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david\Documents\FONTUR\FICHAS MANUAL\FICHAS TIPO Version 3 2025\"/>
    </mc:Choice>
  </mc:AlternateContent>
  <xr:revisionPtr revIDLastSave="33" documentId="13_ncr:1_{1C1EC6E9-E3E5-4F3C-98AA-F9CA410391AA}" xr6:coauthVersionLast="47" xr6:coauthVersionMax="47" xr10:uidLastSave="{9DDE0A75-512C-416F-899F-16DF85A4B5A3}"/>
  <workbookProtection workbookAlgorithmName="SHA-512" workbookHashValue="7MLlmr12X9jh+o/ysWoW+ewc71X+oErBSBGK2CO8d0JvzL/414gDC/E30DPyzsI3QhHQnTMEFSGDq7ZlkO1yWg==" workbookSaltValue="CNW0UYK6ObVr9DszCTaoxw==" workbookSpinCount="100000" lockStructure="1"/>
  <bookViews>
    <workbookView xWindow="28680" yWindow="-120" windowWidth="29040" windowHeight="15720" tabRatio="678" firstSheet="6"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5" i="12" l="1"/>
  <c r="H333" i="16"/>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D24" i="12"/>
  <c r="I24" i="12" s="1"/>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0" a="1"/>
  <c r="E339" i="16"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<sst xmlns="http://schemas.openxmlformats.org/spreadsheetml/2006/main" count="40256" uniqueCount="4612">
  <si>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</si>
  <si>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</si>
  <si>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</si>
  <si>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</si>
  <si>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</si>
  <si>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</si>
  <si>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</si>
  <si>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</si>
  <si>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</si>
  <si>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</si>
  <si>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</si>
  <si>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</si>
  <si>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</si>
  <si>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</si>
  <si>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</si>
  <si>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</si>
  <si>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</si>
  <si>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</si>
  <si>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</si>
  <si>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</si>
  <si>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</si>
  <si>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</si>
  <si>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</si>
  <si>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</si>
  <si>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Entidad_Territorial</t>
  </si>
  <si>
    <t>Departamento_y_o_su_entidad_descentralizada</t>
  </si>
  <si>
    <t>Razón social:</t>
  </si>
  <si>
    <t>NIT:</t>
  </si>
  <si>
    <t>Dirección:</t>
  </si>
  <si>
    <t>XXX</t>
  </si>
  <si>
    <t>Departamento:</t>
  </si>
  <si>
    <t>Ciudad / Municipio:</t>
  </si>
  <si>
    <r>
      <t xml:space="preserve">Clasificación del municipio CGN
</t>
    </r>
    <r>
      <rPr>
        <sz val="8"/>
        <rFont val="Verdana"/>
        <family val="2"/>
      </rPr>
      <t>Sólo aplica para proponentes que sean municipios</t>
    </r>
  </si>
  <si>
    <t>Municipio Categoría 4</t>
  </si>
  <si>
    <t>Nombre Representante Legal</t>
  </si>
  <si>
    <t>Tipo de Identificación</t>
  </si>
  <si>
    <t>Número de identificación</t>
  </si>
  <si>
    <t>Ocupación</t>
  </si>
  <si>
    <t>Teléfono / Celular</t>
  </si>
  <si>
    <t>Correo electrónico</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</si>
  <si>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</si>
  <si>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No aplica</t>
  </si>
  <si>
    <t xml:space="preserve">     Responsable del proyecto</t>
  </si>
  <si>
    <t>Nombre*</t>
  </si>
  <si>
    <t>Tipo de identificación*</t>
  </si>
  <si>
    <t>Número de identificación*</t>
  </si>
  <si>
    <t>Cargo*</t>
  </si>
  <si>
    <t>Teléfono / Celular*</t>
  </si>
  <si>
    <t>Correo electrónico*</t>
  </si>
  <si>
    <t>Otros datos del proponente</t>
  </si>
  <si>
    <t>En el caso de aportantes de contribución parafiscal, diligenciar la siguiente tabla:</t>
  </si>
  <si>
    <t>No.</t>
  </si>
  <si>
    <t>Razón social</t>
  </si>
  <si>
    <t>NIT</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</si>
  <si>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</si>
  <si>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</si>
  <si>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</si>
  <si>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</si>
  <si>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</si>
  <si>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</si>
  <si>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</si>
  <si>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</si>
  <si>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</si>
  <si>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</si>
  <si>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</si>
  <si>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</si>
  <si>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</si>
  <si>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Municipio Categoría 1</t>
  </si>
  <si>
    <t>Municipio Categoría 2</t>
  </si>
  <si>
    <t>Corporación_de_turismo_o_fondo_mixto_regional_de_turismo</t>
  </si>
  <si>
    <t>Municipio categoría 3</t>
  </si>
  <si>
    <t>Aportantes_de_la_contribución_parafiscal</t>
  </si>
  <si>
    <t>Gremio_turístico_o_integrado_por_mínimo_10_aportantes_de_la_contribución_parafiscal</t>
  </si>
  <si>
    <t>Municipio Categoría 5</t>
  </si>
  <si>
    <t>Buró_de_convenciones</t>
  </si>
  <si>
    <t>Municipio Categoría 6</t>
  </si>
  <si>
    <t>Cámara_de_Comercio</t>
  </si>
  <si>
    <t>Clasificaciones_excepciones</t>
  </si>
  <si>
    <t>Municipio perteneciente a zona PDET</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</si>
  <si>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</si>
  <si>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</si>
  <si>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</si>
  <si>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</si>
  <si>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No_es_entidad_territorial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</si>
  <si>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</si>
  <si>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</si>
  <si>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Municipio_y_o_su_entidad_descentralizada</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</si>
  <si>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</si>
  <si>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</si>
  <si>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</si>
  <si>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</si>
  <si>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</si>
  <si>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</si>
  <si>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</si>
  <si>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</si>
  <si>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</si>
  <si>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</si>
  <si>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</si>
  <si>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</si>
  <si>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</si>
  <si>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</si>
  <si>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Arauca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</si>
  <si>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</si>
  <si>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</si>
  <si>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</si>
  <si>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</si>
  <si>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</si>
  <si>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</si>
  <si>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</si>
  <si>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</si>
  <si>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</si>
  <si>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</si>
  <si>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</si>
  <si>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</si>
  <si>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</si>
  <si>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</si>
  <si>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</si>
  <si>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</si>
  <si>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</si>
  <si>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</si>
  <si>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</si>
  <si>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Nariño</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</si>
  <si>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</si>
  <si>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</si>
  <si>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</si>
  <si>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</si>
  <si>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</si>
  <si>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</si>
  <si>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</si>
  <si>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</si>
  <si>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</si>
  <si>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</si>
  <si>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</si>
  <si>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</si>
  <si>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</si>
  <si>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</si>
  <si>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</si>
  <si>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</si>
  <si>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</si>
  <si>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</si>
  <si>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</si>
  <si>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</si>
  <si>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</si>
  <si>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</si>
  <si>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</si>
  <si>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</si>
  <si>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</si>
  <si>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</si>
  <si>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</si>
  <si>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</si>
  <si>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</si>
  <si>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</si>
  <si>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</si>
  <si>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</si>
  <si>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</si>
  <si>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</si>
  <si>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</si>
  <si>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</si>
  <si>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</si>
  <si>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</si>
  <si>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</si>
  <si>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</si>
  <si>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</si>
  <si>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</si>
  <si>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</si>
  <si>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</si>
  <si>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</si>
  <si>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</si>
  <si>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</si>
  <si>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</si>
  <si>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</si>
  <si>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</si>
  <si>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</si>
  <si>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</si>
  <si>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</si>
  <si>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</si>
  <si>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</si>
  <si>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</si>
  <si>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</si>
  <si>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</si>
  <si>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</si>
  <si>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</si>
  <si>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</si>
  <si>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</si>
  <si>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</si>
  <si>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</si>
  <si>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</si>
  <si>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</si>
  <si>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</si>
  <si>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</si>
  <si>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</si>
  <si>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</si>
  <si>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</si>
  <si>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</si>
  <si>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</si>
  <si>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</si>
  <si>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</si>
  <si>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</si>
  <si>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</si>
  <si>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</si>
  <si>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</si>
  <si>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</si>
  <si>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</si>
  <si>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</si>
  <si>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</si>
  <si>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</si>
  <si>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</si>
  <si>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</si>
  <si>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</si>
  <si>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</si>
  <si>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</si>
  <si>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</si>
  <si>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</si>
  <si>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</si>
  <si>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</si>
  <si>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</si>
  <si>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</si>
  <si>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</si>
  <si>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</si>
  <si>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</si>
  <si>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</si>
  <si>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</si>
  <si>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</si>
  <si>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</si>
  <si>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</si>
  <si>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</si>
  <si>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</si>
  <si>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</si>
  <si>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</si>
  <si>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</si>
  <si>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</si>
  <si>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</si>
  <si>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</si>
  <si>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</si>
  <si>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</si>
  <si>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</si>
  <si>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</si>
  <si>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</si>
  <si>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</si>
  <si>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</si>
  <si>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</si>
  <si>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</si>
  <si>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</si>
  <si>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</si>
  <si>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</si>
  <si>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</si>
  <si>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</si>
  <si>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</si>
  <si>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</si>
  <si>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</si>
  <si>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</si>
  <si>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</si>
  <si>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</si>
  <si>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</si>
  <si>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</si>
  <si>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</si>
  <si>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</si>
  <si>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</si>
  <si>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</si>
  <si>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</si>
  <si>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</si>
  <si>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</si>
  <si>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</si>
  <si>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</si>
  <si>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</si>
  <si>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</si>
  <si>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</si>
  <si>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</si>
  <si>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</si>
  <si>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</si>
  <si>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</si>
  <si>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</si>
  <si>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</si>
  <si>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</si>
  <si>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</si>
  <si>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</si>
  <si>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</si>
  <si>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</si>
  <si>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</si>
  <si>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</si>
  <si>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</si>
  <si>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</si>
  <si>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</si>
  <si>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</si>
  <si>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</si>
  <si>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</si>
  <si>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</si>
  <si>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</si>
  <si>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</si>
  <si>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</si>
  <si>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</si>
  <si>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</si>
  <si>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</si>
  <si>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</si>
  <si>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</si>
  <si>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</si>
  <si>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</si>
  <si>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</si>
  <si>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</si>
  <si>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</si>
  <si>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</si>
  <si>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</si>
  <si>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</si>
  <si>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</si>
  <si>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</si>
  <si>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</si>
  <si>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</si>
  <si>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</si>
  <si>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</si>
  <si>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</si>
  <si>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</si>
  <si>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</si>
  <si>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</si>
  <si>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</si>
  <si>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</si>
  <si>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</si>
  <si>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</si>
  <si>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</si>
  <si>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</si>
  <si>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</si>
  <si>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</si>
  <si>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</si>
  <si>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</si>
  <si>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</si>
  <si>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</si>
  <si>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</si>
  <si>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</si>
  <si>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</si>
  <si>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</si>
  <si>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</si>
  <si>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</si>
  <si>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</si>
  <si>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</si>
  <si>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</si>
  <si>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</si>
  <si>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</si>
  <si>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</si>
  <si>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</si>
  <si>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</si>
  <si>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</si>
  <si>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</si>
  <si>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</si>
  <si>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</si>
  <si>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</si>
  <si>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</si>
  <si>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</si>
  <si>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</si>
  <si>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</si>
  <si>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</si>
  <si>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</si>
  <si>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</si>
  <si>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</si>
  <si>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</si>
  <si>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</si>
  <si>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</si>
  <si>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</si>
  <si>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</si>
  <si>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</si>
  <si>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</si>
  <si>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</si>
  <si>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</si>
  <si>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</si>
  <si>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</si>
  <si>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</si>
  <si>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</si>
  <si>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</si>
  <si>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</si>
  <si>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</si>
  <si>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</si>
  <si>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</si>
  <si>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</si>
  <si>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</si>
  <si>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</si>
  <si>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</si>
  <si>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</si>
  <si>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</si>
  <si>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</si>
  <si>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</si>
  <si>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</si>
  <si>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</si>
  <si>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</si>
  <si>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</si>
  <si>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</si>
  <si>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</si>
  <si>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</si>
  <si>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</si>
  <si>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</si>
  <si>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</si>
  <si>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</si>
  <si>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</si>
  <si>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</si>
  <si>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</si>
  <si>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</si>
  <si>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</si>
  <si>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</si>
  <si>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</si>
  <si>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</si>
  <si>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</si>
  <si>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</si>
  <si>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</si>
  <si>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</si>
  <si>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</si>
  <si>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</si>
  <si>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</si>
  <si>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</si>
  <si>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</si>
  <si>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</si>
  <si>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</si>
  <si>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</si>
  <si>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</si>
  <si>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</si>
  <si>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</si>
  <si>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</si>
  <si>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</si>
  <si>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</si>
  <si>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</si>
  <si>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</si>
  <si>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</si>
  <si>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</si>
  <si>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</si>
  <si>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</si>
  <si>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</si>
  <si>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</si>
  <si>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</si>
  <si>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</si>
  <si>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</si>
  <si>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</si>
  <si>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</si>
  <si>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</si>
  <si>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</si>
  <si>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</si>
  <si>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</si>
  <si>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</si>
  <si>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</si>
  <si>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</si>
  <si>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</si>
  <si>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</si>
  <si>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</si>
  <si>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</si>
  <si>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</si>
  <si>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</si>
  <si>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</si>
  <si>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</si>
  <si>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</si>
  <si>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</si>
  <si>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</si>
  <si>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</si>
  <si>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</si>
  <si>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</si>
  <si>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</si>
  <si>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</si>
  <si>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</si>
  <si>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</si>
  <si>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</si>
  <si>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</si>
  <si>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</si>
  <si>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</si>
  <si>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</si>
  <si>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</si>
  <si>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</si>
  <si>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</si>
  <si>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</si>
  <si>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</si>
  <si>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</si>
  <si>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</si>
  <si>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</si>
  <si>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</si>
  <si>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</si>
  <si>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</si>
  <si>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</si>
  <si>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</si>
  <si>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</si>
  <si>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</si>
  <si>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</si>
  <si>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</si>
  <si>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</si>
  <si>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</si>
  <si>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</si>
  <si>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</si>
  <si>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</si>
  <si>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</si>
  <si>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</si>
  <si>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</si>
  <si>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</si>
  <si>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</si>
  <si>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</si>
  <si>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</si>
  <si>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</si>
  <si>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</si>
  <si>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</si>
  <si>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</si>
  <si>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</si>
  <si>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</si>
  <si>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</si>
  <si>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</si>
  <si>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</si>
  <si>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</si>
  <si>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</si>
  <si>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</si>
  <si>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</si>
  <si>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</si>
  <si>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</si>
  <si>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</si>
  <si>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</si>
  <si>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</si>
  <si>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</si>
  <si>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</si>
  <si>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</si>
  <si>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</si>
  <si>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</si>
  <si>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</si>
  <si>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</si>
  <si>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</si>
  <si>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</si>
  <si>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</si>
  <si>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</si>
  <si>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</si>
  <si>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</si>
  <si>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</si>
  <si>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</si>
  <si>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</si>
  <si>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</si>
  <si>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</si>
  <si>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</si>
  <si>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</si>
  <si>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</si>
  <si>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</si>
  <si>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</si>
  <si>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</si>
  <si>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</si>
  <si>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</si>
  <si>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</si>
  <si>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</si>
  <si>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</si>
  <si>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</si>
  <si>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</si>
  <si>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</si>
  <si>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</si>
  <si>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</si>
  <si>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</si>
  <si>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</si>
  <si>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</si>
  <si>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</si>
  <si>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</si>
  <si>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</si>
  <si>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</si>
  <si>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</si>
  <si>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</si>
  <si>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</si>
  <si>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</si>
  <si>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</si>
  <si>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</si>
  <si>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</si>
  <si>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</si>
  <si>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</si>
  <si>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</si>
  <si>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</si>
  <si>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</si>
  <si>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</si>
  <si>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</si>
  <si>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</si>
  <si>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</si>
  <si>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</si>
  <si>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</si>
  <si>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</si>
  <si>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</si>
  <si>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</si>
  <si>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</si>
  <si>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</si>
  <si>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</si>
  <si>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</si>
  <si>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</si>
  <si>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</si>
  <si>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</si>
  <si>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</si>
  <si>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</si>
  <si>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</si>
  <si>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</si>
  <si>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</si>
  <si>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</si>
  <si>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</si>
  <si>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</si>
  <si>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</si>
  <si>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</si>
  <si>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</si>
  <si>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</si>
  <si>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</si>
  <si>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</si>
  <si>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</si>
  <si>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</si>
  <si>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</si>
  <si>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</si>
  <si>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</si>
  <si>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</si>
  <si>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</si>
  <si>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</si>
  <si>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</si>
  <si>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</si>
  <si>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</si>
  <si>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</si>
  <si>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</si>
  <si>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</si>
  <si>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</si>
  <si>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</si>
  <si>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</si>
  <si>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</si>
  <si>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</si>
  <si>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</si>
  <si>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</si>
  <si>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</si>
  <si>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</si>
  <si>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</si>
  <si>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</si>
  <si>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</si>
  <si>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</si>
  <si>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</si>
  <si>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</si>
  <si>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</si>
  <si>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</si>
  <si>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</si>
  <si>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</si>
  <si>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</si>
  <si>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</si>
  <si>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</si>
  <si>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</si>
  <si>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</si>
  <si>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</si>
  <si>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</si>
  <si>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</si>
  <si>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</si>
  <si>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</si>
  <si>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</si>
  <si>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</si>
  <si>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</si>
  <si>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</si>
  <si>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</si>
  <si>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</si>
  <si>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</si>
  <si>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</si>
  <si>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</si>
  <si>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</si>
  <si>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</si>
  <si>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</si>
  <si>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</si>
  <si>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</si>
  <si>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</si>
  <si>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</si>
  <si>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</si>
  <si>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</si>
  <si>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</si>
  <si>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</si>
  <si>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</si>
  <si>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</si>
  <si>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</si>
  <si>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</si>
  <si>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</si>
  <si>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</si>
  <si>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</si>
  <si>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</si>
  <si>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</si>
  <si>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</si>
  <si>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</si>
  <si>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</si>
  <si>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</si>
  <si>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</si>
  <si>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</si>
  <si>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</si>
  <si>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</si>
  <si>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</si>
  <si>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</si>
  <si>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</si>
  <si>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</si>
  <si>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</si>
  <si>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</si>
  <si>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</si>
  <si>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</si>
  <si>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</si>
  <si>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</si>
  <si>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</si>
  <si>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</si>
  <si>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</si>
  <si>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</si>
  <si>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</si>
  <si>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</si>
  <si>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</si>
  <si>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</si>
  <si>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</si>
  <si>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</si>
  <si>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</si>
  <si>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</si>
  <si>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</si>
  <si>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</si>
  <si>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</si>
  <si>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</si>
  <si>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</si>
  <si>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</si>
  <si>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</si>
  <si>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</si>
  <si>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</si>
  <si>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</si>
  <si>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</si>
  <si>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</si>
  <si>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</si>
  <si>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</si>
  <si>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</si>
  <si>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</si>
  <si>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</si>
  <si>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</si>
  <si>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</si>
  <si>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</si>
  <si>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</si>
  <si>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</si>
  <si>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</si>
  <si>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</si>
  <si>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</si>
  <si>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</si>
  <si>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</si>
  <si>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</si>
  <si>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</si>
  <si>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</si>
  <si>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</si>
  <si>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</si>
  <si>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</si>
  <si>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</si>
  <si>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</si>
  <si>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</si>
  <si>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</si>
  <si>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</si>
  <si>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</si>
  <si>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</si>
  <si>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</si>
  <si>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</si>
  <si>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</si>
  <si>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</si>
  <si>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</si>
  <si>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</si>
  <si>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</si>
  <si>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</si>
  <si>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</si>
  <si>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</si>
  <si>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</si>
  <si>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</si>
  <si>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</si>
  <si>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</si>
  <si>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</si>
  <si>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</si>
  <si>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</si>
  <si>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</si>
  <si>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</si>
  <si>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</si>
  <si>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</si>
  <si>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</si>
  <si>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</si>
  <si>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</si>
  <si>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</si>
  <si>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</si>
  <si>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</si>
  <si>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</si>
  <si>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</si>
  <si>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</si>
  <si>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</si>
  <si>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</si>
  <si>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</si>
  <si>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</si>
  <si>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</si>
  <si>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</si>
  <si>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</si>
  <si>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</si>
  <si>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</si>
  <si>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</si>
  <si>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</si>
  <si>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</si>
  <si>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</si>
  <si>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</si>
  <si>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</si>
  <si>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</si>
  <si>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</si>
  <si>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</si>
  <si>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</si>
  <si>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</si>
  <si>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</si>
  <si>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</si>
  <si>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</si>
  <si>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</si>
  <si>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</si>
  <si>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</si>
  <si>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</si>
  <si>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</si>
  <si>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</si>
  <si>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</si>
  <si>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</si>
  <si>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</si>
  <si>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</si>
  <si>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</si>
  <si>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</si>
  <si>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</si>
  <si>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</si>
  <si>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</si>
  <si>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</si>
  <si>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</si>
  <si>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</si>
  <si>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</si>
  <si>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</si>
  <si>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</si>
  <si>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</si>
  <si>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</si>
  <si>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</si>
  <si>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</si>
  <si>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</si>
  <si>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</si>
  <si>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</si>
  <si>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</si>
  <si>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</si>
  <si>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</si>
  <si>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</si>
  <si>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</si>
  <si>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</si>
  <si>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</si>
  <si>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</si>
  <si>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</si>
  <si>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</si>
  <si>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</si>
  <si>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</si>
  <si>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</si>
  <si>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</si>
  <si>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</si>
  <si>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</si>
  <si>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</si>
  <si>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</si>
  <si>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</si>
  <si>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</si>
  <si>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</si>
  <si>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</si>
  <si>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</si>
  <si>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</si>
  <si>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</si>
  <si>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</si>
  <si>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</si>
  <si>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</si>
  <si>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</si>
  <si>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</si>
  <si>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</si>
  <si>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</si>
  <si>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</si>
  <si>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</si>
  <si>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</si>
  <si>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</si>
  <si>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</si>
  <si>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</si>
  <si>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</si>
  <si>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</si>
  <si>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</si>
  <si>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</si>
  <si>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</si>
  <si>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</si>
  <si>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</si>
  <si>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</si>
  <si>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</si>
  <si>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</si>
  <si>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</si>
  <si>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</si>
  <si>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</si>
  <si>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</si>
  <si>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</si>
  <si>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</si>
  <si>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</si>
  <si>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</si>
  <si>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</si>
  <si>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</si>
  <si>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</si>
  <si>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</si>
  <si>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</si>
  <si>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Pasto</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</si>
  <si>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</si>
  <si>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</si>
  <si>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</si>
  <si>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</si>
  <si>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</si>
  <si>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</si>
  <si>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</si>
  <si>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</si>
  <si>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</si>
  <si>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</si>
  <si>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</si>
  <si>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</si>
  <si>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</si>
  <si>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</si>
  <si>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</si>
  <si>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</si>
  <si>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</si>
  <si>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</si>
  <si>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</si>
  <si>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</si>
  <si>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</si>
  <si>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</si>
  <si>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</si>
  <si>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</si>
  <si>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</si>
  <si>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</si>
  <si>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</si>
  <si>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</si>
  <si>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</si>
  <si>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</si>
  <si>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</si>
  <si>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</si>
  <si>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</si>
  <si>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</si>
  <si>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</si>
  <si>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</si>
  <si>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</si>
  <si>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</si>
  <si>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</si>
  <si>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</si>
  <si>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</si>
  <si>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</si>
  <si>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</si>
  <si>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</si>
  <si>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</si>
  <si>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</si>
  <si>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</si>
  <si>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</si>
  <si>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</si>
  <si>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</si>
  <si>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</si>
  <si>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</si>
  <si>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</si>
  <si>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</si>
  <si>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</si>
  <si>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</si>
  <si>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</si>
  <si>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</si>
  <si>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</si>
  <si>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</si>
  <si>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</si>
  <si>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</si>
  <si>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</si>
  <si>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</si>
  <si>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</si>
  <si>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</si>
  <si>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</si>
  <si>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</si>
  <si>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</si>
  <si>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</si>
  <si>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</si>
  <si>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</si>
  <si>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</si>
  <si>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</si>
  <si>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</si>
  <si>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</si>
  <si>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</si>
  <si>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</si>
  <si>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</si>
  <si>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</si>
  <si>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</si>
  <si>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</si>
  <si>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</si>
  <si>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</si>
  <si>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</si>
  <si>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</si>
  <si>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</si>
  <si>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</si>
  <si>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</si>
  <si>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</si>
  <si>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</si>
  <si>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</si>
  <si>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</si>
  <si>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</si>
  <si>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</si>
  <si>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</si>
  <si>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</si>
  <si>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</si>
  <si>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</si>
  <si>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</si>
  <si>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</si>
  <si>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</si>
  <si>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</si>
  <si>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</si>
  <si>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</si>
  <si>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</si>
  <si>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</si>
  <si>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</si>
  <si>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</si>
  <si>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</si>
  <si>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</si>
  <si>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</si>
  <si>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</si>
  <si>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</si>
  <si>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</si>
  <si>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</si>
  <si>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</si>
  <si>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</si>
  <si>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</si>
  <si>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</si>
  <si>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</si>
  <si>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</si>
  <si>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</si>
  <si>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</si>
  <si>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</si>
  <si>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</si>
  <si>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</si>
  <si>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</si>
  <si>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</si>
  <si>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</si>
  <si>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</si>
  <si>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</si>
  <si>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</si>
  <si>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</si>
  <si>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</si>
  <si>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</si>
  <si>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</si>
  <si>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</si>
  <si>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</si>
  <si>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</si>
  <si>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</si>
  <si>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</si>
  <si>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</si>
  <si>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</si>
  <si>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</si>
  <si>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</si>
  <si>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</si>
  <si>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</si>
  <si>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</si>
  <si>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</si>
  <si>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</si>
  <si>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</si>
  <si>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</si>
  <si>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</si>
  <si>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</si>
  <si>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</si>
  <si>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</si>
  <si>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</si>
  <si>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</si>
  <si>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</si>
  <si>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</si>
  <si>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</si>
  <si>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</si>
  <si>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</si>
  <si>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</si>
  <si>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</si>
  <si>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</si>
  <si>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</si>
  <si>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</si>
  <si>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</si>
  <si>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</si>
  <si>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</si>
  <si>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</si>
  <si>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</si>
  <si>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</si>
  <si>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</si>
  <si>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</si>
  <si>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</si>
  <si>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</si>
  <si>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</si>
  <si>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</si>
  <si>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</si>
  <si>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</si>
  <si>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</si>
  <si>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</si>
  <si>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</si>
  <si>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</si>
  <si>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</si>
  <si>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</si>
  <si>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</si>
  <si>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</si>
  <si>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</si>
  <si>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</si>
  <si>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</si>
  <si>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</si>
  <si>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</si>
  <si>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</si>
  <si>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</si>
  <si>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</si>
  <si>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</si>
  <si>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</si>
  <si>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</si>
  <si>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</si>
  <si>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</si>
  <si>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</si>
  <si>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</si>
  <si>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</si>
  <si>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</si>
  <si>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</si>
  <si>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</si>
  <si>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</si>
  <si>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</si>
  <si>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</si>
  <si>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</si>
  <si>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</si>
  <si>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</si>
  <si>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</si>
  <si>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</si>
  <si>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</si>
  <si>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</si>
  <si>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</si>
  <si>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</si>
  <si>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</si>
  <si>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</si>
  <si>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</si>
  <si>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</si>
  <si>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</si>
  <si>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</si>
  <si>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</si>
  <si>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</si>
  <si>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</si>
  <si>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</si>
  <si>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</si>
  <si>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</si>
  <si>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</si>
  <si>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</si>
  <si>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</si>
  <si>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</si>
  <si>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</si>
  <si>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</si>
  <si>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</si>
  <si>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</si>
  <si>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</si>
  <si>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</si>
  <si>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</si>
  <si>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</si>
  <si>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</si>
  <si>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</si>
  <si>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</si>
  <si>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</si>
  <si>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</si>
  <si>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</si>
  <si>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</si>
  <si>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</si>
  <si>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</si>
  <si>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</si>
  <si>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</si>
  <si>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</si>
  <si>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</si>
  <si>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</si>
  <si>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</si>
  <si>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</si>
  <si>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</si>
  <si>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</si>
  <si>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</si>
  <si>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</si>
  <si>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</si>
  <si>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</si>
  <si>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</si>
  <si>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</si>
  <si>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</si>
  <si>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</si>
  <si>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</si>
  <si>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</si>
  <si>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</si>
  <si>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</si>
  <si>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</si>
  <si>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</si>
  <si>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</si>
  <si>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</si>
  <si>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</si>
  <si>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</si>
  <si>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</si>
  <si>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</si>
  <si>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</si>
  <si>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</si>
  <si>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</si>
  <si>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</si>
  <si>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</si>
  <si>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</si>
  <si>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</si>
  <si>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</si>
  <si>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</si>
  <si>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</si>
  <si>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</si>
  <si>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</si>
  <si>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</si>
  <si>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</si>
  <si>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</si>
  <si>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</si>
  <si>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</si>
  <si>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</si>
  <si>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</si>
  <si>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</si>
  <si>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</si>
  <si>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</si>
  <si>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</si>
  <si>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</si>
  <si>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</si>
  <si>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</si>
  <si>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</si>
  <si>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</si>
  <si>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</si>
  <si>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</si>
  <si>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</si>
  <si>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</si>
  <si>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</si>
  <si>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</si>
  <si>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</si>
  <si>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</si>
  <si>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</si>
  <si>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</si>
  <si>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</si>
  <si>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</si>
  <si>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</si>
  <si>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</si>
  <si>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</si>
  <si>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</si>
  <si>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</si>
  <si>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</si>
  <si>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</si>
  <si>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</si>
  <si>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</si>
  <si>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</si>
  <si>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</si>
  <si>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</si>
  <si>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</si>
  <si>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</si>
  <si>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</si>
  <si>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</si>
  <si>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</si>
  <si>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</si>
  <si>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</si>
  <si>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</si>
  <si>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</si>
  <si>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</si>
  <si>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</si>
  <si>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</si>
  <si>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</si>
  <si>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</si>
  <si>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</si>
  <si>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</si>
  <si>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</si>
  <si>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</si>
  <si>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</si>
  <si>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</si>
  <si>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</si>
  <si>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</si>
  <si>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</si>
  <si>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</si>
  <si>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</si>
  <si>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</si>
  <si>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</si>
  <si>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</si>
  <si>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</si>
  <si>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</si>
  <si>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</si>
  <si>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</si>
  <si>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</si>
  <si>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</si>
  <si>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</si>
  <si>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</si>
  <si>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</si>
  <si>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</si>
  <si>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</si>
  <si>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</si>
  <si>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</si>
  <si>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</si>
  <si>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</si>
  <si>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</si>
  <si>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</si>
  <si>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</si>
  <si>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</si>
  <si>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</si>
  <si>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</si>
  <si>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</si>
  <si>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</si>
  <si>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</si>
  <si>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</si>
  <si>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</si>
  <si>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</si>
  <si>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</si>
  <si>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</si>
  <si>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</si>
  <si>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</si>
  <si>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</si>
  <si>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</si>
  <si>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</si>
  <si>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</si>
  <si>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</si>
  <si>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</si>
  <si>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</si>
  <si>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</si>
  <si>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</si>
  <si>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</si>
  <si>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</si>
  <si>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</si>
  <si>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</si>
  <si>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</si>
  <si>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</si>
  <si>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</si>
  <si>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</si>
  <si>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</si>
  <si>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</si>
  <si>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</si>
  <si>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</si>
  <si>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</si>
  <si>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</si>
  <si>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</si>
  <si>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</si>
  <si>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</si>
  <si>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</si>
  <si>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</si>
  <si>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</si>
  <si>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</si>
  <si>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</si>
  <si>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</si>
  <si>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</si>
  <si>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</si>
  <si>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</si>
  <si>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</si>
  <si>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</si>
  <si>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</si>
  <si>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</si>
  <si>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</si>
  <si>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</si>
  <si>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</si>
  <si>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</si>
  <si>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</si>
  <si>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</si>
  <si>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</si>
  <si>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</si>
  <si>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</si>
  <si>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</si>
  <si>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</si>
  <si>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</si>
  <si>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</si>
  <si>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</si>
  <si>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</si>
  <si>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</si>
  <si>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</si>
  <si>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</si>
  <si>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</si>
  <si>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</si>
  <si>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</si>
  <si>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</si>
  <si>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</si>
  <si>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</si>
  <si>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</si>
  <si>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</si>
  <si>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</si>
  <si>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</si>
  <si>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</si>
  <si>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</si>
  <si>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</si>
  <si>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</si>
  <si>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</si>
  <si>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</si>
  <si>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</si>
  <si>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</si>
  <si>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</si>
  <si>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</si>
  <si>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</si>
  <si>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</si>
  <si>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</si>
  <si>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</si>
  <si>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</si>
  <si>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</si>
  <si>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</si>
  <si>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</si>
  <si>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</si>
  <si>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</si>
  <si>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</si>
  <si>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</si>
  <si>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</si>
  <si>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</si>
  <si>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</si>
  <si>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</si>
  <si>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</si>
  <si>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</si>
  <si>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</si>
  <si>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</si>
  <si>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</si>
  <si>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</si>
  <si>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</si>
  <si>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</si>
  <si>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</si>
  <si>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</si>
  <si>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</si>
  <si>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</si>
  <si>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</si>
  <si>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</si>
  <si>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</si>
  <si>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</si>
  <si>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</si>
  <si>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</si>
  <si>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</si>
  <si>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</si>
  <si>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</si>
  <si>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</si>
  <si>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</si>
  <si>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</si>
  <si>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</si>
  <si>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</si>
  <si>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</si>
  <si>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</si>
  <si>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</si>
  <si>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</si>
  <si>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</si>
  <si>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</si>
  <si>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</si>
  <si>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</si>
  <si>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</si>
  <si>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</si>
  <si>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</si>
  <si>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</si>
  <si>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</si>
  <si>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</si>
  <si>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</si>
  <si>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</si>
  <si>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</si>
  <si>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</si>
  <si>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</si>
  <si>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</si>
  <si>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</si>
  <si>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</si>
  <si>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</si>
  <si>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</si>
  <si>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</si>
  <si>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</si>
  <si>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</si>
  <si>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</si>
  <si>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</si>
  <si>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</si>
  <si>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</si>
  <si>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</si>
  <si>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</si>
  <si>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</si>
  <si>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</si>
  <si>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</si>
  <si>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</si>
  <si>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</si>
  <si>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</si>
  <si>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</si>
  <si>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</si>
  <si>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</si>
  <si>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</si>
  <si>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</si>
  <si>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</si>
  <si>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</si>
  <si>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</si>
  <si>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</si>
  <si>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</si>
  <si>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</si>
  <si>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</si>
  <si>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</si>
  <si>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</si>
  <si>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</si>
  <si>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</si>
  <si>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</si>
  <si>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</si>
  <si>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</si>
  <si>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</si>
  <si>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</si>
  <si>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</si>
  <si>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</si>
  <si>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</si>
  <si>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</si>
  <si>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</si>
  <si>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</si>
  <si>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</si>
  <si>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</si>
  <si>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</si>
  <si>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</si>
  <si>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</si>
  <si>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</si>
  <si>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</si>
  <si>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</si>
  <si>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</si>
  <si>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</si>
  <si>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</si>
  <si>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</si>
  <si>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</si>
  <si>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</si>
  <si>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</si>
  <si>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</si>
  <si>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</si>
  <si>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</si>
  <si>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</si>
  <si>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</si>
  <si>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</si>
  <si>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</si>
  <si>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</si>
  <si>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</si>
  <si>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</si>
  <si>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</si>
  <si>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</si>
  <si>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</si>
  <si>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</si>
  <si>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</si>
  <si>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</si>
  <si>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</si>
  <si>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</si>
  <si>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</si>
  <si>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</si>
  <si>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</si>
  <si>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</si>
  <si>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</si>
  <si>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</si>
  <si>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</si>
  <si>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</si>
  <si>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</si>
  <si>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</si>
  <si>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</si>
  <si>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</si>
  <si>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</si>
  <si>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</si>
  <si>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</si>
  <si>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</si>
  <si>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</si>
  <si>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</si>
  <si>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</si>
  <si>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</si>
  <si>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</si>
  <si>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</si>
  <si>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</si>
  <si>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</si>
  <si>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</si>
  <si>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</si>
  <si>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</si>
  <si>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</si>
  <si>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</si>
  <si>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</si>
  <si>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</si>
  <si>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</si>
  <si>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</si>
  <si>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</si>
  <si>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</si>
  <si>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</si>
  <si>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</si>
  <si>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</si>
  <si>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</si>
  <si>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</si>
  <si>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</si>
  <si>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</si>
  <si>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</si>
  <si>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</si>
  <si>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</si>
  <si>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</si>
  <si>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</si>
  <si>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</si>
  <si>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</si>
  <si>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</si>
  <si>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</si>
  <si>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</si>
  <si>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</si>
  <si>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</si>
  <si>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</si>
  <si>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</si>
  <si>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</si>
  <si>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</si>
  <si>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</si>
  <si>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</si>
  <si>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</si>
  <si>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</si>
  <si>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</si>
  <si>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</si>
  <si>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</si>
  <si>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</si>
  <si>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</si>
  <si>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</si>
  <si>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</si>
  <si>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</si>
  <si>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</si>
  <si>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</si>
  <si>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</si>
  <si>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</si>
  <si>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</si>
  <si>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</si>
  <si>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</si>
  <si>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</si>
  <si>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</si>
  <si>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</si>
  <si>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</si>
  <si>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</si>
  <si>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</si>
  <si>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</si>
  <si>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</si>
  <si>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</si>
  <si>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</si>
  <si>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</si>
  <si>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</si>
  <si>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</si>
  <si>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</si>
  <si>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</si>
  <si>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</si>
  <si>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</si>
  <si>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</si>
  <si>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</si>
  <si>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</si>
  <si>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</si>
  <si>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</si>
  <si>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</si>
  <si>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</si>
  <si>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</si>
  <si>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</si>
  <si>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</si>
  <si>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</si>
  <si>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</si>
  <si>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</si>
  <si>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</si>
  <si>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</si>
  <si>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</si>
  <si>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</si>
  <si>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</si>
  <si>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</si>
  <si>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</si>
  <si>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</si>
  <si>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</si>
  <si>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</si>
  <si>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</si>
  <si>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</si>
  <si>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</si>
  <si>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</si>
  <si>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</si>
  <si>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</si>
  <si>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</si>
  <si>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</si>
  <si>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</si>
  <si>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</si>
  <si>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</si>
  <si>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</si>
  <si>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</si>
  <si>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</si>
  <si>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</si>
  <si>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</si>
  <si>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</si>
  <si>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</si>
  <si>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</si>
  <si>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</si>
  <si>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</si>
  <si>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</si>
  <si>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</si>
  <si>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</si>
  <si>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</si>
  <si>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</si>
  <si>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</si>
  <si>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</si>
  <si>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</si>
  <si>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</si>
  <si>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</si>
  <si>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</si>
  <si>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</si>
  <si>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</si>
  <si>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</si>
  <si>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</si>
  <si>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</si>
  <si>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</si>
  <si>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</si>
  <si>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</si>
  <si>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</si>
  <si>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</si>
  <si>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</si>
  <si>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</si>
  <si>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</si>
  <si>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</si>
  <si>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</si>
  <si>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</si>
  <si>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</si>
  <si>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</si>
  <si>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</si>
  <si>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</si>
  <si>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</si>
  <si>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</si>
  <si>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</si>
  <si>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</si>
  <si>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</si>
  <si>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</si>
  <si>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</si>
  <si>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</si>
  <si>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</si>
  <si>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</si>
  <si>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</si>
  <si>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</si>
  <si>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</si>
  <si>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</si>
  <si>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</si>
  <si>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</si>
  <si>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</si>
  <si>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</si>
  <si>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</si>
  <si>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</si>
  <si>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</si>
  <si>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</si>
  <si>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</si>
  <si>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</si>
  <si>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</si>
  <si>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</si>
  <si>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</si>
  <si>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</si>
  <si>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</si>
  <si>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</si>
  <si>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</si>
  <si>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</si>
  <si>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</si>
  <si>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</si>
  <si>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</si>
  <si>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</si>
  <si>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</si>
  <si>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</si>
  <si>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</si>
  <si>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</si>
  <si>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</si>
  <si>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</si>
  <si>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</si>
  <si>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</si>
  <si>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</si>
  <si>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</si>
  <si>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</si>
  <si>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</si>
  <si>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</si>
  <si>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</si>
  <si>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</si>
  <si>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</si>
  <si>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</si>
  <si>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</si>
  <si>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</si>
  <si>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</si>
  <si>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</si>
  <si>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</si>
  <si>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</si>
  <si>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</si>
  <si>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</si>
  <si>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</si>
  <si>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</si>
  <si>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</si>
  <si>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</si>
  <si>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</si>
  <si>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</si>
  <si>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</si>
  <si>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</si>
  <si>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</si>
  <si>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</si>
  <si>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</si>
  <si>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</si>
  <si>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</si>
  <si>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</si>
  <si>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</si>
  <si>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</si>
  <si>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</si>
  <si>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</si>
  <si>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</si>
  <si>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</si>
  <si>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</si>
  <si>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</si>
  <si>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</si>
  <si>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</si>
  <si>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</si>
  <si>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</si>
  <si>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</si>
  <si>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</si>
  <si>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</si>
  <si>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</si>
  <si>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</si>
  <si>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</si>
  <si>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</si>
  <si>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</si>
  <si>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</si>
  <si>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</si>
  <si>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</si>
  <si>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</si>
  <si>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</si>
  <si>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</si>
  <si>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</si>
  <si>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</si>
  <si>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</si>
  <si>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</si>
  <si>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</si>
  <si>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</si>
  <si>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</si>
  <si>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</si>
  <si>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</si>
  <si>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</si>
  <si>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</si>
  <si>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</si>
  <si>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</si>
  <si>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</si>
  <si>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</si>
  <si>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</si>
  <si>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</si>
  <si>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</si>
  <si>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</si>
  <si>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</si>
  <si>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</si>
  <si>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</si>
  <si>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</si>
  <si>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</si>
  <si>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</si>
  <si>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</si>
  <si>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</si>
  <si>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</si>
  <si>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</si>
  <si>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</si>
  <si>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</si>
  <si>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</si>
  <si>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</si>
  <si>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</si>
  <si>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</si>
  <si>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</si>
  <si>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</si>
  <si>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</si>
  <si>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</si>
  <si>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</si>
  <si>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</si>
  <si>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</si>
  <si>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</si>
  <si>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</si>
  <si>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</si>
  <si>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</si>
  <si>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</si>
  <si>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</si>
  <si>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</si>
  <si>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</si>
  <si>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</si>
  <si>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</si>
  <si>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</si>
  <si>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</si>
  <si>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</si>
  <si>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</si>
  <si>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</si>
  <si>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</si>
  <si>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</si>
  <si>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</si>
  <si>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</si>
  <si>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</si>
  <si>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</si>
  <si>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</si>
  <si>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</si>
  <si>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</si>
  <si>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</si>
  <si>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</si>
  <si>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</si>
  <si>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</si>
  <si>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</si>
  <si>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</si>
  <si>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</si>
  <si>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</si>
  <si>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</si>
  <si>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</si>
  <si>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</si>
  <si>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</si>
  <si>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</si>
  <si>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</si>
  <si>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</si>
  <si>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</si>
  <si>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</si>
  <si>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</si>
  <si>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</si>
  <si>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</si>
  <si>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</si>
  <si>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</si>
  <si>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</si>
  <si>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</si>
  <si>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</si>
  <si>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</si>
  <si>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</si>
  <si>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</si>
  <si>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</si>
  <si>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</si>
  <si>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</si>
  <si>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</si>
  <si>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</si>
  <si>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</si>
  <si>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</si>
  <si>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</si>
  <si>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</si>
  <si>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</si>
  <si>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</si>
  <si>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</si>
  <si>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</si>
  <si>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</si>
  <si>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</si>
  <si>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</si>
  <si>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</si>
  <si>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</si>
  <si>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</si>
  <si>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</si>
  <si>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</si>
  <si>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</si>
  <si>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</si>
  <si>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</si>
  <si>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</si>
  <si>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</si>
  <si>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</si>
  <si>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</si>
  <si>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</si>
  <si>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</si>
  <si>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</si>
  <si>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</si>
  <si>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</si>
  <si>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</si>
  <si>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</si>
  <si>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</si>
  <si>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</si>
  <si>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</si>
  <si>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</si>
  <si>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</si>
  <si>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</si>
  <si>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</si>
  <si>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</si>
  <si>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</si>
  <si>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</si>
  <si>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</si>
  <si>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</si>
  <si>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</si>
  <si>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</si>
  <si>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</si>
  <si>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</si>
  <si>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</si>
  <si>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</si>
  <si>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</si>
  <si>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</si>
  <si>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</si>
  <si>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</si>
  <si>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</si>
  <si>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</si>
  <si>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</si>
  <si>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</si>
  <si>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</si>
  <si>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</si>
  <si>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</si>
  <si>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</si>
  <si>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</si>
  <si>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</si>
  <si>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</si>
  <si>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</si>
  <si>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</si>
  <si>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</si>
  <si>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</si>
  <si>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</si>
  <si>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</si>
  <si>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</si>
  <si>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</si>
  <si>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</si>
  <si>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</si>
  <si>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</si>
  <si>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</si>
  <si>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</si>
  <si>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</si>
  <si>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</si>
  <si>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</si>
  <si>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</si>
  <si>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</si>
  <si>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</si>
  <si>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</si>
  <si>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</si>
  <si>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</si>
  <si>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</si>
  <si>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</si>
  <si>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</si>
  <si>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</si>
  <si>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</si>
  <si>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</si>
  <si>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</si>
  <si>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</si>
  <si>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</si>
  <si>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</si>
  <si>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</si>
  <si>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</si>
  <si>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</si>
  <si>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</si>
  <si>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</si>
  <si>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</si>
  <si>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</si>
  <si>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</si>
  <si>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</si>
  <si>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</si>
  <si>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</si>
  <si>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</si>
  <si>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</si>
  <si>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</si>
  <si>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</si>
  <si>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</si>
  <si>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</si>
  <si>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</si>
  <si>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</si>
  <si>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</si>
  <si>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</si>
  <si>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</si>
  <si>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</si>
  <si>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</si>
  <si>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</si>
  <si>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</si>
  <si>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</si>
  <si>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</si>
  <si>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</si>
  <si>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</si>
  <si>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</si>
  <si>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</si>
  <si>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</si>
  <si>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</si>
  <si>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</si>
  <si>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</si>
  <si>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</si>
  <si>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</si>
  <si>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</si>
  <si>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</si>
  <si>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</si>
  <si>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</si>
  <si>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</si>
  <si>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</si>
  <si>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</si>
  <si>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</si>
  <si>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</si>
  <si>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</si>
  <si>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</si>
  <si>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</si>
  <si>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</si>
  <si>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</si>
  <si>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</si>
  <si>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</si>
  <si>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</si>
  <si>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</si>
  <si>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</si>
  <si>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</si>
  <si>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</si>
  <si>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</si>
  <si>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</si>
  <si>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</si>
  <si>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</si>
  <si>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</si>
  <si>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</si>
  <si>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</si>
  <si>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</si>
  <si>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</si>
  <si>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</si>
  <si>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</si>
  <si>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</si>
  <si>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</si>
  <si>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</si>
  <si>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</si>
  <si>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</si>
  <si>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</si>
  <si>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</si>
  <si>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</si>
  <si>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</si>
  <si>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</si>
  <si>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</si>
  <si>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</si>
  <si>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</si>
  <si>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</si>
  <si>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</si>
  <si>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</si>
  <si>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</si>
  <si>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</si>
  <si>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</si>
  <si>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</si>
  <si>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</si>
  <si>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</si>
  <si>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</si>
  <si>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</si>
  <si>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</si>
  <si>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</si>
  <si>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</si>
  <si>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</si>
  <si>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</si>
  <si>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</si>
  <si>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</si>
  <si>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</si>
  <si>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</si>
  <si>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</si>
  <si>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</si>
  <si>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</si>
  <si>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</si>
  <si>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</si>
  <si>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</si>
  <si>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</si>
  <si>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</si>
  <si>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</si>
  <si>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</si>
  <si>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</si>
  <si>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</si>
  <si>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</si>
  <si>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</si>
  <si>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</si>
  <si>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</si>
  <si>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</si>
  <si>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</si>
  <si>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</si>
  <si>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</si>
  <si>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</si>
  <si>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</si>
  <si>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</si>
  <si>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</si>
  <si>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</si>
  <si>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</si>
  <si>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</si>
  <si>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</si>
  <si>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</si>
  <si>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</si>
  <si>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</si>
  <si>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</si>
  <si>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</si>
  <si>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</si>
  <si>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</si>
  <si>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</si>
  <si>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</si>
  <si>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</si>
  <si>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</si>
  <si>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</si>
  <si>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</si>
  <si>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</si>
  <si>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</si>
  <si>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</si>
  <si>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</si>
  <si>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</si>
  <si>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</si>
  <si>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</si>
  <si>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</si>
  <si>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</si>
  <si>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</si>
  <si>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</si>
  <si>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</si>
  <si>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</si>
  <si>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</si>
  <si>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</si>
  <si>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</si>
  <si>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</si>
  <si>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</si>
  <si>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</si>
  <si>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</si>
  <si>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</si>
  <si>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</si>
  <si>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</si>
  <si>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</si>
  <si>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</si>
  <si>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</si>
  <si>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</si>
  <si>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</si>
  <si>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</si>
  <si>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</si>
  <si>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</si>
  <si>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</si>
  <si>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</si>
  <si>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</si>
  <si>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</si>
  <si>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</si>
  <si>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</si>
  <si>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</si>
  <si>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</si>
  <si>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</si>
  <si>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</si>
  <si>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</si>
  <si>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</si>
  <si>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</si>
  <si>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</si>
  <si>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</si>
  <si>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</si>
  <si>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</si>
  <si>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</si>
  <si>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</si>
  <si>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</si>
  <si>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</si>
  <si>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</si>
  <si>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</si>
  <si>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</si>
  <si>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</si>
  <si>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</si>
  <si>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</si>
  <si>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</si>
  <si>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</si>
  <si>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</si>
  <si>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</si>
  <si>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</si>
  <si>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</si>
  <si>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</si>
  <si>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</si>
  <si>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</si>
  <si>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</si>
  <si>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</si>
  <si>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</si>
  <si>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</si>
  <si>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</si>
  <si>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</si>
  <si>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</si>
  <si>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</si>
  <si>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</si>
  <si>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</si>
  <si>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</si>
  <si>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</si>
  <si>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</si>
  <si>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</si>
  <si>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</si>
  <si>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</si>
  <si>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</si>
  <si>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</si>
  <si>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</si>
  <si>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</si>
  <si>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</si>
  <si>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</si>
  <si>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</si>
  <si>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</si>
  <si>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</si>
  <si>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</si>
  <si>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</si>
  <si>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</si>
  <si>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</si>
  <si>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</si>
  <si>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</si>
  <si>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</si>
  <si>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</si>
  <si>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</si>
  <si>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</si>
  <si>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</si>
  <si>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</si>
  <si>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</si>
  <si>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</si>
  <si>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</si>
  <si>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</si>
  <si>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</si>
  <si>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</si>
  <si>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</si>
  <si>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</si>
  <si>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</si>
  <si>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</si>
  <si>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</si>
  <si>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</si>
  <si>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</si>
  <si>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</si>
  <si>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</si>
  <si>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</si>
  <si>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</si>
  <si>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</si>
  <si>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</si>
  <si>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</si>
  <si>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</si>
  <si>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</si>
  <si>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</si>
  <si>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</si>
  <si>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</si>
  <si>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</si>
  <si>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</si>
  <si>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</si>
  <si>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</si>
  <si>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</si>
  <si>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</si>
  <si>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</si>
  <si>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</si>
  <si>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</si>
  <si>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</si>
  <si>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</si>
  <si>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</si>
  <si>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</si>
  <si>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</si>
  <si>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</si>
  <si>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</si>
  <si>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</si>
  <si>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</si>
  <si>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</si>
  <si>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</si>
  <si>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</si>
  <si>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</si>
  <si>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</si>
  <si>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</si>
  <si>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</si>
  <si>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</si>
  <si>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</si>
  <si>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</si>
  <si>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</si>
  <si>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</si>
  <si>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</si>
  <si>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</si>
  <si>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</si>
  <si>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</si>
  <si>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</si>
  <si>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</si>
  <si>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</si>
  <si>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</si>
  <si>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</si>
  <si>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</si>
  <si>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</si>
  <si>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</si>
  <si>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</si>
  <si>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</si>
  <si>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</si>
  <si>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</si>
  <si>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</si>
  <si>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</si>
  <si>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</si>
  <si>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</si>
  <si>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</si>
  <si>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</si>
  <si>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</si>
  <si>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</si>
  <si>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</si>
  <si>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</si>
  <si>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</si>
  <si>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</si>
  <si>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</si>
  <si>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</si>
  <si>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</si>
  <si>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</si>
  <si>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</si>
  <si>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</si>
  <si>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</si>
  <si>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</si>
  <si>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</si>
  <si>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</si>
  <si>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</si>
  <si>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</si>
  <si>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</si>
  <si>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</si>
  <si>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</si>
  <si>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</si>
  <si>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</si>
  <si>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</si>
  <si>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</si>
  <si>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</si>
  <si>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</si>
  <si>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</si>
  <si>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</si>
  <si>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</si>
  <si>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</si>
  <si>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</si>
  <si>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</si>
  <si>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</si>
  <si>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</si>
  <si>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</si>
  <si>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</si>
  <si>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</si>
  <si>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</si>
  <si>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</si>
  <si>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</si>
  <si>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</si>
  <si>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</si>
  <si>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</si>
  <si>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</si>
  <si>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</si>
  <si>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</si>
  <si>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</si>
  <si>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</si>
  <si>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</si>
  <si>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</si>
  <si>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</si>
  <si>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</si>
  <si>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</si>
  <si>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</si>
  <si>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</si>
  <si>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</si>
  <si>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</si>
  <si>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</si>
  <si>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</si>
  <si>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</si>
  <si>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</si>
  <si>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</si>
  <si>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</si>
  <si>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</si>
  <si>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</si>
  <si>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</si>
  <si>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</si>
  <si>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</si>
  <si>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</si>
  <si>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</si>
  <si>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</si>
  <si>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</si>
  <si>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</si>
  <si>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</si>
  <si>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</si>
  <si>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</si>
  <si>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</si>
  <si>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</si>
  <si>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</si>
  <si>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</si>
  <si>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</si>
  <si>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</si>
  <si>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</si>
  <si>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</si>
  <si>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</si>
  <si>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</si>
  <si>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</si>
  <si>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</si>
  <si>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</si>
  <si>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</si>
  <si>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</si>
  <si>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</si>
  <si>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</si>
  <si>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</si>
  <si>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</si>
  <si>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</si>
  <si>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</si>
  <si>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</si>
  <si>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</si>
  <si>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</si>
  <si>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</si>
  <si>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</si>
  <si>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</si>
  <si>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</si>
  <si>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</si>
  <si>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</si>
  <si>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</si>
  <si>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</si>
  <si>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</si>
  <si>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</si>
  <si>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</si>
  <si>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</si>
  <si>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</si>
  <si>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</si>
  <si>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</si>
  <si>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</si>
  <si>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</si>
  <si>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</si>
  <si>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</si>
  <si>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</si>
  <si>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</si>
  <si>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</si>
  <si>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</si>
  <si>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</si>
  <si>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</si>
  <si>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</si>
  <si>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</si>
  <si>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</si>
  <si>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</si>
  <si>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</si>
  <si>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</si>
  <si>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</si>
  <si>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</si>
  <si>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</si>
  <si>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</si>
  <si>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</si>
  <si>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</si>
  <si>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</si>
  <si>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</si>
  <si>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</si>
  <si>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</si>
  <si>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</si>
  <si>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</si>
  <si>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</si>
  <si>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</si>
  <si>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</si>
  <si>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</si>
  <si>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</si>
  <si>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</si>
  <si>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</si>
  <si>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</si>
  <si>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</si>
  <si>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</si>
  <si>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</si>
  <si>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</si>
  <si>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</si>
  <si>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</si>
  <si>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</si>
  <si>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</si>
  <si>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</si>
  <si>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</si>
  <si>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</si>
  <si>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</si>
  <si>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</si>
  <si>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</si>
  <si>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</si>
  <si>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</si>
  <si>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</si>
  <si>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</si>
  <si>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</si>
  <si>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</si>
  <si>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</si>
  <si>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</si>
  <si>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</si>
  <si>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</si>
  <si>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</si>
  <si>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</si>
  <si>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</si>
  <si>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</si>
  <si>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</si>
  <si>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</si>
  <si>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</si>
  <si>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</si>
  <si>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</si>
  <si>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</si>
  <si>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</si>
  <si>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</si>
  <si>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</si>
  <si>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</si>
  <si>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</si>
  <si>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</si>
  <si>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</si>
  <si>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</si>
  <si>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</si>
  <si>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</si>
  <si>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</si>
  <si>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</si>
  <si>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</si>
  <si>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</si>
  <si>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</si>
  <si>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</si>
  <si>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</si>
  <si>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</si>
  <si>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</si>
  <si>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</si>
  <si>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</si>
  <si>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</si>
  <si>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</si>
  <si>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</si>
  <si>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</si>
  <si>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</si>
  <si>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</si>
  <si>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</si>
  <si>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</si>
  <si>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</si>
  <si>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</si>
  <si>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</si>
  <si>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</si>
  <si>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</si>
  <si>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</si>
  <si>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</si>
  <si>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</si>
  <si>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</si>
  <si>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</si>
  <si>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</si>
  <si>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</si>
  <si>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</si>
  <si>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</si>
  <si>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</si>
  <si>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</si>
  <si>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</si>
  <si>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</si>
  <si>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</si>
  <si>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</si>
  <si>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</si>
  <si>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</si>
  <si>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</si>
  <si>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</si>
  <si>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</si>
  <si>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</si>
  <si>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</si>
  <si>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</si>
  <si>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</si>
  <si>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</si>
  <si>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</si>
  <si>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</si>
  <si>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</si>
  <si>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</si>
  <si>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</si>
  <si>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</si>
  <si>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</si>
  <si>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</si>
  <si>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</si>
  <si>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</si>
  <si>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</si>
  <si>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</si>
  <si>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</si>
  <si>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</si>
  <si>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</si>
  <si>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</si>
  <si>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</si>
  <si>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</si>
  <si>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</si>
  <si>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</si>
  <si>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</si>
  <si>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</si>
  <si>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</si>
  <si>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</si>
  <si>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</si>
  <si>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</si>
  <si>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</si>
  <si>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</si>
  <si>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</si>
  <si>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</si>
  <si>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</si>
  <si>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</si>
  <si>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</si>
  <si>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</si>
  <si>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</si>
  <si>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</si>
  <si>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</si>
  <si>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</si>
  <si>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</si>
  <si>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</si>
  <si>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</si>
  <si>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</si>
  <si>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</si>
  <si>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</si>
  <si>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</si>
  <si>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</si>
  <si>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</si>
  <si>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</si>
  <si>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</si>
  <si>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</si>
  <si>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</si>
  <si>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</si>
  <si>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</si>
  <si>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</si>
  <si>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</si>
  <si>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</si>
  <si>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</si>
  <si>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</si>
  <si>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</si>
  <si>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</si>
  <si>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</si>
  <si>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</si>
  <si>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</si>
  <si>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</si>
  <si>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</si>
  <si>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</si>
  <si>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</si>
  <si>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</si>
  <si>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</si>
  <si>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</si>
  <si>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</si>
  <si>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</si>
  <si>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</si>
  <si>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</si>
  <si>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</si>
  <si>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</si>
  <si>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</si>
  <si>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</si>
  <si>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</si>
  <si>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</si>
  <si>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</si>
  <si>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</si>
  <si>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</si>
  <si>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</si>
  <si>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</si>
  <si>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</si>
  <si>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</si>
  <si>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</si>
  <si>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</si>
  <si>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</si>
  <si>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</si>
  <si>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</si>
  <si>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</si>
  <si>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</si>
  <si>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</si>
  <si>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</si>
  <si>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</si>
  <si>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</si>
  <si>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</si>
  <si>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</si>
  <si>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</si>
  <si>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</si>
  <si>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</si>
  <si>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</si>
  <si>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</si>
  <si>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</si>
  <si>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</si>
  <si>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</si>
  <si>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</si>
  <si>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</si>
  <si>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</si>
  <si>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</si>
  <si>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</si>
  <si>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</si>
  <si>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</si>
  <si>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</si>
  <si>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</si>
  <si>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</si>
  <si>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</si>
  <si>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</si>
  <si>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</si>
  <si>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</si>
  <si>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</si>
  <si>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</si>
  <si>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</si>
  <si>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</si>
  <si>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</si>
  <si>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</si>
  <si>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</si>
  <si>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</si>
  <si>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</si>
  <si>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</si>
  <si>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</si>
  <si>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</si>
  <si>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</si>
  <si>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</si>
  <si>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</si>
  <si>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</si>
  <si>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</si>
  <si>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</si>
  <si>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</si>
  <si>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</si>
  <si>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</si>
  <si>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</si>
  <si>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</si>
  <si>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</si>
  <si>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</si>
  <si>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</si>
  <si>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</si>
  <si>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</si>
  <si>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</si>
  <si>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</si>
  <si>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</si>
  <si>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</si>
  <si>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</si>
  <si>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</si>
  <si>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</si>
  <si>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</si>
  <si>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</si>
  <si>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</si>
  <si>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</si>
  <si>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</si>
  <si>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</si>
  <si>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</si>
  <si>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</si>
  <si>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</si>
  <si>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</si>
  <si>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</si>
  <si>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</si>
  <si>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</si>
  <si>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</si>
  <si>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</si>
  <si>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</si>
  <si>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</si>
  <si>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</si>
  <si>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</si>
  <si>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</si>
  <si>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</si>
  <si>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</si>
  <si>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</si>
  <si>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</si>
  <si>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</si>
  <si>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</si>
  <si>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</si>
  <si>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</si>
  <si>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</si>
  <si>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</si>
  <si>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</si>
  <si>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</si>
  <si>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</si>
  <si>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</si>
  <si>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</si>
  <si>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</si>
  <si>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</si>
  <si>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</si>
  <si>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</si>
  <si>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</si>
  <si>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</si>
  <si>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</si>
  <si>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</si>
  <si>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</si>
  <si>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</si>
  <si>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</si>
  <si>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</si>
  <si>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</si>
  <si>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</si>
  <si>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</si>
  <si>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</si>
  <si>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</si>
  <si>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</si>
  <si>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</si>
  <si>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</si>
  <si>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</si>
  <si>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</si>
  <si>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</si>
  <si>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</si>
  <si>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</si>
  <si>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</si>
  <si>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</si>
  <si>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</si>
  <si>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</si>
  <si>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</si>
  <si>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</si>
  <si>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</si>
  <si>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</si>
  <si>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</si>
  <si>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</si>
  <si>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</si>
  <si>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</si>
  <si>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</si>
  <si>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</si>
  <si>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</si>
  <si>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</si>
  <si>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</si>
  <si>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</si>
  <si>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</si>
  <si>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</si>
  <si>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</si>
  <si>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</si>
  <si>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</si>
  <si>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</si>
  <si>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</si>
  <si>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</si>
  <si>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</si>
  <si>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</si>
  <si>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</si>
  <si>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</si>
  <si>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</si>
  <si>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</si>
  <si>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</si>
  <si>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</si>
  <si>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</si>
  <si>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</si>
  <si>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</si>
  <si>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</si>
  <si>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</si>
  <si>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</si>
  <si>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</si>
  <si>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</si>
  <si>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</si>
  <si>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</si>
  <si>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</si>
  <si>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</si>
  <si>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</si>
  <si>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</si>
  <si>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</si>
  <si>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</si>
  <si>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</si>
  <si>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</si>
  <si>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</si>
  <si>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</si>
  <si>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</si>
  <si>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</si>
  <si>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</si>
  <si>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</si>
  <si>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</si>
  <si>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</si>
  <si>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</si>
  <si>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</si>
  <si>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</si>
  <si>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</si>
  <si>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</si>
  <si>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</si>
  <si>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</si>
  <si>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</si>
  <si>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</si>
  <si>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</si>
  <si>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</si>
  <si>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</si>
  <si>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</si>
  <si>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</si>
  <si>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</si>
  <si>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</si>
  <si>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</si>
  <si>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</si>
  <si>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</si>
  <si>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</si>
  <si>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</si>
  <si>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</si>
  <si>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</si>
  <si>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</si>
  <si>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</si>
  <si>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</si>
  <si>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</si>
  <si>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</si>
  <si>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</si>
  <si>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</si>
  <si>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</si>
  <si>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</si>
  <si>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</si>
  <si>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</si>
  <si>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</si>
  <si>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</si>
  <si>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</si>
  <si>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</si>
  <si>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</si>
  <si>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</si>
  <si>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</si>
  <si>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</si>
  <si>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</si>
  <si>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</si>
  <si>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</si>
  <si>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</si>
  <si>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</si>
  <si>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</si>
  <si>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</si>
  <si>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</si>
  <si>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</si>
  <si>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</si>
  <si>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</si>
  <si>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</si>
  <si>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</si>
  <si>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</si>
  <si>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</si>
  <si>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</si>
  <si>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</si>
  <si>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</si>
  <si>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</si>
  <si>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</si>
  <si>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</si>
  <si>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</si>
  <si>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</si>
  <si>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</si>
  <si>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</si>
  <si>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</si>
  <si>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</si>
  <si>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</si>
  <si>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</si>
  <si>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</si>
  <si>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</si>
  <si>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</si>
  <si>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</si>
  <si>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</si>
  <si>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</si>
  <si>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</si>
  <si>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</si>
  <si>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</si>
  <si>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</si>
  <si>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</si>
  <si>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</si>
  <si>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</si>
  <si>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</si>
  <si>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</si>
  <si>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</si>
  <si>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</si>
  <si>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</si>
  <si>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</si>
  <si>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</si>
  <si>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</si>
  <si>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</si>
  <si>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</si>
  <si>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</si>
  <si>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</si>
  <si>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</si>
  <si>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</si>
  <si>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</si>
  <si>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</si>
  <si>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</si>
  <si>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</si>
  <si>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</si>
  <si>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</si>
  <si>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</si>
  <si>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</si>
  <si>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</si>
  <si>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</si>
  <si>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</si>
  <si>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</si>
  <si>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</si>
  <si>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</si>
  <si>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</si>
  <si>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</si>
  <si>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</si>
  <si>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</si>
  <si>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</si>
  <si>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</si>
  <si>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</si>
  <si>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</si>
  <si>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</si>
  <si>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</si>
  <si>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</si>
  <si>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</si>
  <si>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</si>
  <si>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</si>
  <si>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</si>
  <si>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</si>
  <si>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</si>
  <si>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</si>
  <si>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</si>
  <si>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</si>
  <si>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</si>
  <si>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</si>
  <si>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</si>
  <si>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</si>
  <si>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</si>
  <si>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</si>
  <si>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</si>
  <si>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</si>
  <si>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</si>
  <si>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</si>
  <si>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</si>
  <si>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</si>
  <si>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</si>
  <si>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</si>
  <si>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</si>
  <si>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</si>
  <si>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</si>
  <si>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</si>
  <si>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</si>
  <si>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</si>
  <si>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</si>
  <si>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</si>
  <si>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</si>
  <si>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</si>
  <si>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</si>
  <si>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</si>
  <si>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</si>
  <si>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</si>
  <si>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</si>
  <si>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</si>
  <si>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</si>
  <si>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</si>
  <si>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</si>
  <si>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</si>
  <si>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t>[PROYECTO TIPO -"CONSTRUCCIÓN DE UN MUELLES TURÍSTICOS EN EL  MUNICIPIO XXXX DEPARTAMENTO XXXX"</t>
  </si>
  <si>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</si>
  <si>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</si>
  <si>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</si>
  <si>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</si>
  <si>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</si>
  <si>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</si>
  <si>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</si>
  <si>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</si>
  <si>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</si>
  <si>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</si>
  <si>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</si>
  <si>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</si>
  <si>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</si>
  <si>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</si>
  <si>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</si>
  <si>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</si>
  <si>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</si>
  <si>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</si>
  <si>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</si>
  <si>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</si>
  <si>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</si>
  <si>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</si>
  <si>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</si>
  <si>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</si>
  <si>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</si>
  <si>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</si>
  <si>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</si>
  <si>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</si>
  <si>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</si>
  <si>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</si>
  <si>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</si>
  <si>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</si>
  <si>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t>Explicar cómo el proyecto responde a una necesidad específica dentro del sector turístico o de desarrollo local.
Destacar los beneficios esperados en términos económicos, sociales, culturales o ambientales.
Antecedentes del Proyecto
Incluir estudios previos, diagnósticos, planes de desarrollo o políticas públicas que respalden la viabilidad y necesidad de la propuesta.
Mencionar proyectos similares implementados en otros lugares y sus resultados.
Estadísticas Relevantes
Presentar datos que evidencien la demanda o el impacto potencial del proyecto.
Incluir cifras sobre el crecimiento del turismo, el flujo de visitantes, la generación de empleo o cualquier otro indicador clave.
Potencial Turístico del Destino
Resaltar los atractivos naturales, culturales, históricos o gastronómicos que hacen del destino un lugar estratégico para el desarrollo del proyecto.
Identificar tendencias del mercado turístico que favorezcan la iniciativa.
Cada uno de estos puntos debe estar respaldado con fuentes confiables y datos verificables que fortalezcan la argumentación y justificación de la relevancia del proyecto.</t>
  </si>
  <si>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</si>
  <si>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</si>
  <si>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</si>
  <si>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</si>
  <si>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</si>
  <si>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</si>
  <si>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</si>
  <si>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</si>
  <si>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</si>
  <si>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</si>
  <si>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</si>
  <si>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</si>
  <si>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</si>
  <si>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</si>
  <si>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</si>
  <si>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</si>
  <si>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</si>
  <si>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</si>
  <si>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</si>
  <si>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</si>
  <si>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</si>
  <si>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</si>
  <si>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</si>
  <si>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</si>
  <si>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</si>
  <si>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</si>
  <si>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</si>
  <si>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</si>
  <si>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</si>
  <si>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</si>
  <si>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</si>
  <si>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</si>
  <si>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</si>
  <si>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</si>
  <si>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</si>
  <si>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</si>
  <si>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</si>
  <si>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</si>
  <si>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</si>
  <si>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</si>
  <si>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</si>
  <si>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</si>
  <si>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</si>
  <si>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</si>
  <si>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</si>
  <si>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</si>
  <si>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</si>
  <si>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</si>
  <si>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</si>
  <si>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</si>
  <si>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</si>
  <si>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</si>
  <si>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</si>
  <si>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</si>
  <si>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</si>
  <si>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</si>
  <si>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</si>
  <si>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</si>
  <si>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</si>
  <si>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</si>
  <si>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</si>
  <si>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</si>
  <si>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</si>
  <si>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</si>
  <si>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</si>
  <si>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</si>
  <si>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</si>
  <si>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</si>
  <si>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</si>
  <si>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</si>
  <si>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</si>
  <si>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</si>
  <si>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</si>
  <si>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</si>
  <si>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</si>
  <si>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</si>
  <si>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</si>
  <si>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</si>
  <si>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</si>
  <si>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</si>
  <si>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</si>
  <si>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</si>
  <si>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</si>
  <si>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</si>
  <si>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</si>
  <si>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</si>
  <si>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</si>
  <si>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</si>
  <si>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</si>
  <si>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</si>
  <si>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</si>
  <si>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</si>
  <si>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</si>
  <si>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</si>
  <si>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</si>
  <si>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</si>
  <si>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</si>
  <si>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</si>
  <si>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</si>
  <si>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</si>
  <si>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</si>
  <si>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</si>
  <si>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</si>
  <si>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</si>
  <si>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</si>
  <si>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</si>
  <si>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</si>
  <si>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</si>
  <si>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</si>
  <si>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</si>
  <si>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</si>
  <si>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</si>
  <si>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</si>
  <si>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</si>
  <si>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</si>
  <si>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</si>
  <si>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</si>
  <si>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</si>
  <si>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</si>
  <si>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</si>
  <si>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</si>
  <si>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</si>
  <si>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</si>
  <si>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</si>
  <si>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</si>
  <si>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</si>
  <si>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</si>
  <si>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</si>
  <si>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</si>
  <si>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</si>
  <si>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</si>
  <si>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</si>
  <si>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</si>
  <si>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</si>
  <si>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</si>
  <si>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</si>
  <si>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</si>
  <si>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</si>
  <si>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</si>
  <si>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</si>
  <si>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</si>
  <si>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</si>
  <si>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</si>
  <si>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</si>
  <si>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</si>
  <si>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</si>
  <si>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</si>
  <si>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</si>
  <si>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</si>
  <si>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</si>
  <si>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</si>
  <si>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</si>
  <si>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</si>
  <si>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</si>
  <si>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</si>
  <si>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</si>
  <si>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</si>
  <si>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</si>
  <si>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</si>
  <si>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</si>
  <si>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</si>
  <si>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</si>
  <si>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</si>
  <si>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</si>
  <si>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</si>
  <si>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</si>
  <si>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</si>
  <si>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</si>
  <si>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</si>
  <si>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</si>
  <si>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</si>
  <si>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</si>
  <si>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</si>
  <si>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</si>
  <si>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</si>
  <si>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</si>
  <si>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</si>
  <si>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</si>
  <si>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</si>
  <si>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</si>
  <si>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</si>
  <si>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</si>
  <si>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</si>
  <si>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</si>
  <si>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</si>
  <si>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</si>
  <si>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</si>
  <si>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</si>
  <si>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</si>
  <si>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</si>
  <si>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</si>
  <si>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</si>
  <si>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</si>
  <si>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</si>
  <si>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</si>
  <si>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</si>
  <si>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</si>
  <si>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</si>
  <si>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</si>
  <si>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</si>
  <si>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</si>
  <si>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</si>
  <si>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</si>
  <si>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</si>
  <si>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</si>
  <si>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t>Ej: Ausencia de infraestructura turistica (martítima/rivereña) en el municipio XXXXX.</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</si>
  <si>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</si>
  <si>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</si>
  <si>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Para desarrollar esta sección, los proponentes deben realizar una descripción detallada de la problemática central que el proyecto busca abordar. Se recomienda incluir:
Caracterización del sector o zona de estudio, especificando su ubicación geográfica, contexto socioeconómico y factores que inciden en la situación actual.
Análisis de los factores que contribuyen al problema, identificando causas directas e indirectas que afectan el desarrollo de la zona o sector.
Antecedentes y evolución reciente, describiendo cómo ha cambiado la situación en los últimos años, si existen intentos previos de solución y cuáles han sido sus resultados.
Impacto de la problemática, explicando las consecuencias económicas, sociales, ambientales o culturales derivadas de la situación negativa.
Es recomendable respaldar la descripción con datos estadísticos, estudios técnicos, normativas o referencias de fuentes oficiales que ayuden a sustentar la magnitud y relevancia del problema.</t>
  </si>
  <si>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</si>
  <si>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</si>
  <si>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</si>
  <si>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</si>
  <si>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t>Insuficiente inversión para el desarrollo de infraestructura turística</t>
  </si>
  <si>
    <t>Falta de capacidad administrativa y técnica para la operación de las playas o riveras del municipio XXX</t>
  </si>
  <si>
    <t>Deficiencia en los servicios de soporte para la atención del turísta.</t>
  </si>
  <si>
    <t>Nota: El número de causas relacionadas deberá se igual o superior al del número de tipos de proyecto relacionados</t>
  </si>
  <si>
    <t>&lt;&lt;&lt;&lt;&lt;Si requiere añadir más causas, hacer click en el signo "+" a la izquierda</t>
  </si>
  <si>
    <t>4.5</t>
  </si>
  <si>
    <t>5.4</t>
  </si>
  <si>
    <t>5.5</t>
  </si>
  <si>
    <t>6.3</t>
  </si>
  <si>
    <t>6.4</t>
  </si>
  <si>
    <t>6.5</t>
  </si>
  <si>
    <t>Efectos generados por el problema</t>
  </si>
  <si>
    <t>Relacione los efectos directos e indirectos</t>
  </si>
  <si>
    <t>Efectos directos:</t>
  </si>
  <si>
    <t>Efectos indirectos</t>
  </si>
  <si>
    <t>Deterioro del destino turistico</t>
  </si>
  <si>
    <t>Bajos niveles de competitividad turistica</t>
  </si>
  <si>
    <t>Baja calidad en la prestación de los servicios turisticos</t>
  </si>
  <si>
    <t>&lt;&lt;&lt;&lt;&lt;Si requiere añadir más efectos, hacer click en el signo "+" a la izquierda</t>
  </si>
  <si>
    <t>Actores involucrados</t>
  </si>
  <si>
    <t>Relacione a las entidades que contribuyen o que realizan alguna gestión necesaria para la ejecución del proyecto</t>
  </si>
  <si>
    <t>Actor</t>
  </si>
  <si>
    <t>Explicar contribución o gestión de la entidad</t>
  </si>
  <si>
    <t>Fondo Nacional de Turismo - Fontur</t>
  </si>
  <si>
    <t>Cofinanciación del proyecto, Contratación y ejecución del Proyecto</t>
  </si>
  <si>
    <t>Objetivo General</t>
  </si>
  <si>
    <t>Debe ser claro, medible, alcanzable y consistente con el proyecto que se está formulando. Se recomienda redactar como Acción a Realizar + Objeto + Descripción</t>
  </si>
  <si>
    <t>Construcción de infraestructura turística (marítima/rivereña) en el municipio xxxxx</t>
  </si>
  <si>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</si>
  <si>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</si>
  <si>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</si>
  <si>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</si>
  <si>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</si>
  <si>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</si>
  <si>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</si>
  <si>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</si>
  <si>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</si>
  <si>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</si>
  <si>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</si>
  <si>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</si>
  <si>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</si>
  <si>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Si aplica: [Definir la cantidad de habitantes beneficiados según la población del municipio o departamento que se estiman impactados por el plan]</t>
  </si>
  <si>
    <t xml:space="preserve">Datos registro DANE </t>
  </si>
  <si>
    <t>II)</t>
  </si>
  <si>
    <t>Si aplica: [Establecer aproximados, según el número de visitantes internos y extranjeros]</t>
  </si>
  <si>
    <t xml:space="preserve"> Reportes en los perfiles económicos y comerciales departamentales reportados por MINCIT</t>
  </si>
  <si>
    <t>III)</t>
  </si>
  <si>
    <t>Si aplica: [Definir según lo reportado en el Portal de Datos Abiertos, información de MINCIT, para el Municipio o Departamento]</t>
  </si>
  <si>
    <t>Listar los prestadores de servicios turísticos en el municipio según el registro del Portal de Datos Abiertos, información de MINCIT, para el muncipio: https://portucolombia.mincit.gov.co/tematicas/cifras-empresariales-del-sector/registro-nacional-de-turismo-rnt-1</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</si>
  <si>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</si>
  <si>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</si>
  <si>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</si>
  <si>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</si>
  <si>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</si>
  <si>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</si>
  <si>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</si>
  <si>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Muelles turísticos construidos</t>
  </si>
  <si>
    <t>xxxx</t>
  </si>
  <si>
    <t>Porcentaje</t>
  </si>
  <si>
    <t>Area total construida del muelle</t>
  </si>
  <si>
    <t>M2</t>
  </si>
  <si>
    <t>xxx</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</si>
  <si>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</si>
  <si>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</si>
  <si>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</si>
  <si>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</si>
  <si>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Ej: Edificar muelles y embarcaderos que faciliten la movilidad turística fluvial y marítima, mejorando la conectividad y seguridad  en su embarque y desembarque de los visitantes.</t>
  </si>
  <si>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</si>
  <si>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</si>
  <si>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</si>
  <si>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</si>
  <si>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</si>
  <si>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</si>
  <si>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</si>
  <si>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Contruccion de un muelle con las siguientes caracteristicas xxxxxx, para el municipio xxxxx. E.T.C.</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</si>
  <si>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</si>
  <si>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</si>
  <si>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</si>
  <si>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</si>
  <si>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</si>
  <si>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</si>
  <si>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</si>
  <si>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</si>
  <si>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</si>
  <si>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</si>
  <si>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t>Construcción de un muelle turístico en el municipio de XXXXX, incluyendo suministro de materiales, ejecución de obras y equipamiento, conforme a normativas técnicas, ambientales y de accesibilidad.</t>
  </si>
  <si>
    <t>1.1.1.2</t>
  </si>
  <si>
    <t>1.1.1.3</t>
  </si>
  <si>
    <t>1.1.1.4</t>
  </si>
  <si>
    <t>1.1.1.5</t>
  </si>
  <si>
    <t>1.1.1.6</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</si>
  <si>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</si>
  <si>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</si>
  <si>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</si>
  <si>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</si>
  <si>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</si>
  <si>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</si>
  <si>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</si>
  <si>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</si>
  <si>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</si>
  <si>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</si>
  <si>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</si>
  <si>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</si>
  <si>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Informes de interventoria</t>
  </si>
  <si>
    <t xml:space="preserve">Informes parciales de interventoria tecnica, financiera, administrativa , ambiental para la ejecución del proyecto. </t>
  </si>
  <si>
    <t>1.1.2.1</t>
  </si>
  <si>
    <t>Interventoría técnica, administrativa, financiera y ambiental de la construcción del muelle turístico en el municipio de XXXXX, garantizando el cumplimiento de especificaciones, normativas y calidad de la obra.</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</si>
  <si>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</si>
  <si>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</si>
  <si>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</si>
  <si>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</si>
  <si>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</si>
  <si>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</si>
  <si>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</si>
  <si>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</si>
  <si>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</si>
  <si>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</si>
  <si>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</si>
  <si>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</si>
  <si>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</si>
  <si>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</si>
  <si>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</si>
  <si>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</si>
  <si>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1.2.1</t>
  </si>
  <si>
    <t>Producto esperado No. 1.2.1</t>
  </si>
  <si>
    <t>1.2.1.1</t>
  </si>
  <si>
    <t>1.2.1.2</t>
  </si>
  <si>
    <t>1.2.1.3</t>
  </si>
  <si>
    <t>1.2.1.4</t>
  </si>
  <si>
    <t>1.2.1.5</t>
  </si>
  <si>
    <t>1.2.1.6</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</si>
  <si>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</si>
  <si>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</si>
  <si>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</si>
  <si>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</si>
  <si>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</si>
  <si>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</si>
  <si>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</si>
  <si>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</si>
  <si>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</si>
  <si>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</si>
  <si>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</si>
  <si>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</si>
  <si>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</si>
  <si>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</si>
  <si>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</si>
  <si>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</si>
  <si>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</si>
  <si>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</si>
  <si>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</si>
  <si>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</si>
  <si>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</si>
  <si>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</si>
  <si>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</si>
  <si>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</si>
  <si>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</si>
  <si>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</si>
  <si>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</si>
  <si>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</si>
  <si>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</si>
  <si>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</si>
  <si>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Objetivo específico No. 2.1</t>
  </si>
  <si>
    <t>Relacione el objetivo específico aquí</t>
  </si>
  <si>
    <t>2.1.1</t>
  </si>
  <si>
    <t>Producto esperado No. 2.1.1</t>
  </si>
  <si>
    <t>2.1.1.1</t>
  </si>
  <si>
    <t>2.1.1.2</t>
  </si>
  <si>
    <t>2.1.1.3</t>
  </si>
  <si>
    <t>2.1.1.4</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</si>
  <si>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</si>
  <si>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</si>
  <si>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</si>
  <si>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</si>
  <si>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</si>
  <si>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</si>
  <si>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</si>
  <si>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</si>
  <si>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</si>
  <si>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</si>
  <si>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</si>
  <si>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</si>
  <si>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</si>
  <si>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</si>
  <si>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</si>
  <si>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</si>
  <si>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</si>
  <si>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</si>
  <si>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</si>
  <si>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</si>
  <si>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</si>
  <si>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</si>
  <si>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</si>
  <si>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</si>
  <si>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</si>
  <si>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</si>
  <si>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</si>
  <si>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</si>
  <si>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</si>
  <si>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</si>
  <si>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</si>
  <si>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</si>
  <si>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</si>
  <si>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</si>
  <si>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</si>
  <si>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</si>
  <si>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</si>
  <si>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</si>
  <si>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</si>
  <si>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</si>
  <si>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</si>
  <si>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</si>
  <si>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</si>
  <si>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</si>
  <si>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</si>
  <si>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</si>
  <si>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</si>
  <si>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</si>
  <si>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</si>
  <si>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</si>
  <si>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</si>
  <si>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</si>
  <si>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</si>
  <si>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</si>
  <si>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</si>
  <si>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</si>
  <si>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</si>
  <si>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</si>
  <si>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</si>
  <si>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</si>
  <si>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</si>
  <si>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</si>
  <si>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</si>
  <si>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</si>
  <si>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</si>
  <si>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</si>
  <si>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</si>
  <si>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</si>
  <si>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</si>
  <si>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3.1.1.1</t>
  </si>
  <si>
    <t>3.1.1.2</t>
  </si>
  <si>
    <t>3.1.1.3</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</si>
  <si>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</si>
  <si>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</si>
  <si>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</si>
  <si>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</si>
  <si>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</si>
  <si>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</si>
  <si>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</si>
  <si>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</si>
  <si>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</si>
  <si>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</si>
  <si>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</si>
  <si>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</si>
  <si>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</si>
  <si>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</si>
  <si>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</si>
  <si>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</si>
  <si>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</si>
  <si>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</si>
  <si>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</si>
  <si>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</si>
  <si>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</si>
  <si>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</si>
  <si>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</si>
  <si>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</si>
  <si>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</si>
  <si>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</si>
  <si>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</si>
  <si>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</si>
  <si>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</si>
  <si>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</si>
  <si>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</si>
  <si>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</si>
  <si>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</si>
  <si>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</si>
  <si>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</si>
  <si>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</si>
  <si>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</si>
  <si>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</si>
  <si>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</si>
  <si>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</si>
  <si>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</si>
  <si>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</si>
  <si>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</si>
  <si>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</si>
  <si>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</si>
  <si>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</si>
  <si>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</si>
  <si>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</si>
  <si>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</si>
  <si>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</si>
  <si>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</si>
  <si>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</si>
  <si>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</si>
  <si>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</si>
  <si>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</si>
  <si>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</si>
  <si>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</si>
  <si>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</si>
  <si>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</si>
  <si>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</si>
  <si>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</si>
  <si>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</si>
  <si>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</si>
  <si>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</si>
  <si>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</si>
  <si>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</si>
  <si>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</si>
  <si>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</si>
  <si>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</si>
  <si>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</si>
  <si>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</si>
  <si>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</si>
  <si>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</si>
  <si>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</si>
  <si>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</si>
  <si>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</si>
  <si>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</si>
  <si>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</si>
  <si>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</si>
  <si>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</si>
  <si>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</si>
  <si>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</si>
  <si>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</si>
  <si>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</si>
  <si>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</si>
  <si>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</si>
  <si>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</si>
  <si>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</si>
  <si>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</si>
  <si>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</si>
  <si>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</si>
  <si>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</si>
  <si>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</si>
  <si>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</si>
  <si>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</si>
  <si>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</si>
  <si>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</si>
  <si>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</si>
  <si>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</si>
  <si>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</si>
  <si>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</si>
  <si>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</si>
  <si>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</si>
  <si>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</si>
  <si>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</si>
  <si>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</si>
  <si>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</si>
  <si>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</si>
  <si>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</si>
  <si>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</si>
  <si>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</si>
  <si>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</si>
  <si>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</si>
  <si>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</si>
  <si>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</si>
  <si>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</si>
  <si>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</si>
  <si>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</si>
  <si>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</si>
  <si>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</si>
  <si>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</si>
  <si>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</si>
  <si>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</si>
  <si>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</si>
  <si>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</si>
  <si>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</si>
  <si>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</si>
  <si>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</si>
  <si>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</si>
  <si>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</si>
  <si>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</si>
  <si>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</si>
  <si>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</si>
  <si>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</si>
  <si>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</si>
  <si>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</si>
  <si>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</si>
  <si>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</si>
  <si>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</si>
  <si>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</si>
  <si>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</si>
  <si>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</si>
  <si>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</si>
  <si>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</si>
  <si>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</si>
  <si>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</si>
  <si>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</si>
  <si>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</si>
  <si>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</si>
  <si>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</si>
  <si>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</si>
  <si>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</si>
  <si>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</si>
  <si>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</si>
  <si>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</si>
  <si>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</si>
  <si>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</si>
  <si>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</si>
  <si>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</si>
  <si>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</si>
  <si>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</si>
  <si>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</si>
  <si>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</si>
  <si>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</si>
  <si>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</si>
  <si>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</si>
  <si>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</si>
  <si>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</si>
  <si>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</si>
  <si>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</si>
  <si>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</si>
  <si>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</si>
  <si>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</si>
  <si>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</si>
  <si>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</si>
  <si>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</si>
  <si>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</si>
  <si>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</si>
  <si>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</si>
  <si>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</si>
  <si>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</si>
  <si>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</si>
  <si>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</si>
  <si>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</si>
  <si>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</si>
  <si>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</si>
  <si>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</si>
  <si>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</si>
  <si>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</si>
  <si>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</si>
  <si>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</si>
  <si>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</si>
  <si>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</si>
  <si>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</si>
  <si>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</si>
  <si>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</si>
  <si>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</si>
  <si>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</si>
  <si>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</si>
  <si>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</si>
  <si>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</si>
  <si>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</si>
  <si>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</si>
  <si>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</si>
  <si>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</si>
  <si>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</si>
  <si>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</si>
  <si>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</si>
  <si>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</si>
  <si>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</si>
  <si>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</si>
  <si>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</si>
  <si>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</si>
  <si>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</si>
  <si>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</si>
  <si>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</si>
  <si>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</si>
  <si>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</si>
  <si>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</si>
  <si>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</si>
  <si>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</si>
  <si>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</si>
  <si>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</si>
  <si>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</si>
  <si>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</si>
  <si>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</si>
  <si>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</si>
  <si>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</si>
  <si>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</si>
  <si>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</si>
  <si>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</si>
  <si>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</si>
  <si>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</si>
  <si>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</si>
  <si>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</si>
  <si>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</si>
  <si>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</si>
  <si>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</si>
  <si>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</si>
  <si>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</si>
  <si>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</si>
  <si>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</si>
  <si>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</si>
  <si>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</si>
  <si>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</si>
  <si>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</si>
  <si>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</si>
  <si>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</si>
  <si>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</si>
  <si>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</si>
  <si>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</si>
  <si>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</si>
  <si>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</si>
  <si>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</si>
  <si>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</si>
  <si>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</si>
  <si>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</si>
  <si>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</si>
  <si>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</si>
  <si>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</si>
  <si>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</si>
  <si>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</si>
  <si>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</si>
  <si>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</si>
  <si>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</si>
  <si>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</si>
  <si>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</si>
  <si>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</si>
  <si>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</si>
  <si>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</si>
  <si>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</si>
  <si>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</si>
  <si>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</si>
  <si>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</si>
  <si>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</si>
  <si>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</si>
  <si>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</si>
  <si>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</si>
  <si>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</si>
  <si>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</si>
  <si>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</si>
  <si>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</si>
  <si>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</si>
  <si>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</si>
  <si>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Planos record de obra, actas de entrega, informes de supervisión</t>
  </si>
  <si>
    <t>Informes de Supervisión e Interventoria</t>
  </si>
  <si>
    <t>Indicadores de resultado</t>
  </si>
  <si>
    <t xml:space="preserve">Informes de supervisión e Interventoria </t>
  </si>
  <si>
    <t>Planos de record de obra, actas de entrega , informes de supervisión.</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</si>
  <si>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</si>
  <si>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</si>
  <si>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</si>
  <si>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</si>
  <si>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</si>
  <si>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</si>
  <si>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</si>
  <si>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</si>
  <si>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</si>
  <si>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</si>
  <si>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</si>
  <si>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</si>
  <si>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</si>
  <si>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</si>
  <si>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</si>
  <si>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</si>
  <si>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</si>
  <si>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</si>
  <si>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</si>
  <si>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</si>
  <si>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</si>
  <si>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</si>
  <si>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</si>
  <si>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</si>
  <si>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</si>
  <si>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</si>
  <si>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</si>
  <si>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</si>
  <si>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</si>
  <si>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</si>
  <si>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</si>
  <si>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</si>
  <si>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</si>
  <si>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</si>
  <si>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</si>
  <si>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</si>
  <si>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</si>
  <si>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</si>
  <si>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</si>
  <si>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</si>
  <si>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</si>
  <si>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</si>
  <si>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</si>
  <si>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</si>
  <si>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</si>
  <si>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</si>
  <si>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</si>
  <si>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</si>
  <si>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</si>
  <si>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</si>
  <si>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</si>
  <si>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</si>
  <si>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</si>
  <si>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</si>
  <si>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</si>
  <si>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</si>
  <si>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</si>
  <si>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</si>
  <si>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Maderas de tipo xxx siguintes caracteristicas xxx, en estas cantidades xxx</t>
  </si>
  <si>
    <t>xx</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</si>
  <si>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</si>
  <si>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</si>
  <si>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</si>
  <si>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</si>
  <si>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</si>
  <si>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</si>
  <si>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</si>
  <si>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</si>
  <si>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</si>
  <si>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</si>
  <si>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</si>
  <si>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</si>
  <si>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</si>
  <si>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</si>
  <si>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</si>
  <si>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</si>
  <si>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</si>
  <si>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</si>
  <si>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</si>
  <si>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</si>
  <si>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</si>
  <si>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</si>
  <si>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</si>
  <si>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</si>
  <si>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</si>
  <si>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</si>
  <si>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</si>
  <si>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</si>
  <si>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</si>
  <si>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</si>
  <si>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</si>
  <si>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</si>
  <si>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</si>
  <si>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</si>
  <si>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</si>
  <si>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</si>
  <si>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</si>
  <si>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</si>
  <si>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</si>
  <si>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</si>
  <si>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</si>
  <si>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</si>
  <si>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</si>
  <si>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</si>
  <si>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</si>
  <si>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</si>
  <si>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</si>
  <si>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</si>
  <si>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</si>
  <si>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</si>
  <si>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</si>
  <si>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</si>
  <si>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</si>
  <si>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</si>
  <si>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</si>
  <si>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</si>
  <si>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</si>
  <si>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</si>
  <si>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</si>
  <si>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</si>
  <si>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</si>
  <si>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</si>
  <si>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</si>
  <si>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</si>
  <si>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</si>
  <si>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</si>
  <si>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</si>
  <si>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</si>
  <si>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</si>
  <si>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</si>
  <si>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</si>
  <si>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</si>
  <si>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</si>
  <si>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</si>
  <si>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</si>
  <si>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</si>
  <si>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</si>
  <si>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</si>
  <si>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</si>
  <si>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</si>
  <si>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</si>
  <si>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</si>
  <si>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</si>
  <si>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</si>
  <si>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</si>
  <si>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</si>
  <si>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</si>
  <si>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</si>
  <si>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</si>
  <si>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</si>
  <si>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</si>
  <si>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</si>
  <si>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</si>
  <si>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</si>
  <si>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</si>
  <si>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</si>
  <si>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</si>
  <si>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</si>
  <si>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</si>
  <si>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</si>
  <si>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</si>
  <si>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</si>
  <si>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</si>
  <si>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</si>
  <si>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</si>
  <si>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</si>
  <si>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</si>
  <si>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</si>
  <si>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</si>
  <si>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</si>
  <si>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</si>
  <si>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</si>
  <si>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</si>
  <si>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</si>
  <si>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</si>
  <si>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</si>
  <si>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</si>
  <si>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</si>
  <si>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</si>
  <si>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</si>
  <si>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</si>
  <si>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</si>
  <si>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</si>
  <si>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</si>
  <si>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</si>
  <si>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</si>
  <si>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</si>
  <si>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</si>
  <si>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</si>
  <si>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</si>
  <si>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</si>
  <si>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</si>
  <si>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</si>
  <si>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</si>
  <si>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</si>
  <si>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</si>
  <si>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</si>
  <si>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</si>
  <si>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</si>
  <si>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</si>
  <si>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</si>
  <si>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</si>
  <si>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</si>
  <si>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</si>
  <si>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</si>
  <si>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</si>
  <si>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</si>
  <si>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</si>
  <si>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</si>
  <si>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</si>
  <si>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</si>
  <si>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</si>
  <si>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</si>
  <si>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</si>
  <si>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</si>
  <si>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</si>
  <si>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</si>
  <si>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</si>
  <si>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</si>
  <si>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</si>
  <si>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</si>
  <si>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</si>
  <si>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</si>
  <si>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</si>
  <si>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</si>
  <si>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</si>
  <si>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</si>
  <si>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</si>
  <si>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</si>
  <si>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</si>
  <si>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</si>
  <si>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</si>
  <si>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</si>
  <si>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</si>
  <si>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</si>
  <si>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</si>
  <si>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</si>
  <si>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</si>
  <si>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</si>
  <si>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</si>
  <si>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</si>
  <si>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</si>
  <si>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</si>
  <si>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</si>
  <si>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</si>
  <si>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</si>
  <si>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</si>
  <si>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</si>
  <si>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</si>
  <si>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</si>
  <si>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</si>
  <si>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</si>
  <si>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</si>
  <si>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</si>
  <si>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</si>
  <si>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</si>
  <si>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</si>
  <si>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</si>
  <si>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</si>
  <si>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</si>
  <si>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</si>
  <si>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</si>
  <si>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</si>
  <si>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</si>
  <si>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</si>
  <si>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</si>
  <si>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</si>
  <si>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</si>
  <si>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</si>
  <si>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Número</t>
  </si>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</sst>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1">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2"/>
      <color rgb="FFFF0000"/>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826">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5" fillId="4" borderId="12" xfId="1" applyFont="1" applyFill="1" applyBorder="1" applyAlignment="1" applyProtection="1">
      <alignment horizontal="center" vertical="center" wrapText="1"/>
      <protection locked="0"/>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16" xfId="1" applyFont="1" applyFill="1" applyBorder="1" applyAlignment="1" applyProtection="1">
      <alignment horizontal="center" vertical="center" wrapText="1"/>
      <protection locked="0"/>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2" fillId="0" borderId="16" xfId="1" applyFont="1" applyBorder="1" applyAlignment="1">
      <alignment horizontal="center" vertical="center"/>
    </xf>
    <xf numFmtId="0" fontId="2" fillId="0" borderId="1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2"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7" fillId="0" borderId="16" xfId="1" applyFont="1" applyBorder="1" applyAlignment="1">
      <alignment horizontal="center" vertical="center"/>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38" xfId="1" applyFont="1" applyBorder="1" applyAlignment="1">
      <alignment horizontal="center" vertical="center" wrapText="1"/>
    </xf>
    <xf numFmtId="0" fontId="5" fillId="4" borderId="16" xfId="1" applyFont="1" applyFill="1" applyBorder="1" applyAlignment="1" applyProtection="1">
      <alignment horizontal="center"/>
      <protection locked="0"/>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5" fillId="4" borderId="45"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54" fillId="4" borderId="38" xfId="1"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0" fontId="54" fillId="4" borderId="39" xfId="1" applyFont="1" applyFill="1" applyBorder="1" applyAlignment="1" applyProtection="1">
      <alignment horizontal="center"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7" fillId="0" borderId="8" xfId="1" applyFont="1" applyBorder="1" applyAlignment="1">
      <alignment horizontal="left" vertical="center" wrapText="1"/>
    </xf>
    <xf numFmtId="0" fontId="7" fillId="0" borderId="9" xfId="1" applyFont="1" applyBorder="1" applyAlignment="1">
      <alignment horizontal="left" vertical="center" wrapText="1"/>
    </xf>
    <xf numFmtId="0" fontId="3" fillId="2" borderId="37" xfId="1" applyFont="1" applyFill="1" applyBorder="1" applyAlignment="1">
      <alignment horizontal="center" vertical="center"/>
    </xf>
    <xf numFmtId="0" fontId="59" fillId="2" borderId="37" xfId="1" applyFont="1" applyFill="1" applyBorder="1" applyAlignment="1">
      <alignment horizontal="center" vertical="center"/>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5" fillId="4" borderId="85" xfId="1" applyFont="1" applyFill="1" applyBorder="1" applyAlignment="1" applyProtection="1">
      <alignment horizontal="center" wrapText="1"/>
      <protection locked="0"/>
    </xf>
    <xf numFmtId="0" fontId="5" fillId="4" borderId="83" xfId="1" applyFont="1" applyFill="1" applyBorder="1" applyAlignment="1" applyProtection="1">
      <alignment horizontal="center" wrapText="1"/>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wrapText="1"/>
      <protection locked="0"/>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8" fillId="0" borderId="16" xfId="1" applyFont="1" applyBorder="1" applyAlignment="1">
      <alignment horizontal="center" vertical="center" wrapText="1"/>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4" fontId="1" fillId="10" borderId="28" xfId="2" applyNumberFormat="1"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 fillId="10" borderId="28" xfId="2" applyFont="1" applyFill="1" applyBorder="1" applyAlignment="1">
      <alignment horizontal="center" vertical="center" wrapText="1"/>
    </xf>
    <xf numFmtId="0" fontId="12" fillId="2" borderId="26" xfId="2" applyFont="1" applyFill="1" applyBorder="1" applyAlignment="1">
      <alignment horizontal="center" vertical="center"/>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164" fontId="1" fillId="10" borderId="28" xfId="2" applyNumberFormat="1"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7" xfId="1" applyFont="1" applyBorder="1" applyAlignment="1">
      <alignment horizontal="left" vertical="center" wrapText="1"/>
    </xf>
    <xf numFmtId="0" fontId="53" fillId="4" borderId="28" xfId="1" applyFont="1" applyFill="1" applyBorder="1" applyAlignment="1" applyProtection="1">
      <alignment horizontal="center" vertical="center" wrapText="1"/>
      <protection locked="0"/>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53" fillId="4" borderId="16" xfId="1" applyFont="1" applyFill="1" applyBorder="1" applyAlignment="1" applyProtection="1">
      <alignment horizontal="center" vertical="center" wrapText="1"/>
      <protection locked="0"/>
    </xf>
    <xf numFmtId="0" fontId="6" fillId="0" borderId="37" xfId="1" applyFont="1" applyBorder="1" applyAlignment="1">
      <alignment horizontal="center" vertical="center" wrapText="1"/>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7" fillId="0" borderId="11"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70" fillId="4" borderId="46" xfId="1" applyFont="1" applyFill="1" applyBorder="1" applyAlignment="1" applyProtection="1">
      <alignment horizontal="center" vertical="center" wrapText="1"/>
      <protection locked="0"/>
    </xf>
    <xf numFmtId="0" fontId="70" fillId="4" borderId="47" xfId="1" applyFont="1" applyFill="1" applyBorder="1" applyAlignment="1" applyProtection="1">
      <alignment horizontal="center" vertical="center" wrapText="1"/>
      <protection locked="0"/>
    </xf>
    <xf numFmtId="0" fontId="70" fillId="4" borderId="38" xfId="1" applyFont="1" applyFill="1" applyBorder="1" applyAlignment="1" applyProtection="1">
      <alignment horizontal="center" vertical="center" wrapText="1"/>
      <protection locked="0"/>
    </xf>
    <xf numFmtId="0" fontId="70" fillId="4" borderId="0" xfId="1" applyFont="1" applyFill="1" applyAlignment="1" applyProtection="1">
      <alignment horizontal="center" vertical="center" wrapText="1"/>
      <protection locked="0"/>
    </xf>
    <xf numFmtId="0" fontId="70" fillId="4" borderId="39" xfId="1" applyFont="1" applyFill="1" applyBorder="1" applyAlignment="1" applyProtection="1">
      <alignment horizontal="center" vertical="center" wrapText="1"/>
      <protection locked="0"/>
    </xf>
    <xf numFmtId="0" fontId="70" fillId="4" borderId="40" xfId="1" applyFont="1" applyFill="1" applyBorder="1" applyAlignment="1" applyProtection="1">
      <alignment horizontal="center" vertical="center" wrapText="1"/>
      <protection locked="0"/>
    </xf>
    <xf numFmtId="0" fontId="70" fillId="4" borderId="41" xfId="1" applyFont="1" applyFill="1" applyBorder="1" applyAlignment="1" applyProtection="1">
      <alignment horizontal="center" vertical="center" wrapText="1"/>
      <protection locked="0"/>
    </xf>
    <xf numFmtId="0" fontId="70" fillId="4" borderId="42" xfId="1" applyFont="1" applyFill="1" applyBorder="1" applyAlignment="1" applyProtection="1">
      <alignment horizontal="center" vertical="center" wrapText="1"/>
      <protection locked="0"/>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6" fillId="0" borderId="17" xfId="1" applyFont="1" applyBorder="1" applyAlignment="1">
      <alignment horizontal="left" vertical="center" wrapText="1"/>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54" fillId="4" borderId="12" xfId="1" applyFont="1" applyFill="1" applyBorder="1" applyAlignment="1" applyProtection="1">
      <alignment horizontal="left" vertical="center"/>
      <protection locked="0"/>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19" fillId="6" borderId="54" xfId="0" applyFont="1" applyFill="1" applyBorder="1" applyAlignment="1">
      <alignment horizontal="center" vertical="center" textRotation="90" wrapText="1"/>
    </xf>
    <xf numFmtId="0" fontId="19" fillId="6" borderId="61" xfId="0" applyFont="1" applyFill="1" applyBorder="1" applyAlignment="1">
      <alignment horizontal="center" vertical="center" textRotation="90"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5"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19" fillId="6" borderId="58" xfId="0" applyFont="1" applyFill="1" applyBorder="1" applyAlignment="1">
      <alignment horizontal="center" vertical="center" textRotation="90" wrapText="1"/>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0" fillId="4" borderId="93" xfId="0" applyFill="1" applyBorder="1" applyAlignment="1">
      <alignment horizontal="center" vertical="center"/>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5" fillId="4" borderId="79" xfId="1" applyFont="1" applyFill="1" applyBorder="1" applyAlignment="1" applyProtection="1">
      <alignment horizontal="left" wrapText="1"/>
      <protection locked="0"/>
    </xf>
    <xf numFmtId="0" fontId="5" fillId="4" borderId="80" xfId="1" applyFont="1" applyFill="1" applyBorder="1" applyAlignment="1" applyProtection="1">
      <alignment horizontal="left" wrapText="1"/>
      <protection locked="0"/>
    </xf>
    <xf numFmtId="0" fontId="5" fillId="4" borderId="81" xfId="1" applyFont="1" applyFill="1" applyBorder="1" applyAlignment="1" applyProtection="1">
      <alignment horizontal="left" wrapText="1"/>
      <protection locked="0"/>
    </xf>
    <xf numFmtId="0" fontId="54" fillId="4" borderId="45" xfId="1" applyFont="1" applyFill="1" applyBorder="1" applyAlignment="1" applyProtection="1">
      <alignment horizontal="left" vertical="center" wrapText="1"/>
      <protection locked="0"/>
    </xf>
    <xf numFmtId="0" fontId="54" fillId="4" borderId="46" xfId="1" applyFont="1" applyFill="1" applyBorder="1" applyAlignment="1" applyProtection="1">
      <alignment horizontal="left" vertical="center" wrapText="1"/>
      <protection locked="0"/>
    </xf>
    <xf numFmtId="0" fontId="54" fillId="4" borderId="47" xfId="1" applyFont="1" applyFill="1" applyBorder="1" applyAlignment="1" applyProtection="1">
      <alignment horizontal="left" vertical="center" wrapText="1"/>
      <protection locked="0"/>
    </xf>
    <xf numFmtId="0" fontId="54" fillId="4" borderId="38" xfId="1" applyFont="1" applyFill="1" applyBorder="1" applyAlignment="1" applyProtection="1">
      <alignment horizontal="left" vertical="center" wrapText="1"/>
      <protection locked="0"/>
    </xf>
    <xf numFmtId="0" fontId="54" fillId="4" borderId="0" xfId="1" applyFont="1" applyFill="1" applyAlignment="1" applyProtection="1">
      <alignment horizontal="left" vertical="center" wrapText="1"/>
      <protection locked="0"/>
    </xf>
    <xf numFmtId="0" fontId="54" fillId="4" borderId="39" xfId="1" applyFont="1" applyFill="1" applyBorder="1" applyAlignment="1" applyProtection="1">
      <alignment horizontal="left" vertical="center" wrapText="1"/>
      <protection locked="0"/>
    </xf>
    <xf numFmtId="0" fontId="54" fillId="4" borderId="40" xfId="1" applyFont="1" applyFill="1" applyBorder="1" applyAlignment="1" applyProtection="1">
      <alignment horizontal="left" vertical="center" wrapText="1"/>
      <protection locked="0"/>
    </xf>
    <xf numFmtId="0" fontId="54" fillId="4" borderId="41" xfId="1" applyFont="1" applyFill="1" applyBorder="1" applyAlignment="1" applyProtection="1">
      <alignment horizontal="left" vertical="center" wrapText="1"/>
      <protection locked="0"/>
    </xf>
    <xf numFmtId="0" fontId="54" fillId="4" borderId="42" xfId="1" applyFont="1" applyFill="1" applyBorder="1" applyAlignment="1" applyProtection="1">
      <alignment horizontal="left"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5" fillId="4" borderId="71" xfId="1" applyFont="1" applyFill="1" applyBorder="1" applyAlignment="1" applyProtection="1">
      <alignment horizontal="center" vertical="center" wrapText="1"/>
      <protection locked="0"/>
    </xf>
    <xf numFmtId="0" fontId="5" fillId="4" borderId="72" xfId="1" applyFont="1" applyFill="1" applyBorder="1" applyAlignment="1" applyProtection="1">
      <alignment horizontal="center" vertical="center" wrapText="1"/>
      <protection locked="0"/>
    </xf>
    <xf numFmtId="0" fontId="5" fillId="4" borderId="73" xfId="1" applyFont="1" applyFill="1" applyBorder="1" applyAlignment="1" applyProtection="1">
      <alignment horizontal="center" vertical="center" wrapText="1"/>
      <protection locked="0"/>
    </xf>
    <xf numFmtId="0" fontId="5" fillId="4" borderId="74" xfId="1" applyFont="1" applyFill="1" applyBorder="1" applyAlignment="1" applyProtection="1">
      <alignment horizontal="center" vertical="center" wrapText="1"/>
      <protection locked="0"/>
    </xf>
    <xf numFmtId="0" fontId="5" fillId="4" borderId="75" xfId="1" applyFont="1" applyFill="1" applyBorder="1" applyAlignment="1" applyProtection="1">
      <alignment horizontal="center" vertical="center" wrapText="1"/>
      <protection locked="0"/>
    </xf>
    <xf numFmtId="0" fontId="5" fillId="4" borderId="76" xfId="1" applyFont="1" applyFill="1" applyBorder="1" applyAlignment="1" applyProtection="1">
      <alignment horizontal="center" vertical="center" wrapText="1"/>
      <protection locked="0"/>
    </xf>
    <xf numFmtId="0" fontId="5" fillId="4" borderId="77" xfId="1" applyFont="1" applyFill="1" applyBorder="1" applyAlignment="1" applyProtection="1">
      <alignment horizontal="center" vertical="center" wrapText="1"/>
      <protection locked="0"/>
    </xf>
    <xf numFmtId="0" fontId="5" fillId="4" borderId="78" xfId="1" applyFont="1" applyFill="1" applyBorder="1" applyAlignment="1" applyProtection="1">
      <alignment horizontal="center" vertical="center" wrapText="1"/>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6" fillId="0" borderId="16" xfId="1" applyFont="1" applyBorder="1" applyAlignment="1">
      <alignment horizontal="center" vertical="center" wrapText="1"/>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xf>
    <xf numFmtId="0" fontId="8" fillId="2" borderId="14" xfId="1" applyFont="1" applyFill="1" applyBorder="1" applyAlignment="1">
      <alignment horizontal="center" vertical="center"/>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13" xfId="1" applyFont="1" applyFill="1" applyBorder="1" applyAlignment="1">
      <alignment horizontal="center" vertical="center"/>
    </xf>
    <xf numFmtId="0" fontId="2" fillId="2" borderId="0" xfId="1" applyFont="1" applyFill="1" applyAlignment="1">
      <alignment horizontal="left" vertical="center" wrapText="1"/>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39" fillId="0" borderId="16" xfId="1" applyFont="1" applyBorder="1" applyAlignment="1">
      <alignment horizontal="center"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59" fillId="4" borderId="16" xfId="0" applyFont="1" applyFill="1" applyBorder="1" applyAlignment="1" applyProtection="1">
      <alignment horizontal="center"/>
      <protection locked="0"/>
    </xf>
    <xf numFmtId="165" fontId="59" fillId="4" borderId="16" xfId="0" applyNumberFormat="1" applyFont="1" applyFill="1" applyBorder="1" applyAlignment="1" applyProtection="1">
      <alignment horizontal="center"/>
      <protection locked="0"/>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43" fillId="10" borderId="16" xfId="0" applyNumberFormat="1"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57" fillId="4" borderId="16" xfId="0" applyFont="1" applyFill="1" applyBorder="1" applyAlignment="1" applyProtection="1">
      <alignment horizontal="center" vertical="center" wrapText="1"/>
      <protection locked="0"/>
    </xf>
    <xf numFmtId="0" fontId="34" fillId="11" borderId="16" xfId="0" applyFont="1" applyFill="1" applyBorder="1" applyAlignment="1">
      <alignment horizontal="center"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19" fillId="10" borderId="13" xfId="0" applyFont="1" applyFill="1" applyBorder="1" applyAlignment="1">
      <alignment horizontal="center" vertical="center" wrapText="1"/>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25" fillId="11" borderId="16" xfId="0" applyFont="1" applyFill="1" applyBorder="1" applyAlignment="1">
      <alignment horizontal="left" vertical="center" wrapText="1"/>
    </xf>
    <xf numFmtId="0" fontId="0" fillId="2" borderId="0" xfId="0" applyFill="1" applyAlignment="1">
      <alignment horizontal="left"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abSelected="1" zoomScaleNormal="100" workbookViewId="0">
      <selection activeCell="O2" sqref="O2"/>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509" t="s">
        <v>1</v>
      </c>
      <c r="D12" s="510"/>
      <c r="E12" s="510"/>
      <c r="F12" s="510"/>
      <c r="G12" s="510"/>
      <c r="H12" s="510"/>
      <c r="I12" s="510"/>
      <c r="J12" s="510"/>
      <c r="K12" s="510"/>
      <c r="L12" s="510"/>
      <c r="M12" s="511"/>
      <c r="N12" s="42"/>
    </row>
    <row r="13" spans="2:15" ht="12.6" customHeight="1">
      <c r="B13" s="41"/>
      <c r="C13" s="512"/>
      <c r="D13" s="513"/>
      <c r="E13" s="513"/>
      <c r="F13" s="513"/>
      <c r="G13" s="513"/>
      <c r="H13" s="513"/>
      <c r="I13" s="513"/>
      <c r="J13" s="513"/>
      <c r="K13" s="513"/>
      <c r="L13" s="513"/>
      <c r="M13" s="514"/>
      <c r="N13" s="39"/>
    </row>
    <row r="14" spans="2:15" ht="12.6" customHeight="1">
      <c r="B14" s="41"/>
      <c r="C14" s="512"/>
      <c r="D14" s="513"/>
      <c r="E14" s="513"/>
      <c r="F14" s="513"/>
      <c r="G14" s="513"/>
      <c r="H14" s="513"/>
      <c r="I14" s="513"/>
      <c r="J14" s="513"/>
      <c r="K14" s="513"/>
      <c r="L14" s="513"/>
      <c r="M14" s="514"/>
      <c r="N14" s="39"/>
    </row>
    <row r="15" spans="2:15" ht="12.6" customHeight="1">
      <c r="B15" s="41"/>
      <c r="C15" s="512"/>
      <c r="D15" s="513"/>
      <c r="E15" s="513"/>
      <c r="F15" s="513"/>
      <c r="G15" s="513"/>
      <c r="H15" s="513"/>
      <c r="I15" s="513"/>
      <c r="J15" s="513"/>
      <c r="K15" s="513"/>
      <c r="L15" s="513"/>
      <c r="M15" s="514"/>
      <c r="N15" s="39"/>
    </row>
    <row r="16" spans="2:15" ht="12.6" customHeight="1">
      <c r="B16" s="41"/>
      <c r="C16" s="512"/>
      <c r="D16" s="513"/>
      <c r="E16" s="513"/>
      <c r="F16" s="513"/>
      <c r="G16" s="513"/>
      <c r="H16" s="513"/>
      <c r="I16" s="513"/>
      <c r="J16" s="513"/>
      <c r="K16" s="513"/>
      <c r="L16" s="513"/>
      <c r="M16" s="514"/>
      <c r="N16" s="39"/>
    </row>
    <row r="17" spans="2:14" ht="12.6" customHeight="1">
      <c r="B17" s="41"/>
      <c r="C17" s="512"/>
      <c r="D17" s="513"/>
      <c r="E17" s="513"/>
      <c r="F17" s="513"/>
      <c r="G17" s="513"/>
      <c r="H17" s="513"/>
      <c r="I17" s="513"/>
      <c r="J17" s="513"/>
      <c r="K17" s="513"/>
      <c r="L17" s="513"/>
      <c r="M17" s="514"/>
      <c r="N17" s="39"/>
    </row>
    <row r="18" spans="2:14" ht="12.6" customHeight="1">
      <c r="B18" s="41"/>
      <c r="C18" s="512"/>
      <c r="D18" s="513"/>
      <c r="E18" s="513"/>
      <c r="F18" s="513"/>
      <c r="G18" s="513"/>
      <c r="H18" s="513"/>
      <c r="I18" s="513"/>
      <c r="J18" s="513"/>
      <c r="K18" s="513"/>
      <c r="L18" s="513"/>
      <c r="M18" s="514"/>
      <c r="N18" s="39"/>
    </row>
    <row r="19" spans="2:14" ht="12.6" customHeight="1">
      <c r="B19" s="40"/>
      <c r="C19" s="515"/>
      <c r="D19" s="516"/>
      <c r="E19" s="516"/>
      <c r="F19" s="516"/>
      <c r="G19" s="516"/>
      <c r="H19" s="516"/>
      <c r="I19" s="516"/>
      <c r="J19" s="516"/>
      <c r="K19" s="516"/>
      <c r="L19" s="516"/>
      <c r="M19" s="517"/>
      <c r="N19" s="39"/>
    </row>
    <row r="20" spans="2:14" ht="12.6" customHeight="1">
      <c r="B20" s="38"/>
      <c r="C20" s="506" t="s">
        <v>2</v>
      </c>
      <c r="D20" s="507"/>
      <c r="E20" s="507"/>
      <c r="F20" s="507"/>
      <c r="G20" s="507"/>
      <c r="H20" s="507"/>
      <c r="I20" s="507"/>
      <c r="J20" s="507"/>
      <c r="K20" s="507"/>
      <c r="L20" s="507"/>
      <c r="M20" s="508"/>
      <c r="N20" s="37"/>
    </row>
    <row r="21" spans="2:14">
      <c r="B21" s="36"/>
      <c r="N21" s="33"/>
    </row>
    <row r="22" spans="2:14">
      <c r="B22" s="36"/>
      <c r="C22" s="518" t="s">
        <v>3</v>
      </c>
      <c r="D22" s="519"/>
      <c r="E22" s="519"/>
      <c r="F22" s="519"/>
      <c r="G22" s="519"/>
      <c r="H22" s="519"/>
      <c r="I22" s="519"/>
      <c r="J22" s="519"/>
      <c r="K22" s="519"/>
      <c r="L22" s="519"/>
      <c r="M22" s="530"/>
      <c r="N22" s="33"/>
    </row>
    <row r="23" spans="2:14" ht="13.15" customHeight="1">
      <c r="B23" s="36"/>
      <c r="C23" s="531" t="s">
        <v>4</v>
      </c>
      <c r="D23" s="532"/>
      <c r="E23" s="532"/>
      <c r="F23" s="532"/>
      <c r="G23" s="532"/>
      <c r="H23" s="532"/>
      <c r="I23" s="532"/>
      <c r="J23" s="532"/>
      <c r="K23" s="532"/>
      <c r="L23" s="532"/>
      <c r="M23" s="533"/>
      <c r="N23" s="33"/>
    </row>
    <row r="24" spans="2:14" ht="12.6" customHeight="1">
      <c r="B24" s="36"/>
      <c r="C24" s="534"/>
      <c r="D24" s="535"/>
      <c r="E24" s="535"/>
      <c r="F24" s="535"/>
      <c r="G24" s="535"/>
      <c r="H24" s="535"/>
      <c r="I24" s="535"/>
      <c r="J24" s="535"/>
      <c r="K24" s="535"/>
      <c r="L24" s="535"/>
      <c r="M24" s="536"/>
      <c r="N24" s="33"/>
    </row>
    <row r="25" spans="2:14">
      <c r="B25" s="36"/>
      <c r="C25" s="534"/>
      <c r="D25" s="535"/>
      <c r="E25" s="535"/>
      <c r="F25" s="535"/>
      <c r="G25" s="535"/>
      <c r="H25" s="535"/>
      <c r="I25" s="535"/>
      <c r="J25" s="535"/>
      <c r="K25" s="535"/>
      <c r="L25" s="535"/>
      <c r="M25" s="536"/>
      <c r="N25" s="33"/>
    </row>
    <row r="26" spans="2:14">
      <c r="B26" s="36"/>
      <c r="C26" s="534"/>
      <c r="D26" s="535"/>
      <c r="E26" s="535"/>
      <c r="F26" s="535"/>
      <c r="G26" s="535"/>
      <c r="H26" s="535"/>
      <c r="I26" s="535"/>
      <c r="J26" s="535"/>
      <c r="K26" s="535"/>
      <c r="L26" s="535"/>
      <c r="M26" s="536"/>
      <c r="N26" s="33"/>
    </row>
    <row r="27" spans="2:14">
      <c r="B27" s="36"/>
      <c r="C27" s="534"/>
      <c r="D27" s="535"/>
      <c r="E27" s="535"/>
      <c r="F27" s="535"/>
      <c r="G27" s="535"/>
      <c r="H27" s="535"/>
      <c r="I27" s="535"/>
      <c r="J27" s="535"/>
      <c r="K27" s="535"/>
      <c r="L27" s="535"/>
      <c r="M27" s="536"/>
      <c r="N27" s="33"/>
    </row>
    <row r="28" spans="2:14">
      <c r="B28" s="36"/>
      <c r="C28" s="534"/>
      <c r="D28" s="535"/>
      <c r="E28" s="535"/>
      <c r="F28" s="535"/>
      <c r="G28" s="535"/>
      <c r="H28" s="535"/>
      <c r="I28" s="535"/>
      <c r="J28" s="535"/>
      <c r="K28" s="535"/>
      <c r="L28" s="535"/>
      <c r="M28" s="536"/>
      <c r="N28" s="33"/>
    </row>
    <row r="29" spans="2:14">
      <c r="B29" s="36"/>
      <c r="C29" s="534"/>
      <c r="D29" s="535"/>
      <c r="E29" s="535"/>
      <c r="F29" s="535"/>
      <c r="G29" s="535"/>
      <c r="H29" s="535"/>
      <c r="I29" s="535"/>
      <c r="J29" s="535"/>
      <c r="K29" s="535"/>
      <c r="L29" s="535"/>
      <c r="M29" s="536"/>
      <c r="N29" s="33"/>
    </row>
    <row r="30" spans="2:14">
      <c r="B30" s="36"/>
      <c r="C30" s="534"/>
      <c r="D30" s="535"/>
      <c r="E30" s="535"/>
      <c r="F30" s="535"/>
      <c r="G30" s="535"/>
      <c r="H30" s="535"/>
      <c r="I30" s="535"/>
      <c r="J30" s="535"/>
      <c r="K30" s="535"/>
      <c r="L30" s="535"/>
      <c r="M30" s="536"/>
      <c r="N30" s="33"/>
    </row>
    <row r="31" spans="2:14">
      <c r="B31" s="36"/>
      <c r="C31" s="534"/>
      <c r="D31" s="535"/>
      <c r="E31" s="535"/>
      <c r="F31" s="535"/>
      <c r="G31" s="535"/>
      <c r="H31" s="535"/>
      <c r="I31" s="535"/>
      <c r="J31" s="535"/>
      <c r="K31" s="535"/>
      <c r="L31" s="535"/>
      <c r="M31" s="536"/>
      <c r="N31" s="33"/>
    </row>
    <row r="32" spans="2:14">
      <c r="B32" s="36"/>
      <c r="C32" s="534"/>
      <c r="D32" s="535"/>
      <c r="E32" s="535"/>
      <c r="F32" s="535"/>
      <c r="G32" s="535"/>
      <c r="H32" s="535"/>
      <c r="I32" s="535"/>
      <c r="J32" s="535"/>
      <c r="K32" s="535"/>
      <c r="L32" s="535"/>
      <c r="M32" s="536"/>
      <c r="N32" s="33"/>
    </row>
    <row r="33" spans="2:14">
      <c r="B33" s="36"/>
      <c r="C33" s="534"/>
      <c r="D33" s="535"/>
      <c r="E33" s="535"/>
      <c r="F33" s="535"/>
      <c r="G33" s="535"/>
      <c r="H33" s="535"/>
      <c r="I33" s="535"/>
      <c r="J33" s="535"/>
      <c r="K33" s="535"/>
      <c r="L33" s="535"/>
      <c r="M33" s="536"/>
      <c r="N33" s="33"/>
    </row>
    <row r="34" spans="2:14">
      <c r="B34" s="36"/>
      <c r="C34" s="534"/>
      <c r="D34" s="535"/>
      <c r="E34" s="535"/>
      <c r="F34" s="535"/>
      <c r="G34" s="535"/>
      <c r="H34" s="535"/>
      <c r="I34" s="535"/>
      <c r="J34" s="535"/>
      <c r="K34" s="535"/>
      <c r="L34" s="535"/>
      <c r="M34" s="536"/>
      <c r="N34" s="33"/>
    </row>
    <row r="35" spans="2:14">
      <c r="B35" s="36"/>
      <c r="C35" s="534"/>
      <c r="D35" s="535"/>
      <c r="E35" s="535"/>
      <c r="F35" s="535"/>
      <c r="G35" s="535"/>
      <c r="H35" s="535"/>
      <c r="I35" s="535"/>
      <c r="J35" s="535"/>
      <c r="K35" s="535"/>
      <c r="L35" s="535"/>
      <c r="M35" s="536"/>
      <c r="N35" s="33"/>
    </row>
    <row r="36" spans="2:14">
      <c r="B36" s="36"/>
      <c r="C36" s="534"/>
      <c r="D36" s="535"/>
      <c r="E36" s="535"/>
      <c r="F36" s="535"/>
      <c r="G36" s="535"/>
      <c r="H36" s="535"/>
      <c r="I36" s="535"/>
      <c r="J36" s="535"/>
      <c r="K36" s="535"/>
      <c r="L36" s="535"/>
      <c r="M36" s="536"/>
      <c r="N36" s="33"/>
    </row>
    <row r="37" spans="2:14">
      <c r="B37" s="36"/>
      <c r="C37" s="534"/>
      <c r="D37" s="535"/>
      <c r="E37" s="535"/>
      <c r="F37" s="535"/>
      <c r="G37" s="535"/>
      <c r="H37" s="535"/>
      <c r="I37" s="535"/>
      <c r="J37" s="535"/>
      <c r="K37" s="535"/>
      <c r="L37" s="535"/>
      <c r="M37" s="536"/>
      <c r="N37" s="33"/>
    </row>
    <row r="38" spans="2:14">
      <c r="B38" s="36"/>
      <c r="C38" s="537" t="s">
        <v>5</v>
      </c>
      <c r="D38" s="537"/>
      <c r="E38" s="537"/>
      <c r="F38" s="537"/>
      <c r="G38" s="537"/>
      <c r="H38" s="537"/>
      <c r="I38" s="537"/>
      <c r="J38" s="537"/>
      <c r="K38" s="537"/>
      <c r="L38" s="537"/>
      <c r="M38" s="537"/>
      <c r="N38" s="33"/>
    </row>
    <row r="39" spans="2:14">
      <c r="B39" s="36"/>
      <c r="C39" s="537"/>
      <c r="D39" s="537"/>
      <c r="E39" s="537"/>
      <c r="F39" s="537"/>
      <c r="G39" s="537"/>
      <c r="H39" s="537"/>
      <c r="I39" s="537"/>
      <c r="J39" s="537"/>
      <c r="K39" s="537"/>
      <c r="L39" s="537"/>
      <c r="M39" s="537"/>
      <c r="N39" s="33"/>
    </row>
    <row r="40" spans="2:14">
      <c r="B40" s="36"/>
      <c r="N40" s="33"/>
    </row>
    <row r="41" spans="2:14">
      <c r="B41" s="36"/>
      <c r="N41" s="33"/>
    </row>
    <row r="42" spans="2:14">
      <c r="B42" s="36"/>
      <c r="C42" s="286" t="s">
        <v>6</v>
      </c>
      <c r="N42" s="33"/>
    </row>
    <row r="43" spans="2:14">
      <c r="B43" s="36"/>
      <c r="N43" s="33"/>
    </row>
    <row r="44" spans="2:14" ht="30" customHeight="1">
      <c r="B44" s="36"/>
      <c r="C44" s="518" t="s">
        <v>7</v>
      </c>
      <c r="D44" s="519"/>
      <c r="E44" s="519"/>
      <c r="F44" s="519"/>
      <c r="G44" s="529" t="str">
        <f>IF('2. Contexto'!C14="","No registrado",'2. Contexto'!C14)</f>
        <v>[PROYECTO TIPO -"CONSTRUCCIÓN DE UN MUELLES TURÍSTICOS EN EL  MUNICIPIO XXXX DEPARTAMENTO XXXX"</v>
      </c>
      <c r="H44" s="521"/>
      <c r="I44" s="521"/>
      <c r="J44" s="521"/>
      <c r="K44" s="521"/>
      <c r="L44" s="521"/>
      <c r="M44" s="522"/>
      <c r="N44" s="33"/>
    </row>
    <row r="45" spans="2:14" ht="30" customHeight="1">
      <c r="B45" s="36"/>
      <c r="C45" s="518" t="s">
        <v>8</v>
      </c>
      <c r="D45" s="519"/>
      <c r="E45" s="519"/>
      <c r="F45" s="519"/>
      <c r="G45" s="529" t="s">
        <v>9</v>
      </c>
      <c r="H45" s="521"/>
      <c r="I45" s="521"/>
      <c r="J45" s="521"/>
      <c r="K45" s="521"/>
      <c r="L45" s="521"/>
      <c r="M45" s="522"/>
      <c r="N45" s="33"/>
    </row>
    <row r="46" spans="2:14" ht="30" customHeight="1">
      <c r="B46" s="36"/>
      <c r="C46" s="518" t="s">
        <v>10</v>
      </c>
      <c r="D46" s="519"/>
      <c r="E46" s="519"/>
      <c r="F46" s="519"/>
      <c r="G46" s="529" t="s">
        <v>11</v>
      </c>
      <c r="H46" s="521"/>
      <c r="I46" s="521"/>
      <c r="J46" s="521"/>
      <c r="K46" s="521"/>
      <c r="L46" s="521"/>
      <c r="M46" s="522"/>
      <c r="N46" s="33"/>
    </row>
    <row r="47" spans="2:14" ht="30" customHeight="1">
      <c r="B47" s="36"/>
      <c r="C47" s="526" t="s">
        <v>12</v>
      </c>
      <c r="D47" s="527"/>
      <c r="E47" s="527"/>
      <c r="F47" s="528"/>
      <c r="G47" s="529" t="str">
        <f>IF('1. Información'!C14="","No registrado",'1. Información'!C14)</f>
        <v>XXX</v>
      </c>
      <c r="H47" s="521"/>
      <c r="I47" s="521"/>
      <c r="J47" s="521"/>
      <c r="K47" s="521"/>
      <c r="L47" s="521"/>
      <c r="M47" s="522"/>
      <c r="N47" s="33"/>
    </row>
    <row r="48" spans="2:14" ht="30" customHeight="1">
      <c r="B48" s="36"/>
      <c r="C48" s="518" t="s">
        <v>13</v>
      </c>
      <c r="D48" s="519"/>
      <c r="E48" s="519"/>
      <c r="F48" s="519"/>
      <c r="G48" s="520">
        <f>Auxiliar!F11</f>
        <v>36557</v>
      </c>
      <c r="H48" s="521"/>
      <c r="I48" s="521"/>
      <c r="J48" s="521"/>
      <c r="K48" s="521"/>
      <c r="L48" s="521"/>
      <c r="M48" s="522"/>
      <c r="N48" s="33"/>
    </row>
    <row r="49" spans="2:14" ht="30" customHeight="1">
      <c r="B49" s="36"/>
      <c r="C49" s="518" t="s">
        <v>14</v>
      </c>
      <c r="D49" s="519"/>
      <c r="E49" s="519"/>
      <c r="F49" s="519"/>
      <c r="G49" s="520">
        <f>Auxiliar!G11</f>
        <v>36923</v>
      </c>
      <c r="H49" s="521"/>
      <c r="I49" s="521"/>
      <c r="J49" s="521"/>
      <c r="K49" s="521"/>
      <c r="L49" s="521"/>
      <c r="M49" s="522"/>
      <c r="N49" s="33"/>
    </row>
    <row r="50" spans="2:14" ht="30" customHeight="1">
      <c r="B50" s="36"/>
      <c r="C50" s="518" t="s">
        <v>15</v>
      </c>
      <c r="D50" s="519"/>
      <c r="E50" s="519"/>
      <c r="F50" s="530"/>
      <c r="G50" s="529">
        <f>Auxiliar!F10</f>
        <v>366</v>
      </c>
      <c r="H50" s="521"/>
      <c r="I50" s="521"/>
      <c r="J50" s="521"/>
      <c r="K50" s="521"/>
      <c r="L50" s="521"/>
      <c r="M50" s="522"/>
      <c r="N50" s="33"/>
    </row>
    <row r="51" spans="2:14" ht="30" customHeight="1">
      <c r="B51" s="36"/>
      <c r="C51" s="518" t="s">
        <v>16</v>
      </c>
      <c r="D51" s="519"/>
      <c r="E51" s="519"/>
      <c r="F51" s="530"/>
      <c r="G51" s="539">
        <f>IFERROR(IF((G50/30)=0,"",G50/30),"No registrado")</f>
        <v>12.2</v>
      </c>
      <c r="H51" s="540"/>
      <c r="I51" s="540"/>
      <c r="J51" s="540"/>
      <c r="K51" s="540"/>
      <c r="L51" s="540"/>
      <c r="M51" s="541"/>
      <c r="N51" s="33"/>
    </row>
    <row r="52" spans="2:14" ht="30" customHeight="1">
      <c r="B52" s="36"/>
      <c r="C52" s="518" t="s">
        <v>17</v>
      </c>
      <c r="D52" s="519"/>
      <c r="E52" s="519"/>
      <c r="F52" s="519"/>
      <c r="G52" s="523">
        <f>Auxiliar!B812</f>
        <v>0</v>
      </c>
      <c r="H52" s="524"/>
      <c r="I52" s="524"/>
      <c r="J52" s="524"/>
      <c r="K52" s="524"/>
      <c r="L52" s="524"/>
      <c r="M52" s="525"/>
      <c r="N52" s="33"/>
    </row>
    <row r="53" spans="2:14" ht="30" customHeight="1">
      <c r="B53" s="36"/>
      <c r="C53" s="518" t="s">
        <v>18</v>
      </c>
      <c r="D53" s="519"/>
      <c r="E53" s="519"/>
      <c r="F53" s="519"/>
      <c r="G53" s="538">
        <f>Auxiliar!C812</f>
        <v>0</v>
      </c>
      <c r="H53" s="524"/>
      <c r="I53" s="524"/>
      <c r="J53" s="524"/>
      <c r="K53" s="524"/>
      <c r="L53" s="524"/>
      <c r="M53" s="525"/>
      <c r="N53" s="33"/>
    </row>
    <row r="54" spans="2:14" ht="30" customHeight="1">
      <c r="B54" s="36"/>
      <c r="C54" s="518" t="s">
        <v>19</v>
      </c>
      <c r="D54" s="519"/>
      <c r="E54" s="519"/>
      <c r="F54" s="519"/>
      <c r="G54" s="538">
        <f>Auxiliar!D812</f>
        <v>0</v>
      </c>
      <c r="H54" s="524"/>
      <c r="I54" s="524"/>
      <c r="J54" s="524"/>
      <c r="K54" s="524"/>
      <c r="L54" s="524"/>
      <c r="M54" s="525"/>
      <c r="N54" s="33"/>
    </row>
    <row r="55" spans="2:14" ht="30" customHeight="1">
      <c r="B55" s="36"/>
      <c r="C55" s="518" t="s">
        <v>20</v>
      </c>
      <c r="D55" s="519"/>
      <c r="E55" s="519"/>
      <c r="F55" s="519"/>
      <c r="G55" s="538">
        <f>Auxiliar!E812</f>
        <v>0</v>
      </c>
      <c r="H55" s="524"/>
      <c r="I55" s="524"/>
      <c r="J55" s="524"/>
      <c r="K55" s="524"/>
      <c r="L55" s="524"/>
      <c r="M55" s="525"/>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55:F55"/>
    <mergeCell ref="G55:M55"/>
    <mergeCell ref="C50:F50"/>
    <mergeCell ref="C51:F51"/>
    <mergeCell ref="G50:M50"/>
    <mergeCell ref="G51:M51"/>
    <mergeCell ref="C53:F53"/>
    <mergeCell ref="G53:M53"/>
    <mergeCell ref="C23:M37"/>
    <mergeCell ref="C38:M39"/>
    <mergeCell ref="G46:M46"/>
    <mergeCell ref="C54:F54"/>
    <mergeCell ref="G54:M54"/>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filterMode="1">
    <tabColor theme="4" tint="0.79998168889431442"/>
  </sheetPr>
  <dimension ref="A1:F5345"/>
  <sheetViews>
    <sheetView zoomScale="59" zoomScaleNormal="110" workbookViewId="0">
      <selection activeCell="A6" sqref="A6"/>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9" t="s">
        <v>3813</v>
      </c>
      <c r="B6" s="319" t="s">
        <v>3814</v>
      </c>
      <c r="C6" s="319" t="s">
        <v>3815</v>
      </c>
      <c r="D6" s="319" t="s">
        <v>3787</v>
      </c>
      <c r="E6" s="319" t="s">
        <v>3788</v>
      </c>
    </row>
    <row r="7" spans="1:5" hidden="1">
      <c r="A7" s="150" t="s">
        <v>3042</v>
      </c>
      <c r="B7" t="s">
        <v>3816</v>
      </c>
      <c r="C7" t="s">
        <v>1973</v>
      </c>
      <c r="D7" t="s">
        <v>2066</v>
      </c>
      <c r="E7" t="s">
        <v>2943</v>
      </c>
    </row>
    <row r="8" spans="1:5" hidden="1">
      <c r="A8" s="150" t="s">
        <v>3042</v>
      </c>
      <c r="B8" t="s">
        <v>3816</v>
      </c>
      <c r="C8" t="s">
        <v>1973</v>
      </c>
      <c r="D8" t="s">
        <v>2066</v>
      </c>
      <c r="E8" t="s">
        <v>1643</v>
      </c>
    </row>
    <row r="9" spans="1:5" hidden="1">
      <c r="A9" s="150" t="s">
        <v>3042</v>
      </c>
      <c r="B9" t="s">
        <v>3816</v>
      </c>
      <c r="C9" t="s">
        <v>1973</v>
      </c>
      <c r="D9" t="s">
        <v>3817</v>
      </c>
      <c r="E9" t="s">
        <v>1643</v>
      </c>
    </row>
    <row r="10" spans="1:5" hidden="1">
      <c r="A10" s="150" t="s">
        <v>3042</v>
      </c>
      <c r="B10" t="s">
        <v>3816</v>
      </c>
      <c r="C10" t="s">
        <v>1973</v>
      </c>
      <c r="D10" t="s">
        <v>3818</v>
      </c>
      <c r="E10" t="s">
        <v>2891</v>
      </c>
    </row>
    <row r="11" spans="1:5" hidden="1">
      <c r="A11" s="150" t="s">
        <v>3042</v>
      </c>
      <c r="B11" t="s">
        <v>3816</v>
      </c>
      <c r="C11" t="s">
        <v>1973</v>
      </c>
      <c r="D11" t="s">
        <v>3818</v>
      </c>
      <c r="E11" t="s">
        <v>1643</v>
      </c>
    </row>
    <row r="12" spans="1:5" hidden="1">
      <c r="A12" s="150" t="s">
        <v>3042</v>
      </c>
      <c r="B12" t="s">
        <v>3816</v>
      </c>
      <c r="C12" t="s">
        <v>1974</v>
      </c>
      <c r="D12" t="s">
        <v>2146</v>
      </c>
      <c r="E12" t="s">
        <v>2808</v>
      </c>
    </row>
    <row r="13" spans="1:5" hidden="1">
      <c r="A13" s="150" t="s">
        <v>3042</v>
      </c>
      <c r="B13" t="s">
        <v>3816</v>
      </c>
      <c r="C13" t="s">
        <v>1974</v>
      </c>
      <c r="D13" t="s">
        <v>2146</v>
      </c>
      <c r="E13" t="s">
        <v>2854</v>
      </c>
    </row>
    <row r="14" spans="1:5" hidden="1">
      <c r="A14" s="150" t="s">
        <v>3042</v>
      </c>
      <c r="B14" t="s">
        <v>3816</v>
      </c>
      <c r="C14" t="s">
        <v>1974</v>
      </c>
      <c r="D14" t="s">
        <v>2146</v>
      </c>
      <c r="E14" t="s">
        <v>2876</v>
      </c>
    </row>
    <row r="15" spans="1:5" hidden="1">
      <c r="A15" s="150" t="s">
        <v>3042</v>
      </c>
      <c r="B15" t="s">
        <v>3816</v>
      </c>
      <c r="C15" t="s">
        <v>1974</v>
      </c>
      <c r="D15" t="s">
        <v>2146</v>
      </c>
      <c r="E15" t="s">
        <v>2893</v>
      </c>
    </row>
    <row r="16" spans="1:5" hidden="1">
      <c r="A16" s="150" t="s">
        <v>3042</v>
      </c>
      <c r="B16" t="s">
        <v>3816</v>
      </c>
      <c r="C16" t="s">
        <v>1974</v>
      </c>
      <c r="D16" t="s">
        <v>2146</v>
      </c>
      <c r="E16" t="s">
        <v>2903</v>
      </c>
    </row>
    <row r="17" spans="1:5" hidden="1">
      <c r="A17" s="150" t="s">
        <v>3042</v>
      </c>
      <c r="B17" t="s">
        <v>3816</v>
      </c>
      <c r="C17" t="s">
        <v>1974</v>
      </c>
      <c r="D17" t="s">
        <v>2146</v>
      </c>
      <c r="E17" t="s">
        <v>2913</v>
      </c>
    </row>
    <row r="18" spans="1:5" hidden="1">
      <c r="A18" s="150" t="s">
        <v>3042</v>
      </c>
      <c r="B18" t="s">
        <v>3816</v>
      </c>
      <c r="C18" t="s">
        <v>1974</v>
      </c>
      <c r="D18" t="s">
        <v>3819</v>
      </c>
      <c r="E18" t="s">
        <v>2809</v>
      </c>
    </row>
    <row r="19" spans="1:5" hidden="1">
      <c r="A19" s="150" t="s">
        <v>3042</v>
      </c>
      <c r="B19" t="s">
        <v>3816</v>
      </c>
      <c r="C19" t="s">
        <v>1974</v>
      </c>
      <c r="D19" t="s">
        <v>3819</v>
      </c>
      <c r="E19" t="s">
        <v>2855</v>
      </c>
    </row>
    <row r="20" spans="1:5" hidden="1">
      <c r="A20" s="150" t="s">
        <v>3042</v>
      </c>
      <c r="B20" t="s">
        <v>3816</v>
      </c>
      <c r="C20" t="s">
        <v>1974</v>
      </c>
      <c r="D20" t="s">
        <v>3819</v>
      </c>
      <c r="E20" t="s">
        <v>1643</v>
      </c>
    </row>
    <row r="21" spans="1:5" hidden="1">
      <c r="A21" s="150" t="s">
        <v>3042</v>
      </c>
      <c r="B21" t="s">
        <v>3816</v>
      </c>
      <c r="C21" t="s">
        <v>1974</v>
      </c>
      <c r="D21" t="s">
        <v>3820</v>
      </c>
      <c r="E21" t="s">
        <v>2810</v>
      </c>
    </row>
    <row r="22" spans="1:5" hidden="1">
      <c r="A22" s="150" t="s">
        <v>3042</v>
      </c>
      <c r="B22" t="s">
        <v>3816</v>
      </c>
      <c r="C22" t="s">
        <v>1974</v>
      </c>
      <c r="D22" t="s">
        <v>3820</v>
      </c>
      <c r="E22" t="s">
        <v>1643</v>
      </c>
    </row>
    <row r="23" spans="1:5" hidden="1">
      <c r="A23" s="150" t="s">
        <v>3042</v>
      </c>
      <c r="B23" t="s">
        <v>3816</v>
      </c>
      <c r="C23" t="s">
        <v>1974</v>
      </c>
      <c r="D23" t="s">
        <v>3820</v>
      </c>
      <c r="E23" t="s">
        <v>2856</v>
      </c>
    </row>
    <row r="24" spans="1:5" ht="16.899999999999999" hidden="1" customHeight="1">
      <c r="A24" s="150" t="s">
        <v>3042</v>
      </c>
      <c r="B24" t="s">
        <v>3816</v>
      </c>
      <c r="C24" t="s">
        <v>1974</v>
      </c>
      <c r="D24" t="s">
        <v>3821</v>
      </c>
      <c r="E24" t="s">
        <v>2811</v>
      </c>
    </row>
    <row r="25" spans="1:5" hidden="1">
      <c r="A25" s="150" t="s">
        <v>3042</v>
      </c>
      <c r="B25" t="s">
        <v>3816</v>
      </c>
      <c r="C25" t="s">
        <v>1974</v>
      </c>
      <c r="D25" t="s">
        <v>3821</v>
      </c>
      <c r="E25" t="s">
        <v>2857</v>
      </c>
    </row>
    <row r="26" spans="1:5" hidden="1">
      <c r="A26" s="150" t="s">
        <v>3042</v>
      </c>
      <c r="B26" t="s">
        <v>3816</v>
      </c>
      <c r="C26" t="s">
        <v>1974</v>
      </c>
      <c r="D26" t="s">
        <v>3821</v>
      </c>
      <c r="E26" t="s">
        <v>1643</v>
      </c>
    </row>
    <row r="27" spans="1:5" hidden="1">
      <c r="A27" s="150" t="s">
        <v>3042</v>
      </c>
      <c r="B27" t="s">
        <v>3816</v>
      </c>
      <c r="C27" t="s">
        <v>1974</v>
      </c>
      <c r="D27" t="s">
        <v>3821</v>
      </c>
      <c r="E27" t="s">
        <v>2877</v>
      </c>
    </row>
    <row r="28" spans="1:5" hidden="1">
      <c r="A28" s="150" t="s">
        <v>3042</v>
      </c>
      <c r="B28" t="s">
        <v>3816</v>
      </c>
      <c r="C28" t="s">
        <v>1974</v>
      </c>
      <c r="D28" t="s">
        <v>3822</v>
      </c>
      <c r="E28" t="s">
        <v>2813</v>
      </c>
    </row>
    <row r="29" spans="1:5" hidden="1">
      <c r="A29" s="150" t="s">
        <v>3042</v>
      </c>
      <c r="B29" t="s">
        <v>3816</v>
      </c>
      <c r="C29" t="s">
        <v>1974</v>
      </c>
      <c r="D29" t="s">
        <v>3822</v>
      </c>
      <c r="E29" t="s">
        <v>2858</v>
      </c>
    </row>
    <row r="30" spans="1:5" hidden="1">
      <c r="A30" s="150" t="s">
        <v>3042</v>
      </c>
      <c r="B30" t="s">
        <v>3816</v>
      </c>
      <c r="C30" t="s">
        <v>1974</v>
      </c>
      <c r="D30" t="s">
        <v>3822</v>
      </c>
      <c r="E30" t="s">
        <v>2878</v>
      </c>
    </row>
    <row r="31" spans="1:5" hidden="1">
      <c r="A31" s="150" t="s">
        <v>3042</v>
      </c>
      <c r="B31" t="s">
        <v>3816</v>
      </c>
      <c r="C31" t="s">
        <v>1974</v>
      </c>
      <c r="D31" t="s">
        <v>3822</v>
      </c>
      <c r="E31" t="s">
        <v>1643</v>
      </c>
    </row>
    <row r="32" spans="1:5" hidden="1">
      <c r="A32" s="150" t="s">
        <v>3042</v>
      </c>
      <c r="B32" t="s">
        <v>3816</v>
      </c>
      <c r="C32" t="s">
        <v>1974</v>
      </c>
      <c r="D32" t="s">
        <v>3822</v>
      </c>
      <c r="E32" t="s">
        <v>2894</v>
      </c>
    </row>
    <row r="33" spans="1:5" hidden="1">
      <c r="A33" s="150" t="s">
        <v>3042</v>
      </c>
      <c r="B33" t="s">
        <v>3816</v>
      </c>
      <c r="C33" t="s">
        <v>1974</v>
      </c>
      <c r="D33" t="s">
        <v>3822</v>
      </c>
      <c r="E33" t="s">
        <v>2904</v>
      </c>
    </row>
    <row r="34" spans="1:5" hidden="1">
      <c r="A34" s="150" t="s">
        <v>3042</v>
      </c>
      <c r="B34" t="s">
        <v>3816</v>
      </c>
      <c r="C34" t="s">
        <v>1974</v>
      </c>
      <c r="D34" t="s">
        <v>3823</v>
      </c>
      <c r="E34" t="s">
        <v>2814</v>
      </c>
    </row>
    <row r="35" spans="1:5" hidden="1">
      <c r="A35" s="150" t="s">
        <v>3042</v>
      </c>
      <c r="B35" t="s">
        <v>3816</v>
      </c>
      <c r="C35" t="s">
        <v>1974</v>
      </c>
      <c r="D35" t="s">
        <v>3823</v>
      </c>
      <c r="E35" t="s">
        <v>2859</v>
      </c>
    </row>
    <row r="36" spans="1:5" hidden="1">
      <c r="A36" s="150" t="s">
        <v>3042</v>
      </c>
      <c r="B36" t="s">
        <v>3816</v>
      </c>
      <c r="C36" t="s">
        <v>1974</v>
      </c>
      <c r="D36" t="s">
        <v>3823</v>
      </c>
      <c r="E36" t="s">
        <v>1643</v>
      </c>
    </row>
    <row r="37" spans="1:5" hidden="1">
      <c r="A37" s="150" t="s">
        <v>3042</v>
      </c>
      <c r="B37" t="s">
        <v>3816</v>
      </c>
      <c r="C37" t="s">
        <v>1974</v>
      </c>
      <c r="D37" t="s">
        <v>3823</v>
      </c>
      <c r="E37" t="s">
        <v>2879</v>
      </c>
    </row>
    <row r="38" spans="1:5" hidden="1">
      <c r="A38" s="150" t="s">
        <v>3042</v>
      </c>
      <c r="B38" t="s">
        <v>3816</v>
      </c>
      <c r="C38" t="s">
        <v>1974</v>
      </c>
      <c r="D38" t="s">
        <v>3824</v>
      </c>
      <c r="E38" t="s">
        <v>2815</v>
      </c>
    </row>
    <row r="39" spans="1:5" hidden="1">
      <c r="A39" s="150" t="s">
        <v>3042</v>
      </c>
      <c r="B39" t="s">
        <v>3816</v>
      </c>
      <c r="C39" t="s">
        <v>1974</v>
      </c>
      <c r="D39" t="s">
        <v>3824</v>
      </c>
      <c r="E39" t="s">
        <v>1643</v>
      </c>
    </row>
    <row r="40" spans="1:5" hidden="1">
      <c r="A40" s="150" t="s">
        <v>3042</v>
      </c>
      <c r="B40" t="s">
        <v>3816</v>
      </c>
      <c r="C40" t="s">
        <v>1974</v>
      </c>
      <c r="D40" t="s">
        <v>2156</v>
      </c>
      <c r="E40" t="s">
        <v>2816</v>
      </c>
    </row>
    <row r="41" spans="1:5" hidden="1">
      <c r="A41" s="150" t="s">
        <v>3042</v>
      </c>
      <c r="B41" t="s">
        <v>3816</v>
      </c>
      <c r="C41" t="s">
        <v>1974</v>
      </c>
      <c r="D41" t="s">
        <v>1973</v>
      </c>
      <c r="E41" t="s">
        <v>1643</v>
      </c>
    </row>
    <row r="42" spans="1:5" hidden="1">
      <c r="A42" s="150" t="s">
        <v>3042</v>
      </c>
      <c r="B42" t="s">
        <v>3816</v>
      </c>
      <c r="C42" t="s">
        <v>1974</v>
      </c>
      <c r="D42" t="s">
        <v>1973</v>
      </c>
      <c r="E42" t="s">
        <v>2817</v>
      </c>
    </row>
    <row r="43" spans="1:5" hidden="1">
      <c r="A43" s="150" t="s">
        <v>3042</v>
      </c>
      <c r="B43" t="s">
        <v>3816</v>
      </c>
      <c r="C43" t="s">
        <v>1974</v>
      </c>
      <c r="D43" t="s">
        <v>1973</v>
      </c>
      <c r="E43" t="s">
        <v>2860</v>
      </c>
    </row>
    <row r="44" spans="1:5" hidden="1">
      <c r="A44" s="150" t="s">
        <v>3042</v>
      </c>
      <c r="B44" t="s">
        <v>3816</v>
      </c>
      <c r="C44" t="s">
        <v>1974</v>
      </c>
      <c r="D44" t="s">
        <v>1973</v>
      </c>
      <c r="E44" t="s">
        <v>2880</v>
      </c>
    </row>
    <row r="45" spans="1:5" hidden="1">
      <c r="A45" s="150" t="s">
        <v>3042</v>
      </c>
      <c r="B45" t="s">
        <v>3816</v>
      </c>
      <c r="C45" t="s">
        <v>1974</v>
      </c>
      <c r="D45" t="s">
        <v>3825</v>
      </c>
      <c r="E45" t="s">
        <v>1643</v>
      </c>
    </row>
    <row r="46" spans="1:5" hidden="1">
      <c r="A46" s="150" t="s">
        <v>3042</v>
      </c>
      <c r="B46" t="s">
        <v>3816</v>
      </c>
      <c r="C46" t="s">
        <v>1974</v>
      </c>
      <c r="D46" t="s">
        <v>3825</v>
      </c>
      <c r="E46" t="s">
        <v>2818</v>
      </c>
    </row>
    <row r="47" spans="1:5" hidden="1">
      <c r="A47" s="150" t="s">
        <v>3042</v>
      </c>
      <c r="B47" t="s">
        <v>3816</v>
      </c>
      <c r="C47" t="s">
        <v>1974</v>
      </c>
      <c r="D47" t="s">
        <v>3826</v>
      </c>
      <c r="E47" t="s">
        <v>1643</v>
      </c>
    </row>
    <row r="48" spans="1:5" hidden="1">
      <c r="A48" s="150" t="s">
        <v>3042</v>
      </c>
      <c r="B48" t="s">
        <v>3816</v>
      </c>
      <c r="C48" t="s">
        <v>1974</v>
      </c>
      <c r="D48" t="s">
        <v>3826</v>
      </c>
      <c r="E48" t="s">
        <v>2819</v>
      </c>
    </row>
    <row r="49" spans="1:5" hidden="1">
      <c r="A49" s="150" t="s">
        <v>3042</v>
      </c>
      <c r="B49" t="s">
        <v>3816</v>
      </c>
      <c r="C49" t="s">
        <v>1974</v>
      </c>
      <c r="D49" t="s">
        <v>2161</v>
      </c>
      <c r="E49" t="s">
        <v>2820</v>
      </c>
    </row>
    <row r="50" spans="1:5" hidden="1">
      <c r="A50" s="150" t="s">
        <v>3042</v>
      </c>
      <c r="B50" t="s">
        <v>3816</v>
      </c>
      <c r="C50" t="s">
        <v>1974</v>
      </c>
      <c r="D50" t="s">
        <v>2161</v>
      </c>
      <c r="E50" t="s">
        <v>1643</v>
      </c>
    </row>
    <row r="51" spans="1:5" hidden="1">
      <c r="A51" s="150" t="s">
        <v>3042</v>
      </c>
      <c r="B51" t="s">
        <v>3816</v>
      </c>
      <c r="C51" t="s">
        <v>1974</v>
      </c>
      <c r="D51" t="s">
        <v>3827</v>
      </c>
      <c r="E51" t="s">
        <v>1643</v>
      </c>
    </row>
    <row r="52" spans="1:5" hidden="1">
      <c r="A52" s="150" t="s">
        <v>3042</v>
      </c>
      <c r="B52" t="s">
        <v>3816</v>
      </c>
      <c r="C52" t="s">
        <v>1974</v>
      </c>
      <c r="D52" t="s">
        <v>3827</v>
      </c>
      <c r="E52" t="s">
        <v>3827</v>
      </c>
    </row>
    <row r="53" spans="1:5" hidden="1">
      <c r="A53" s="150" t="s">
        <v>3042</v>
      </c>
      <c r="B53" t="s">
        <v>3816</v>
      </c>
      <c r="C53" t="s">
        <v>1974</v>
      </c>
      <c r="D53" t="s">
        <v>3828</v>
      </c>
      <c r="E53" t="s">
        <v>1643</v>
      </c>
    </row>
    <row r="54" spans="1:5" hidden="1">
      <c r="A54" s="150" t="s">
        <v>3042</v>
      </c>
      <c r="B54" t="s">
        <v>3816</v>
      </c>
      <c r="C54" t="s">
        <v>1974</v>
      </c>
      <c r="D54" t="s">
        <v>3828</v>
      </c>
      <c r="E54" t="s">
        <v>2822</v>
      </c>
    </row>
    <row r="55" spans="1:5" hidden="1">
      <c r="A55" s="150" t="s">
        <v>3042</v>
      </c>
      <c r="B55" t="s">
        <v>3816</v>
      </c>
      <c r="C55" t="s">
        <v>1974</v>
      </c>
      <c r="D55" t="s">
        <v>3828</v>
      </c>
      <c r="E55" t="s">
        <v>2861</v>
      </c>
    </row>
    <row r="56" spans="1:5" hidden="1">
      <c r="A56" s="150" t="s">
        <v>3042</v>
      </c>
      <c r="B56" t="s">
        <v>3816</v>
      </c>
      <c r="C56" t="s">
        <v>1974</v>
      </c>
      <c r="D56" t="s">
        <v>3828</v>
      </c>
      <c r="E56" t="s">
        <v>2818</v>
      </c>
    </row>
    <row r="57" spans="1:5" hidden="1">
      <c r="A57" s="150" t="s">
        <v>3042</v>
      </c>
      <c r="B57" t="s">
        <v>3816</v>
      </c>
      <c r="C57" t="s">
        <v>1974</v>
      </c>
      <c r="D57" t="s">
        <v>3829</v>
      </c>
      <c r="E57" t="s">
        <v>1643</v>
      </c>
    </row>
    <row r="58" spans="1:5" hidden="1">
      <c r="A58" s="150" t="s">
        <v>3042</v>
      </c>
      <c r="B58" t="s">
        <v>3816</v>
      </c>
      <c r="C58" t="s">
        <v>1974</v>
      </c>
      <c r="D58" t="s">
        <v>3829</v>
      </c>
      <c r="E58" t="s">
        <v>2823</v>
      </c>
    </row>
    <row r="59" spans="1:5" hidden="1">
      <c r="A59" s="150" t="s">
        <v>3042</v>
      </c>
      <c r="B59" t="s">
        <v>3816</v>
      </c>
      <c r="C59" t="s">
        <v>1974</v>
      </c>
      <c r="D59" t="s">
        <v>3830</v>
      </c>
      <c r="E59" t="s">
        <v>1643</v>
      </c>
    </row>
    <row r="60" spans="1:5" hidden="1">
      <c r="A60" s="150" t="s">
        <v>3042</v>
      </c>
      <c r="B60" t="s">
        <v>3816</v>
      </c>
      <c r="C60" t="s">
        <v>1974</v>
      </c>
      <c r="D60" t="s">
        <v>3830</v>
      </c>
      <c r="E60" t="s">
        <v>2824</v>
      </c>
    </row>
    <row r="61" spans="1:5" hidden="1">
      <c r="A61" s="150" t="s">
        <v>3042</v>
      </c>
      <c r="B61" t="s">
        <v>3816</v>
      </c>
      <c r="C61" t="s">
        <v>1974</v>
      </c>
      <c r="D61" t="s">
        <v>3831</v>
      </c>
      <c r="E61" t="s">
        <v>2825</v>
      </c>
    </row>
    <row r="62" spans="1:5" hidden="1">
      <c r="A62" s="150" t="s">
        <v>3042</v>
      </c>
      <c r="B62" t="s">
        <v>3816</v>
      </c>
      <c r="C62" t="s">
        <v>1974</v>
      </c>
      <c r="D62" t="s">
        <v>2166</v>
      </c>
      <c r="E62" t="s">
        <v>1643</v>
      </c>
    </row>
    <row r="63" spans="1:5" hidden="1">
      <c r="A63" s="150" t="s">
        <v>3042</v>
      </c>
      <c r="B63" t="s">
        <v>3816</v>
      </c>
      <c r="C63" t="s">
        <v>1974</v>
      </c>
      <c r="D63" t="s">
        <v>2166</v>
      </c>
      <c r="E63" t="s">
        <v>2826</v>
      </c>
    </row>
    <row r="64" spans="1:5" hidden="1">
      <c r="A64" s="150" t="s">
        <v>3042</v>
      </c>
      <c r="B64" t="s">
        <v>3816</v>
      </c>
      <c r="C64" t="s">
        <v>1975</v>
      </c>
      <c r="D64" t="s">
        <v>3832</v>
      </c>
      <c r="E64" t="s">
        <v>2827</v>
      </c>
    </row>
    <row r="65" spans="1:5" hidden="1">
      <c r="A65" s="150" t="s">
        <v>3042</v>
      </c>
      <c r="B65" t="s">
        <v>3816</v>
      </c>
      <c r="C65" t="s">
        <v>1975</v>
      </c>
      <c r="D65" t="s">
        <v>3832</v>
      </c>
      <c r="E65" t="s">
        <v>2862</v>
      </c>
    </row>
    <row r="66" spans="1:5" hidden="1">
      <c r="A66" s="150" t="s">
        <v>3042</v>
      </c>
      <c r="B66" t="s">
        <v>3816</v>
      </c>
      <c r="C66" t="s">
        <v>1975</v>
      </c>
      <c r="D66" t="s">
        <v>3832</v>
      </c>
      <c r="E66" t="s">
        <v>2882</v>
      </c>
    </row>
    <row r="67" spans="1:5" hidden="1">
      <c r="A67" s="150" t="s">
        <v>3042</v>
      </c>
      <c r="B67" t="s">
        <v>3816</v>
      </c>
      <c r="C67" t="s">
        <v>1975</v>
      </c>
      <c r="D67" t="s">
        <v>3832</v>
      </c>
      <c r="E67" t="s">
        <v>2895</v>
      </c>
    </row>
    <row r="68" spans="1:5" hidden="1">
      <c r="A68" s="150" t="s">
        <v>3042</v>
      </c>
      <c r="B68" t="s">
        <v>3816</v>
      </c>
      <c r="C68" t="s">
        <v>1975</v>
      </c>
      <c r="D68" t="s">
        <v>3832</v>
      </c>
      <c r="E68" t="s">
        <v>2905</v>
      </c>
    </row>
    <row r="69" spans="1:5" hidden="1">
      <c r="A69" s="150" t="s">
        <v>3042</v>
      </c>
      <c r="B69" t="s">
        <v>3816</v>
      </c>
      <c r="C69" t="s">
        <v>1975</v>
      </c>
      <c r="D69" t="s">
        <v>3832</v>
      </c>
      <c r="E69" t="s">
        <v>2914</v>
      </c>
    </row>
    <row r="70" spans="1:5" hidden="1">
      <c r="A70" s="150" t="s">
        <v>3042</v>
      </c>
      <c r="B70" t="s">
        <v>3816</v>
      </c>
      <c r="C70" t="s">
        <v>1975</v>
      </c>
      <c r="D70" t="s">
        <v>3832</v>
      </c>
      <c r="E70" t="s">
        <v>2919</v>
      </c>
    </row>
    <row r="71" spans="1:5" hidden="1">
      <c r="A71" s="150" t="s">
        <v>3042</v>
      </c>
      <c r="B71" t="s">
        <v>3816</v>
      </c>
      <c r="C71" t="s">
        <v>1975</v>
      </c>
      <c r="D71" t="s">
        <v>3832</v>
      </c>
      <c r="E71" t="s">
        <v>1980</v>
      </c>
    </row>
    <row r="72" spans="1:5" hidden="1">
      <c r="A72" s="150" t="s">
        <v>3042</v>
      </c>
      <c r="B72" t="s">
        <v>3816</v>
      </c>
      <c r="C72" t="s">
        <v>1975</v>
      </c>
      <c r="D72" t="s">
        <v>3833</v>
      </c>
      <c r="E72" t="s">
        <v>2828</v>
      </c>
    </row>
    <row r="73" spans="1:5" hidden="1">
      <c r="A73" s="150" t="s">
        <v>3042</v>
      </c>
      <c r="B73" t="s">
        <v>3816</v>
      </c>
      <c r="C73" t="s">
        <v>1975</v>
      </c>
      <c r="D73" t="s">
        <v>3833</v>
      </c>
      <c r="E73" t="s">
        <v>2863</v>
      </c>
    </row>
    <row r="74" spans="1:5" hidden="1">
      <c r="A74" s="150" t="s">
        <v>3042</v>
      </c>
      <c r="B74" t="s">
        <v>3816</v>
      </c>
      <c r="C74" t="s">
        <v>1975</v>
      </c>
      <c r="D74" t="s">
        <v>3833</v>
      </c>
      <c r="E74" t="s">
        <v>1643</v>
      </c>
    </row>
    <row r="75" spans="1:5" hidden="1">
      <c r="A75" s="150" t="s">
        <v>3042</v>
      </c>
      <c r="B75" t="s">
        <v>3816</v>
      </c>
      <c r="C75" t="s">
        <v>1975</v>
      </c>
      <c r="D75" t="s">
        <v>3834</v>
      </c>
      <c r="E75" t="s">
        <v>1643</v>
      </c>
    </row>
    <row r="76" spans="1:5" hidden="1">
      <c r="A76" s="150" t="s">
        <v>3042</v>
      </c>
      <c r="B76" t="s">
        <v>3816</v>
      </c>
      <c r="C76" t="s">
        <v>1975</v>
      </c>
      <c r="D76" t="s">
        <v>3834</v>
      </c>
      <c r="E76" t="s">
        <v>2829</v>
      </c>
    </row>
    <row r="77" spans="1:5" hidden="1">
      <c r="A77" s="150" t="s">
        <v>3042</v>
      </c>
      <c r="B77" t="s">
        <v>3816</v>
      </c>
      <c r="C77" t="s">
        <v>1975</v>
      </c>
      <c r="D77" t="s">
        <v>3833</v>
      </c>
      <c r="E77" t="s">
        <v>2883</v>
      </c>
    </row>
    <row r="78" spans="1:5" hidden="1">
      <c r="A78" s="150" t="s">
        <v>3042</v>
      </c>
      <c r="B78" t="s">
        <v>3816</v>
      </c>
      <c r="C78" t="s">
        <v>3835</v>
      </c>
      <c r="D78" t="s">
        <v>3836</v>
      </c>
      <c r="E78" t="s">
        <v>2836</v>
      </c>
    </row>
    <row r="79" spans="1:5" hidden="1">
      <c r="A79" s="150" t="s">
        <v>3042</v>
      </c>
      <c r="B79" t="s">
        <v>3816</v>
      </c>
      <c r="C79" t="s">
        <v>3835</v>
      </c>
      <c r="D79" t="s">
        <v>3836</v>
      </c>
      <c r="E79" t="s">
        <v>2869</v>
      </c>
    </row>
    <row r="80" spans="1:5" hidden="1">
      <c r="A80" s="150" t="s">
        <v>3042</v>
      </c>
      <c r="B80" t="s">
        <v>3816</v>
      </c>
      <c r="C80" t="s">
        <v>3835</v>
      </c>
      <c r="D80" t="s">
        <v>3836</v>
      </c>
      <c r="E80" t="s">
        <v>2887</v>
      </c>
    </row>
    <row r="81" spans="1:5" hidden="1">
      <c r="A81" s="150" t="s">
        <v>3042</v>
      </c>
      <c r="B81" t="s">
        <v>3816</v>
      </c>
      <c r="C81" t="s">
        <v>3835</v>
      </c>
      <c r="D81" t="s">
        <v>3836</v>
      </c>
      <c r="E81" t="s">
        <v>2898</v>
      </c>
    </row>
    <row r="82" spans="1:5" hidden="1">
      <c r="A82" s="150" t="s">
        <v>3042</v>
      </c>
      <c r="B82" t="s">
        <v>3816</v>
      </c>
      <c r="C82" t="s">
        <v>3835</v>
      </c>
      <c r="D82" t="s">
        <v>3836</v>
      </c>
      <c r="E82" t="s">
        <v>2908</v>
      </c>
    </row>
    <row r="83" spans="1:5" hidden="1">
      <c r="A83" s="150" t="s">
        <v>3042</v>
      </c>
      <c r="B83" t="s">
        <v>3816</v>
      </c>
      <c r="C83" t="s">
        <v>3835</v>
      </c>
      <c r="D83" t="s">
        <v>3836</v>
      </c>
      <c r="E83" t="s">
        <v>2915</v>
      </c>
    </row>
    <row r="84" spans="1:5" hidden="1">
      <c r="A84" s="150" t="s">
        <v>3042</v>
      </c>
      <c r="B84" t="s">
        <v>3816</v>
      </c>
      <c r="C84" t="s">
        <v>3835</v>
      </c>
      <c r="D84" t="s">
        <v>3836</v>
      </c>
      <c r="E84" t="s">
        <v>2920</v>
      </c>
    </row>
    <row r="85" spans="1:5" hidden="1">
      <c r="A85" s="150" t="s">
        <v>3042</v>
      </c>
      <c r="B85" t="s">
        <v>3816</v>
      </c>
      <c r="C85" t="s">
        <v>3835</v>
      </c>
      <c r="D85" t="s">
        <v>3836</v>
      </c>
      <c r="E85" t="s">
        <v>1643</v>
      </c>
    </row>
    <row r="86" spans="1:5" hidden="1">
      <c r="A86" s="150" t="s">
        <v>3042</v>
      </c>
      <c r="B86" t="s">
        <v>3816</v>
      </c>
      <c r="C86" t="s">
        <v>3835</v>
      </c>
      <c r="D86" t="s">
        <v>3836</v>
      </c>
      <c r="E86" t="s">
        <v>2926</v>
      </c>
    </row>
    <row r="87" spans="1:5" hidden="1">
      <c r="A87" s="150" t="s">
        <v>3042</v>
      </c>
      <c r="B87" t="s">
        <v>3816</v>
      </c>
      <c r="C87" t="s">
        <v>3835</v>
      </c>
      <c r="D87" t="s">
        <v>3836</v>
      </c>
      <c r="E87" t="s">
        <v>2931</v>
      </c>
    </row>
    <row r="88" spans="1:5" hidden="1">
      <c r="A88" s="150" t="s">
        <v>3042</v>
      </c>
      <c r="B88" t="s">
        <v>3816</v>
      </c>
      <c r="C88" t="s">
        <v>3835</v>
      </c>
      <c r="D88" t="s">
        <v>3836</v>
      </c>
      <c r="E88" t="s">
        <v>2936</v>
      </c>
    </row>
    <row r="89" spans="1:5" hidden="1">
      <c r="A89" s="150" t="s">
        <v>3042</v>
      </c>
      <c r="B89" t="s">
        <v>3816</v>
      </c>
      <c r="C89" t="s">
        <v>3835</v>
      </c>
      <c r="D89" t="s">
        <v>3836</v>
      </c>
      <c r="E89" t="s">
        <v>2941</v>
      </c>
    </row>
    <row r="90" spans="1:5" hidden="1">
      <c r="A90" s="150" t="s">
        <v>3042</v>
      </c>
      <c r="B90" t="s">
        <v>3816</v>
      </c>
      <c r="C90" t="s">
        <v>3835</v>
      </c>
      <c r="D90" t="s">
        <v>3836</v>
      </c>
      <c r="E90" t="s">
        <v>2945</v>
      </c>
    </row>
    <row r="91" spans="1:5" hidden="1">
      <c r="A91" s="150" t="s">
        <v>3042</v>
      </c>
      <c r="B91" t="s">
        <v>3816</v>
      </c>
      <c r="C91" t="s">
        <v>3835</v>
      </c>
      <c r="D91" t="s">
        <v>3836</v>
      </c>
      <c r="E91" t="s">
        <v>2948</v>
      </c>
    </row>
    <row r="92" spans="1:5" hidden="1">
      <c r="A92" s="150" t="s">
        <v>3042</v>
      </c>
      <c r="B92" t="s">
        <v>3816</v>
      </c>
      <c r="C92" t="s">
        <v>3835</v>
      </c>
      <c r="D92" t="s">
        <v>3836</v>
      </c>
      <c r="E92" t="s">
        <v>2950</v>
      </c>
    </row>
    <row r="93" spans="1:5" hidden="1">
      <c r="A93" s="150" t="s">
        <v>3045</v>
      </c>
      <c r="B93" t="s">
        <v>3837</v>
      </c>
      <c r="C93" t="s">
        <v>1973</v>
      </c>
      <c r="D93" t="s">
        <v>2066</v>
      </c>
      <c r="E93" t="s">
        <v>2943</v>
      </c>
    </row>
    <row r="94" spans="1:5" hidden="1">
      <c r="A94" s="150" t="s">
        <v>3045</v>
      </c>
      <c r="B94" t="s">
        <v>3837</v>
      </c>
      <c r="C94" t="s">
        <v>1973</v>
      </c>
      <c r="D94" t="s">
        <v>2066</v>
      </c>
      <c r="E94" t="s">
        <v>1643</v>
      </c>
    </row>
    <row r="95" spans="1:5" hidden="1">
      <c r="A95" s="150" t="s">
        <v>3045</v>
      </c>
      <c r="B95" t="s">
        <v>3837</v>
      </c>
      <c r="C95" t="s">
        <v>1973</v>
      </c>
      <c r="D95" t="s">
        <v>3817</v>
      </c>
      <c r="E95" t="s">
        <v>1643</v>
      </c>
    </row>
    <row r="96" spans="1:5" hidden="1">
      <c r="A96" s="150" t="s">
        <v>3045</v>
      </c>
      <c r="B96" t="s">
        <v>3837</v>
      </c>
      <c r="C96" t="s">
        <v>1973</v>
      </c>
      <c r="D96" t="s">
        <v>3818</v>
      </c>
      <c r="E96" t="s">
        <v>2891</v>
      </c>
    </row>
    <row r="97" spans="1:5" hidden="1">
      <c r="A97" s="150" t="s">
        <v>3045</v>
      </c>
      <c r="B97" t="s">
        <v>3837</v>
      </c>
      <c r="C97" t="s">
        <v>1973</v>
      </c>
      <c r="D97" t="s">
        <v>3818</v>
      </c>
      <c r="E97" t="s">
        <v>1643</v>
      </c>
    </row>
    <row r="98" spans="1:5" hidden="1">
      <c r="A98" s="150" t="s">
        <v>3045</v>
      </c>
      <c r="B98" t="s">
        <v>3837</v>
      </c>
      <c r="C98" t="s">
        <v>1974</v>
      </c>
      <c r="D98" t="s">
        <v>2146</v>
      </c>
      <c r="E98" t="s">
        <v>2808</v>
      </c>
    </row>
    <row r="99" spans="1:5" hidden="1">
      <c r="A99" s="150" t="s">
        <v>3045</v>
      </c>
      <c r="B99" t="s">
        <v>3837</v>
      </c>
      <c r="C99" t="s">
        <v>1974</v>
      </c>
      <c r="D99" t="s">
        <v>2146</v>
      </c>
      <c r="E99" t="s">
        <v>2854</v>
      </c>
    </row>
    <row r="100" spans="1:5" hidden="1">
      <c r="A100" s="150" t="s">
        <v>3045</v>
      </c>
      <c r="B100" t="s">
        <v>3837</v>
      </c>
      <c r="C100" t="s">
        <v>1974</v>
      </c>
      <c r="D100" t="s">
        <v>2146</v>
      </c>
      <c r="E100" t="s">
        <v>2876</v>
      </c>
    </row>
    <row r="101" spans="1:5" hidden="1">
      <c r="A101" s="150" t="s">
        <v>3045</v>
      </c>
      <c r="B101" t="s">
        <v>3837</v>
      </c>
      <c r="C101" t="s">
        <v>1974</v>
      </c>
      <c r="D101" t="s">
        <v>2146</v>
      </c>
      <c r="E101" t="s">
        <v>2893</v>
      </c>
    </row>
    <row r="102" spans="1:5" hidden="1">
      <c r="A102" s="150" t="s">
        <v>3045</v>
      </c>
      <c r="B102" t="s">
        <v>3837</v>
      </c>
      <c r="C102" t="s">
        <v>1974</v>
      </c>
      <c r="D102" t="s">
        <v>2146</v>
      </c>
      <c r="E102" t="s">
        <v>2903</v>
      </c>
    </row>
    <row r="103" spans="1:5" hidden="1">
      <c r="A103" s="150" t="s">
        <v>3045</v>
      </c>
      <c r="B103" t="s">
        <v>3837</v>
      </c>
      <c r="C103" t="s">
        <v>1974</v>
      </c>
      <c r="D103" t="s">
        <v>2146</v>
      </c>
      <c r="E103" t="s">
        <v>2913</v>
      </c>
    </row>
    <row r="104" spans="1:5" hidden="1">
      <c r="A104" s="150" t="s">
        <v>3045</v>
      </c>
      <c r="B104" t="s">
        <v>3837</v>
      </c>
      <c r="C104" t="s">
        <v>1974</v>
      </c>
      <c r="D104" t="s">
        <v>3819</v>
      </c>
      <c r="E104" t="s">
        <v>2809</v>
      </c>
    </row>
    <row r="105" spans="1:5" hidden="1">
      <c r="A105" s="150" t="s">
        <v>3045</v>
      </c>
      <c r="B105" t="s">
        <v>3837</v>
      </c>
      <c r="C105" t="s">
        <v>1974</v>
      </c>
      <c r="D105" t="s">
        <v>3819</v>
      </c>
      <c r="E105" t="s">
        <v>2855</v>
      </c>
    </row>
    <row r="106" spans="1:5" hidden="1">
      <c r="A106" s="150" t="s">
        <v>3045</v>
      </c>
      <c r="B106" t="s">
        <v>3837</v>
      </c>
      <c r="C106" t="s">
        <v>1974</v>
      </c>
      <c r="D106" t="s">
        <v>3819</v>
      </c>
      <c r="E106" t="s">
        <v>1643</v>
      </c>
    </row>
    <row r="107" spans="1:5" hidden="1">
      <c r="A107" s="150" t="s">
        <v>3045</v>
      </c>
      <c r="B107" t="s">
        <v>3837</v>
      </c>
      <c r="C107" t="s">
        <v>1974</v>
      </c>
      <c r="D107" t="s">
        <v>3820</v>
      </c>
      <c r="E107" t="s">
        <v>2810</v>
      </c>
    </row>
    <row r="108" spans="1:5" hidden="1">
      <c r="A108" s="150" t="s">
        <v>3045</v>
      </c>
      <c r="B108" t="s">
        <v>3837</v>
      </c>
      <c r="C108" t="s">
        <v>1974</v>
      </c>
      <c r="D108" t="s">
        <v>3820</v>
      </c>
      <c r="E108" t="s">
        <v>1643</v>
      </c>
    </row>
    <row r="109" spans="1:5" hidden="1">
      <c r="A109" s="150" t="s">
        <v>3045</v>
      </c>
      <c r="B109" t="s">
        <v>3837</v>
      </c>
      <c r="C109" t="s">
        <v>1974</v>
      </c>
      <c r="D109" t="s">
        <v>3820</v>
      </c>
      <c r="E109" t="s">
        <v>2856</v>
      </c>
    </row>
    <row r="110" spans="1:5" hidden="1">
      <c r="A110" s="150" t="s">
        <v>3045</v>
      </c>
      <c r="B110" t="s">
        <v>3837</v>
      </c>
      <c r="C110" t="s">
        <v>1974</v>
      </c>
      <c r="D110" t="s">
        <v>3821</v>
      </c>
      <c r="E110" t="s">
        <v>2811</v>
      </c>
    </row>
    <row r="111" spans="1:5" hidden="1">
      <c r="A111" s="150" t="s">
        <v>3045</v>
      </c>
      <c r="B111" t="s">
        <v>3837</v>
      </c>
      <c r="C111" t="s">
        <v>1974</v>
      </c>
      <c r="D111" t="s">
        <v>3821</v>
      </c>
      <c r="E111" t="s">
        <v>2857</v>
      </c>
    </row>
    <row r="112" spans="1:5" hidden="1">
      <c r="A112" s="150" t="s">
        <v>3045</v>
      </c>
      <c r="B112" t="s">
        <v>3837</v>
      </c>
      <c r="C112" t="s">
        <v>1974</v>
      </c>
      <c r="D112" t="s">
        <v>3821</v>
      </c>
      <c r="E112" t="s">
        <v>1643</v>
      </c>
    </row>
    <row r="113" spans="1:5" hidden="1">
      <c r="A113" s="150" t="s">
        <v>3045</v>
      </c>
      <c r="B113" t="s">
        <v>3837</v>
      </c>
      <c r="C113" t="s">
        <v>1974</v>
      </c>
      <c r="D113" t="s">
        <v>3821</v>
      </c>
      <c r="E113" t="s">
        <v>2877</v>
      </c>
    </row>
    <row r="114" spans="1:5" hidden="1">
      <c r="A114" s="150" t="s">
        <v>3045</v>
      </c>
      <c r="B114" t="s">
        <v>3837</v>
      </c>
      <c r="C114" t="s">
        <v>1974</v>
      </c>
      <c r="D114" t="s">
        <v>3822</v>
      </c>
      <c r="E114" t="s">
        <v>2813</v>
      </c>
    </row>
    <row r="115" spans="1:5" hidden="1">
      <c r="A115" s="150" t="s">
        <v>3045</v>
      </c>
      <c r="B115" t="s">
        <v>3837</v>
      </c>
      <c r="C115" t="s">
        <v>1974</v>
      </c>
      <c r="D115" t="s">
        <v>3822</v>
      </c>
      <c r="E115" t="s">
        <v>2858</v>
      </c>
    </row>
    <row r="116" spans="1:5" hidden="1">
      <c r="A116" s="150" t="s">
        <v>3045</v>
      </c>
      <c r="B116" t="s">
        <v>3837</v>
      </c>
      <c r="C116" t="s">
        <v>1974</v>
      </c>
      <c r="D116" t="s">
        <v>3822</v>
      </c>
      <c r="E116" t="s">
        <v>2878</v>
      </c>
    </row>
    <row r="117" spans="1:5" hidden="1">
      <c r="A117" s="150" t="s">
        <v>3045</v>
      </c>
      <c r="B117" t="s">
        <v>3837</v>
      </c>
      <c r="C117" t="s">
        <v>1974</v>
      </c>
      <c r="D117" t="s">
        <v>3822</v>
      </c>
      <c r="E117" t="s">
        <v>1643</v>
      </c>
    </row>
    <row r="118" spans="1:5" hidden="1">
      <c r="A118" s="150" t="s">
        <v>3045</v>
      </c>
      <c r="B118" t="s">
        <v>3837</v>
      </c>
      <c r="C118" t="s">
        <v>1974</v>
      </c>
      <c r="D118" t="s">
        <v>3822</v>
      </c>
      <c r="E118" t="s">
        <v>2894</v>
      </c>
    </row>
    <row r="119" spans="1:5" hidden="1">
      <c r="A119" s="150" t="s">
        <v>3045</v>
      </c>
      <c r="B119" t="s">
        <v>3837</v>
      </c>
      <c r="C119" t="s">
        <v>1974</v>
      </c>
      <c r="D119" t="s">
        <v>3822</v>
      </c>
      <c r="E119" t="s">
        <v>2904</v>
      </c>
    </row>
    <row r="120" spans="1:5" hidden="1">
      <c r="A120" s="150" t="s">
        <v>3045</v>
      </c>
      <c r="B120" t="s">
        <v>3837</v>
      </c>
      <c r="C120" t="s">
        <v>1974</v>
      </c>
      <c r="D120" t="s">
        <v>3823</v>
      </c>
      <c r="E120" t="s">
        <v>2814</v>
      </c>
    </row>
    <row r="121" spans="1:5" hidden="1">
      <c r="A121" s="150" t="s">
        <v>3045</v>
      </c>
      <c r="B121" t="s">
        <v>3837</v>
      </c>
      <c r="C121" t="s">
        <v>1974</v>
      </c>
      <c r="D121" t="s">
        <v>3823</v>
      </c>
      <c r="E121" t="s">
        <v>2859</v>
      </c>
    </row>
    <row r="122" spans="1:5" hidden="1">
      <c r="A122" s="150" t="s">
        <v>3045</v>
      </c>
      <c r="B122" t="s">
        <v>3837</v>
      </c>
      <c r="C122" t="s">
        <v>1974</v>
      </c>
      <c r="D122" t="s">
        <v>3823</v>
      </c>
      <c r="E122" t="s">
        <v>1643</v>
      </c>
    </row>
    <row r="123" spans="1:5" hidden="1">
      <c r="A123" s="150" t="s">
        <v>3045</v>
      </c>
      <c r="B123" t="s">
        <v>3837</v>
      </c>
      <c r="C123" t="s">
        <v>1974</v>
      </c>
      <c r="D123" t="s">
        <v>3823</v>
      </c>
      <c r="E123" t="s">
        <v>2879</v>
      </c>
    </row>
    <row r="124" spans="1:5" hidden="1">
      <c r="A124" s="150" t="s">
        <v>3045</v>
      </c>
      <c r="B124" t="s">
        <v>3837</v>
      </c>
      <c r="C124" t="s">
        <v>1974</v>
      </c>
      <c r="D124" t="s">
        <v>3824</v>
      </c>
      <c r="E124" t="s">
        <v>2815</v>
      </c>
    </row>
    <row r="125" spans="1:5" hidden="1">
      <c r="A125" s="150" t="s">
        <v>3045</v>
      </c>
      <c r="B125" t="s">
        <v>3837</v>
      </c>
      <c r="C125" t="s">
        <v>1974</v>
      </c>
      <c r="D125" t="s">
        <v>3824</v>
      </c>
      <c r="E125" t="s">
        <v>1643</v>
      </c>
    </row>
    <row r="126" spans="1:5" hidden="1">
      <c r="A126" s="150" t="s">
        <v>3045</v>
      </c>
      <c r="B126" t="s">
        <v>3837</v>
      </c>
      <c r="C126" t="s">
        <v>1974</v>
      </c>
      <c r="D126" t="s">
        <v>2156</v>
      </c>
      <c r="E126" t="s">
        <v>2816</v>
      </c>
    </row>
    <row r="127" spans="1:5" hidden="1">
      <c r="A127" s="150" t="s">
        <v>3045</v>
      </c>
      <c r="B127" t="s">
        <v>3837</v>
      </c>
      <c r="C127" t="s">
        <v>1974</v>
      </c>
      <c r="D127" t="s">
        <v>1973</v>
      </c>
      <c r="E127" t="s">
        <v>1643</v>
      </c>
    </row>
    <row r="128" spans="1:5" hidden="1">
      <c r="A128" s="150" t="s">
        <v>3045</v>
      </c>
      <c r="B128" t="s">
        <v>3837</v>
      </c>
      <c r="C128" t="s">
        <v>1974</v>
      </c>
      <c r="D128" t="s">
        <v>1973</v>
      </c>
      <c r="E128" t="s">
        <v>2817</v>
      </c>
    </row>
    <row r="129" spans="1:5" hidden="1">
      <c r="A129" s="150" t="s">
        <v>3045</v>
      </c>
      <c r="B129" t="s">
        <v>3837</v>
      </c>
      <c r="C129" t="s">
        <v>1974</v>
      </c>
      <c r="D129" t="s">
        <v>1973</v>
      </c>
      <c r="E129" t="s">
        <v>2860</v>
      </c>
    </row>
    <row r="130" spans="1:5" hidden="1">
      <c r="A130" s="150" t="s">
        <v>3045</v>
      </c>
      <c r="B130" t="s">
        <v>3837</v>
      </c>
      <c r="C130" t="s">
        <v>1974</v>
      </c>
      <c r="D130" t="s">
        <v>1973</v>
      </c>
      <c r="E130" t="s">
        <v>2880</v>
      </c>
    </row>
    <row r="131" spans="1:5" hidden="1">
      <c r="A131" s="150" t="s">
        <v>3045</v>
      </c>
      <c r="B131" t="s">
        <v>3837</v>
      </c>
      <c r="C131" t="s">
        <v>1974</v>
      </c>
      <c r="D131" t="s">
        <v>3825</v>
      </c>
      <c r="E131" t="s">
        <v>1643</v>
      </c>
    </row>
    <row r="132" spans="1:5" hidden="1">
      <c r="A132" s="150" t="s">
        <v>3045</v>
      </c>
      <c r="B132" t="s">
        <v>3837</v>
      </c>
      <c r="C132" t="s">
        <v>1974</v>
      </c>
      <c r="D132" t="s">
        <v>3825</v>
      </c>
      <c r="E132" t="s">
        <v>2818</v>
      </c>
    </row>
    <row r="133" spans="1:5" hidden="1">
      <c r="A133" s="150" t="s">
        <v>3045</v>
      </c>
      <c r="B133" t="s">
        <v>3837</v>
      </c>
      <c r="C133" t="s">
        <v>1974</v>
      </c>
      <c r="D133" t="s">
        <v>3826</v>
      </c>
      <c r="E133" t="s">
        <v>1643</v>
      </c>
    </row>
    <row r="134" spans="1:5" hidden="1">
      <c r="A134" s="150" t="s">
        <v>3045</v>
      </c>
      <c r="B134" t="s">
        <v>3837</v>
      </c>
      <c r="C134" t="s">
        <v>1974</v>
      </c>
      <c r="D134" t="s">
        <v>3826</v>
      </c>
      <c r="E134" t="s">
        <v>2819</v>
      </c>
    </row>
    <row r="135" spans="1:5" hidden="1">
      <c r="A135" s="150" t="s">
        <v>3045</v>
      </c>
      <c r="B135" t="s">
        <v>3837</v>
      </c>
      <c r="C135" t="s">
        <v>1974</v>
      </c>
      <c r="D135" t="s">
        <v>2161</v>
      </c>
      <c r="E135" t="s">
        <v>2820</v>
      </c>
    </row>
    <row r="136" spans="1:5" hidden="1">
      <c r="A136" s="150" t="s">
        <v>3045</v>
      </c>
      <c r="B136" t="s">
        <v>3837</v>
      </c>
      <c r="C136" t="s">
        <v>1974</v>
      </c>
      <c r="D136" t="s">
        <v>2161</v>
      </c>
      <c r="E136" t="s">
        <v>1643</v>
      </c>
    </row>
    <row r="137" spans="1:5" hidden="1">
      <c r="A137" s="150" t="s">
        <v>3045</v>
      </c>
      <c r="B137" t="s">
        <v>3837</v>
      </c>
      <c r="C137" t="s">
        <v>1974</v>
      </c>
      <c r="D137" t="s">
        <v>3827</v>
      </c>
      <c r="E137" t="s">
        <v>1643</v>
      </c>
    </row>
    <row r="138" spans="1:5" hidden="1">
      <c r="A138" s="150" t="s">
        <v>3045</v>
      </c>
      <c r="B138" t="s">
        <v>3837</v>
      </c>
      <c r="C138" t="s">
        <v>1974</v>
      </c>
      <c r="D138" t="s">
        <v>3827</v>
      </c>
      <c r="E138" t="s">
        <v>3827</v>
      </c>
    </row>
    <row r="139" spans="1:5" hidden="1">
      <c r="A139" s="150" t="s">
        <v>3045</v>
      </c>
      <c r="B139" t="s">
        <v>3837</v>
      </c>
      <c r="C139" t="s">
        <v>1974</v>
      </c>
      <c r="D139" t="s">
        <v>3828</v>
      </c>
      <c r="E139" t="s">
        <v>1643</v>
      </c>
    </row>
    <row r="140" spans="1:5" hidden="1">
      <c r="A140" s="150" t="s">
        <v>3045</v>
      </c>
      <c r="B140" t="s">
        <v>3837</v>
      </c>
      <c r="C140" t="s">
        <v>1974</v>
      </c>
      <c r="D140" t="s">
        <v>3828</v>
      </c>
      <c r="E140" t="s">
        <v>2822</v>
      </c>
    </row>
    <row r="141" spans="1:5" hidden="1">
      <c r="A141" s="150" t="s">
        <v>3045</v>
      </c>
      <c r="B141" t="s">
        <v>3837</v>
      </c>
      <c r="C141" t="s">
        <v>1974</v>
      </c>
      <c r="D141" t="s">
        <v>3828</v>
      </c>
      <c r="E141" t="s">
        <v>2861</v>
      </c>
    </row>
    <row r="142" spans="1:5" hidden="1">
      <c r="A142" s="150" t="s">
        <v>3045</v>
      </c>
      <c r="B142" t="s">
        <v>3837</v>
      </c>
      <c r="C142" t="s">
        <v>1974</v>
      </c>
      <c r="D142" t="s">
        <v>3828</v>
      </c>
      <c r="E142" t="s">
        <v>2818</v>
      </c>
    </row>
    <row r="143" spans="1:5" hidden="1">
      <c r="A143" s="150" t="s">
        <v>3045</v>
      </c>
      <c r="B143" t="s">
        <v>3837</v>
      </c>
      <c r="C143" t="s">
        <v>1974</v>
      </c>
      <c r="D143" t="s">
        <v>3829</v>
      </c>
      <c r="E143" t="s">
        <v>1643</v>
      </c>
    </row>
    <row r="144" spans="1:5" hidden="1">
      <c r="A144" s="150" t="s">
        <v>3045</v>
      </c>
      <c r="B144" t="s">
        <v>3837</v>
      </c>
      <c r="C144" t="s">
        <v>1974</v>
      </c>
      <c r="D144" t="s">
        <v>3829</v>
      </c>
      <c r="E144" t="s">
        <v>2823</v>
      </c>
    </row>
    <row r="145" spans="1:5" hidden="1">
      <c r="A145" s="150" t="s">
        <v>3045</v>
      </c>
      <c r="B145" t="s">
        <v>3837</v>
      </c>
      <c r="C145" t="s">
        <v>1974</v>
      </c>
      <c r="D145" t="s">
        <v>3830</v>
      </c>
      <c r="E145" t="s">
        <v>1643</v>
      </c>
    </row>
    <row r="146" spans="1:5" hidden="1">
      <c r="A146" s="150" t="s">
        <v>3045</v>
      </c>
      <c r="B146" t="s">
        <v>3837</v>
      </c>
      <c r="C146" t="s">
        <v>1974</v>
      </c>
      <c r="D146" t="s">
        <v>3830</v>
      </c>
      <c r="E146" t="s">
        <v>2824</v>
      </c>
    </row>
    <row r="147" spans="1:5" hidden="1">
      <c r="A147" s="150" t="s">
        <v>3045</v>
      </c>
      <c r="B147" t="s">
        <v>3837</v>
      </c>
      <c r="C147" t="s">
        <v>1974</v>
      </c>
      <c r="D147" t="s">
        <v>3831</v>
      </c>
      <c r="E147" t="s">
        <v>2825</v>
      </c>
    </row>
    <row r="148" spans="1:5" hidden="1">
      <c r="A148" s="150" t="s">
        <v>3045</v>
      </c>
      <c r="B148" t="s">
        <v>3837</v>
      </c>
      <c r="C148" t="s">
        <v>1974</v>
      </c>
      <c r="D148" t="s">
        <v>2166</v>
      </c>
      <c r="E148" t="s">
        <v>1643</v>
      </c>
    </row>
    <row r="149" spans="1:5" hidden="1">
      <c r="A149" s="150" t="s">
        <v>3045</v>
      </c>
      <c r="B149" t="s">
        <v>3837</v>
      </c>
      <c r="C149" t="s">
        <v>1974</v>
      </c>
      <c r="D149" t="s">
        <v>2166</v>
      </c>
      <c r="E149" t="s">
        <v>2826</v>
      </c>
    </row>
    <row r="150" spans="1:5" hidden="1">
      <c r="A150" s="150" t="s">
        <v>3045</v>
      </c>
      <c r="B150" t="s">
        <v>3837</v>
      </c>
      <c r="C150" t="s">
        <v>1975</v>
      </c>
      <c r="D150" t="s">
        <v>3832</v>
      </c>
      <c r="E150" t="s">
        <v>2827</v>
      </c>
    </row>
    <row r="151" spans="1:5" hidden="1">
      <c r="A151" s="150" t="s">
        <v>3045</v>
      </c>
      <c r="B151" t="s">
        <v>3837</v>
      </c>
      <c r="C151" t="s">
        <v>1975</v>
      </c>
      <c r="D151" t="s">
        <v>3832</v>
      </c>
      <c r="E151" t="s">
        <v>2862</v>
      </c>
    </row>
    <row r="152" spans="1:5" hidden="1">
      <c r="A152" s="150" t="s">
        <v>3045</v>
      </c>
      <c r="B152" t="s">
        <v>3837</v>
      </c>
      <c r="C152" t="s">
        <v>1975</v>
      </c>
      <c r="D152" t="s">
        <v>3832</v>
      </c>
      <c r="E152" t="s">
        <v>2882</v>
      </c>
    </row>
    <row r="153" spans="1:5" hidden="1">
      <c r="A153" s="150" t="s">
        <v>3045</v>
      </c>
      <c r="B153" t="s">
        <v>3837</v>
      </c>
      <c r="C153" t="s">
        <v>1975</v>
      </c>
      <c r="D153" t="s">
        <v>3832</v>
      </c>
      <c r="E153" t="s">
        <v>2895</v>
      </c>
    </row>
    <row r="154" spans="1:5" hidden="1">
      <c r="A154" s="150" t="s">
        <v>3045</v>
      </c>
      <c r="B154" t="s">
        <v>3837</v>
      </c>
      <c r="C154" t="s">
        <v>1975</v>
      </c>
      <c r="D154" t="s">
        <v>3832</v>
      </c>
      <c r="E154" t="s">
        <v>2905</v>
      </c>
    </row>
    <row r="155" spans="1:5" hidden="1">
      <c r="A155" s="150" t="s">
        <v>3045</v>
      </c>
      <c r="B155" t="s">
        <v>3837</v>
      </c>
      <c r="C155" t="s">
        <v>1975</v>
      </c>
      <c r="D155" t="s">
        <v>3832</v>
      </c>
      <c r="E155" t="s">
        <v>2914</v>
      </c>
    </row>
    <row r="156" spans="1:5" hidden="1">
      <c r="A156" s="150" t="s">
        <v>3045</v>
      </c>
      <c r="B156" t="s">
        <v>3837</v>
      </c>
      <c r="C156" t="s">
        <v>1975</v>
      </c>
      <c r="D156" t="s">
        <v>3832</v>
      </c>
      <c r="E156" t="s">
        <v>2919</v>
      </c>
    </row>
    <row r="157" spans="1:5" hidden="1">
      <c r="A157" s="150" t="s">
        <v>3045</v>
      </c>
      <c r="B157" t="s">
        <v>3837</v>
      </c>
      <c r="C157" t="s">
        <v>1975</v>
      </c>
      <c r="D157" t="s">
        <v>3832</v>
      </c>
      <c r="E157" t="s">
        <v>1980</v>
      </c>
    </row>
    <row r="158" spans="1:5" hidden="1">
      <c r="A158" s="150" t="s">
        <v>3045</v>
      </c>
      <c r="B158" t="s">
        <v>3837</v>
      </c>
      <c r="C158" t="s">
        <v>1975</v>
      </c>
      <c r="D158" t="s">
        <v>3833</v>
      </c>
      <c r="E158" t="s">
        <v>2828</v>
      </c>
    </row>
    <row r="159" spans="1:5" hidden="1">
      <c r="A159" s="150" t="s">
        <v>3045</v>
      </c>
      <c r="B159" t="s">
        <v>3837</v>
      </c>
      <c r="C159" t="s">
        <v>1975</v>
      </c>
      <c r="D159" t="s">
        <v>3833</v>
      </c>
      <c r="E159" t="s">
        <v>2863</v>
      </c>
    </row>
    <row r="160" spans="1:5" hidden="1">
      <c r="A160" s="150" t="s">
        <v>3045</v>
      </c>
      <c r="B160" t="s">
        <v>3837</v>
      </c>
      <c r="C160" t="s">
        <v>1975</v>
      </c>
      <c r="D160" t="s">
        <v>3833</v>
      </c>
      <c r="E160" t="s">
        <v>1643</v>
      </c>
    </row>
    <row r="161" spans="1:5" hidden="1">
      <c r="A161" s="150" t="s">
        <v>3045</v>
      </c>
      <c r="B161" t="s">
        <v>3837</v>
      </c>
      <c r="C161" t="s">
        <v>1975</v>
      </c>
      <c r="D161" t="s">
        <v>3834</v>
      </c>
      <c r="E161" t="s">
        <v>1643</v>
      </c>
    </row>
    <row r="162" spans="1:5" hidden="1">
      <c r="A162" s="150" t="s">
        <v>3045</v>
      </c>
      <c r="B162" t="s">
        <v>3837</v>
      </c>
      <c r="C162" t="s">
        <v>1975</v>
      </c>
      <c r="D162" t="s">
        <v>3834</v>
      </c>
      <c r="E162" t="s">
        <v>2829</v>
      </c>
    </row>
    <row r="163" spans="1:5" hidden="1">
      <c r="A163" s="150" t="s">
        <v>3045</v>
      </c>
      <c r="B163" t="s">
        <v>3837</v>
      </c>
      <c r="C163" t="s">
        <v>1975</v>
      </c>
      <c r="D163" t="s">
        <v>3833</v>
      </c>
      <c r="E163" t="s">
        <v>2883</v>
      </c>
    </row>
    <row r="164" spans="1:5" hidden="1">
      <c r="A164" s="150" t="s">
        <v>3045</v>
      </c>
      <c r="B164" t="s">
        <v>3837</v>
      </c>
      <c r="C164" t="s">
        <v>3835</v>
      </c>
      <c r="D164" t="s">
        <v>3836</v>
      </c>
      <c r="E164" t="s">
        <v>2836</v>
      </c>
    </row>
    <row r="165" spans="1:5" hidden="1">
      <c r="A165" s="150" t="s">
        <v>3045</v>
      </c>
      <c r="B165" t="s">
        <v>3837</v>
      </c>
      <c r="C165" t="s">
        <v>3835</v>
      </c>
      <c r="D165" t="s">
        <v>3836</v>
      </c>
      <c r="E165" t="s">
        <v>2869</v>
      </c>
    </row>
    <row r="166" spans="1:5" hidden="1">
      <c r="A166" s="150" t="s">
        <v>3045</v>
      </c>
      <c r="B166" t="s">
        <v>3837</v>
      </c>
      <c r="C166" t="s">
        <v>3835</v>
      </c>
      <c r="D166" t="s">
        <v>3836</v>
      </c>
      <c r="E166" t="s">
        <v>2887</v>
      </c>
    </row>
    <row r="167" spans="1:5" hidden="1">
      <c r="A167" s="150" t="s">
        <v>3045</v>
      </c>
      <c r="B167" t="s">
        <v>3837</v>
      </c>
      <c r="C167" t="s">
        <v>3835</v>
      </c>
      <c r="D167" t="s">
        <v>3836</v>
      </c>
      <c r="E167" t="s">
        <v>2898</v>
      </c>
    </row>
    <row r="168" spans="1:5" hidden="1">
      <c r="A168" s="150" t="s">
        <v>3045</v>
      </c>
      <c r="B168" t="s">
        <v>3837</v>
      </c>
      <c r="C168" t="s">
        <v>3835</v>
      </c>
      <c r="D168" t="s">
        <v>3836</v>
      </c>
      <c r="E168" t="s">
        <v>2908</v>
      </c>
    </row>
    <row r="169" spans="1:5" hidden="1">
      <c r="A169" s="150" t="s">
        <v>3045</v>
      </c>
      <c r="B169" t="s">
        <v>3837</v>
      </c>
      <c r="C169" t="s">
        <v>3835</v>
      </c>
      <c r="D169" t="s">
        <v>3836</v>
      </c>
      <c r="E169" t="s">
        <v>2915</v>
      </c>
    </row>
    <row r="170" spans="1:5" hidden="1">
      <c r="A170" s="150" t="s">
        <v>3045</v>
      </c>
      <c r="B170" t="s">
        <v>3837</v>
      </c>
      <c r="C170" t="s">
        <v>3835</v>
      </c>
      <c r="D170" t="s">
        <v>3836</v>
      </c>
      <c r="E170" t="s">
        <v>2920</v>
      </c>
    </row>
    <row r="171" spans="1:5" hidden="1">
      <c r="A171" s="150" t="s">
        <v>3045</v>
      </c>
      <c r="B171" t="s">
        <v>3837</v>
      </c>
      <c r="C171" t="s">
        <v>3835</v>
      </c>
      <c r="D171" t="s">
        <v>3836</v>
      </c>
      <c r="E171" t="s">
        <v>1643</v>
      </c>
    </row>
    <row r="172" spans="1:5" hidden="1">
      <c r="A172" s="150" t="s">
        <v>3045</v>
      </c>
      <c r="B172" t="s">
        <v>3837</v>
      </c>
      <c r="C172" t="s">
        <v>3835</v>
      </c>
      <c r="D172" t="s">
        <v>3836</v>
      </c>
      <c r="E172" t="s">
        <v>2926</v>
      </c>
    </row>
    <row r="173" spans="1:5" hidden="1">
      <c r="A173" s="150" t="s">
        <v>3045</v>
      </c>
      <c r="B173" t="s">
        <v>3837</v>
      </c>
      <c r="C173" t="s">
        <v>3835</v>
      </c>
      <c r="D173" t="s">
        <v>3836</v>
      </c>
      <c r="E173" t="s">
        <v>2931</v>
      </c>
    </row>
    <row r="174" spans="1:5" hidden="1">
      <c r="A174" s="150" t="s">
        <v>3045</v>
      </c>
      <c r="B174" t="s">
        <v>3837</v>
      </c>
      <c r="C174" t="s">
        <v>3835</v>
      </c>
      <c r="D174" t="s">
        <v>3836</v>
      </c>
      <c r="E174" t="s">
        <v>2936</v>
      </c>
    </row>
    <row r="175" spans="1:5" hidden="1">
      <c r="A175" s="150" t="s">
        <v>3045</v>
      </c>
      <c r="B175" t="s">
        <v>3837</v>
      </c>
      <c r="C175" t="s">
        <v>3835</v>
      </c>
      <c r="D175" t="s">
        <v>3836</v>
      </c>
      <c r="E175" t="s">
        <v>2941</v>
      </c>
    </row>
    <row r="176" spans="1:5" hidden="1">
      <c r="A176" s="150" t="s">
        <v>3045</v>
      </c>
      <c r="B176" t="s">
        <v>3837</v>
      </c>
      <c r="C176" t="s">
        <v>3835</v>
      </c>
      <c r="D176" t="s">
        <v>3836</v>
      </c>
      <c r="E176" t="s">
        <v>2945</v>
      </c>
    </row>
    <row r="177" spans="1:5" hidden="1">
      <c r="A177" s="150" t="s">
        <v>3045</v>
      </c>
      <c r="B177" t="s">
        <v>3837</v>
      </c>
      <c r="C177" t="s">
        <v>3835</v>
      </c>
      <c r="D177" t="s">
        <v>3836</v>
      </c>
      <c r="E177" t="s">
        <v>2948</v>
      </c>
    </row>
    <row r="178" spans="1:5" hidden="1">
      <c r="A178" s="150" t="s">
        <v>3045</v>
      </c>
      <c r="B178" t="s">
        <v>3837</v>
      </c>
      <c r="C178" t="s">
        <v>3835</v>
      </c>
      <c r="D178" t="s">
        <v>3836</v>
      </c>
      <c r="E178" t="s">
        <v>2950</v>
      </c>
    </row>
    <row r="179" spans="1:5" ht="19.149999999999999" hidden="1" customHeight="1">
      <c r="A179" s="150" t="s">
        <v>3838</v>
      </c>
      <c r="B179" t="s">
        <v>3839</v>
      </c>
      <c r="C179" t="s">
        <v>1973</v>
      </c>
      <c r="D179" t="s">
        <v>2066</v>
      </c>
      <c r="E179" t="s">
        <v>2943</v>
      </c>
    </row>
    <row r="180" spans="1:5" hidden="1">
      <c r="A180" s="150" t="s">
        <v>3838</v>
      </c>
      <c r="B180" t="s">
        <v>3839</v>
      </c>
      <c r="C180" t="s">
        <v>1973</v>
      </c>
      <c r="D180" t="s">
        <v>2066</v>
      </c>
      <c r="E180" t="s">
        <v>1643</v>
      </c>
    </row>
    <row r="181" spans="1:5" hidden="1">
      <c r="A181" s="150" t="s">
        <v>3838</v>
      </c>
      <c r="B181" t="s">
        <v>3839</v>
      </c>
      <c r="C181" t="s">
        <v>1973</v>
      </c>
      <c r="D181" t="s">
        <v>3817</v>
      </c>
      <c r="E181" t="s">
        <v>1643</v>
      </c>
    </row>
    <row r="182" spans="1:5" hidden="1">
      <c r="A182" s="150" t="s">
        <v>3838</v>
      </c>
      <c r="B182" t="s">
        <v>3839</v>
      </c>
      <c r="C182" t="s">
        <v>1973</v>
      </c>
      <c r="D182" t="s">
        <v>3818</v>
      </c>
      <c r="E182" t="s">
        <v>2891</v>
      </c>
    </row>
    <row r="183" spans="1:5" hidden="1">
      <c r="A183" s="150" t="s">
        <v>3838</v>
      </c>
      <c r="B183" t="s">
        <v>3839</v>
      </c>
      <c r="C183" t="s">
        <v>1973</v>
      </c>
      <c r="D183" t="s">
        <v>3818</v>
      </c>
      <c r="E183" t="s">
        <v>1643</v>
      </c>
    </row>
    <row r="184" spans="1:5" hidden="1">
      <c r="A184" s="150" t="s">
        <v>3838</v>
      </c>
      <c r="B184" t="s">
        <v>3839</v>
      </c>
      <c r="C184" t="s">
        <v>1974</v>
      </c>
      <c r="D184" t="s">
        <v>2146</v>
      </c>
      <c r="E184" t="s">
        <v>2808</v>
      </c>
    </row>
    <row r="185" spans="1:5" hidden="1">
      <c r="A185" s="150" t="s">
        <v>3838</v>
      </c>
      <c r="B185" t="s">
        <v>3839</v>
      </c>
      <c r="C185" t="s">
        <v>1974</v>
      </c>
      <c r="D185" t="s">
        <v>2146</v>
      </c>
      <c r="E185" t="s">
        <v>2854</v>
      </c>
    </row>
    <row r="186" spans="1:5" hidden="1">
      <c r="A186" s="150" t="s">
        <v>3838</v>
      </c>
      <c r="B186" t="s">
        <v>3839</v>
      </c>
      <c r="C186" t="s">
        <v>1974</v>
      </c>
      <c r="D186" t="s">
        <v>2146</v>
      </c>
      <c r="E186" t="s">
        <v>2876</v>
      </c>
    </row>
    <row r="187" spans="1:5" hidden="1">
      <c r="A187" s="150" t="s">
        <v>3838</v>
      </c>
      <c r="B187" t="s">
        <v>3839</v>
      </c>
      <c r="C187" t="s">
        <v>1974</v>
      </c>
      <c r="D187" t="s">
        <v>2146</v>
      </c>
      <c r="E187" t="s">
        <v>2893</v>
      </c>
    </row>
    <row r="188" spans="1:5" hidden="1">
      <c r="A188" s="150" t="s">
        <v>3838</v>
      </c>
      <c r="B188" t="s">
        <v>3839</v>
      </c>
      <c r="C188" t="s">
        <v>1974</v>
      </c>
      <c r="D188" t="s">
        <v>2146</v>
      </c>
      <c r="E188" t="s">
        <v>2903</v>
      </c>
    </row>
    <row r="189" spans="1:5" hidden="1">
      <c r="A189" s="150" t="s">
        <v>3838</v>
      </c>
      <c r="B189" t="s">
        <v>3839</v>
      </c>
      <c r="C189" t="s">
        <v>1974</v>
      </c>
      <c r="D189" t="s">
        <v>2146</v>
      </c>
      <c r="E189" t="s">
        <v>2913</v>
      </c>
    </row>
    <row r="190" spans="1:5" hidden="1">
      <c r="A190" s="150" t="s">
        <v>3838</v>
      </c>
      <c r="B190" t="s">
        <v>3839</v>
      </c>
      <c r="C190" t="s">
        <v>1974</v>
      </c>
      <c r="D190" t="s">
        <v>3819</v>
      </c>
      <c r="E190" t="s">
        <v>2809</v>
      </c>
    </row>
    <row r="191" spans="1:5" hidden="1">
      <c r="A191" s="150" t="s">
        <v>3838</v>
      </c>
      <c r="B191" t="s">
        <v>3839</v>
      </c>
      <c r="C191" t="s">
        <v>1974</v>
      </c>
      <c r="D191" t="s">
        <v>3819</v>
      </c>
      <c r="E191" t="s">
        <v>2855</v>
      </c>
    </row>
    <row r="192" spans="1:5" hidden="1">
      <c r="A192" s="150" t="s">
        <v>3838</v>
      </c>
      <c r="B192" t="s">
        <v>3839</v>
      </c>
      <c r="C192" t="s">
        <v>1974</v>
      </c>
      <c r="D192" t="s">
        <v>3819</v>
      </c>
      <c r="E192" t="s">
        <v>1643</v>
      </c>
    </row>
    <row r="193" spans="1:5" hidden="1">
      <c r="A193" s="150" t="s">
        <v>3838</v>
      </c>
      <c r="B193" t="s">
        <v>3839</v>
      </c>
      <c r="C193" t="s">
        <v>1974</v>
      </c>
      <c r="D193" t="s">
        <v>3820</v>
      </c>
      <c r="E193" t="s">
        <v>2810</v>
      </c>
    </row>
    <row r="194" spans="1:5" hidden="1">
      <c r="A194" s="150" t="s">
        <v>3838</v>
      </c>
      <c r="B194" t="s">
        <v>3839</v>
      </c>
      <c r="C194" t="s">
        <v>1974</v>
      </c>
      <c r="D194" t="s">
        <v>3820</v>
      </c>
      <c r="E194" t="s">
        <v>1643</v>
      </c>
    </row>
    <row r="195" spans="1:5" hidden="1">
      <c r="A195" s="150" t="s">
        <v>3838</v>
      </c>
      <c r="B195" t="s">
        <v>3839</v>
      </c>
      <c r="C195" t="s">
        <v>1974</v>
      </c>
      <c r="D195" t="s">
        <v>3820</v>
      </c>
      <c r="E195" t="s">
        <v>2856</v>
      </c>
    </row>
    <row r="196" spans="1:5" hidden="1">
      <c r="A196" s="150" t="s">
        <v>3838</v>
      </c>
      <c r="B196" t="s">
        <v>3839</v>
      </c>
      <c r="C196" t="s">
        <v>1974</v>
      </c>
      <c r="D196" t="s">
        <v>3821</v>
      </c>
      <c r="E196" t="s">
        <v>2811</v>
      </c>
    </row>
    <row r="197" spans="1:5" hidden="1">
      <c r="A197" s="150" t="s">
        <v>3838</v>
      </c>
      <c r="B197" t="s">
        <v>3839</v>
      </c>
      <c r="C197" t="s">
        <v>1974</v>
      </c>
      <c r="D197" t="s">
        <v>3821</v>
      </c>
      <c r="E197" t="s">
        <v>2857</v>
      </c>
    </row>
    <row r="198" spans="1:5" hidden="1">
      <c r="A198" s="150" t="s">
        <v>3838</v>
      </c>
      <c r="B198" t="s">
        <v>3839</v>
      </c>
      <c r="C198" t="s">
        <v>1974</v>
      </c>
      <c r="D198" t="s">
        <v>3821</v>
      </c>
      <c r="E198" t="s">
        <v>1643</v>
      </c>
    </row>
    <row r="199" spans="1:5" hidden="1">
      <c r="A199" s="150" t="s">
        <v>3838</v>
      </c>
      <c r="B199" t="s">
        <v>3839</v>
      </c>
      <c r="C199" t="s">
        <v>1974</v>
      </c>
      <c r="D199" t="s">
        <v>3821</v>
      </c>
      <c r="E199" t="s">
        <v>2877</v>
      </c>
    </row>
    <row r="200" spans="1:5" hidden="1">
      <c r="A200" s="150" t="s">
        <v>3838</v>
      </c>
      <c r="B200" t="s">
        <v>3839</v>
      </c>
      <c r="C200" t="s">
        <v>1974</v>
      </c>
      <c r="D200" t="s">
        <v>3822</v>
      </c>
      <c r="E200" t="s">
        <v>2813</v>
      </c>
    </row>
    <row r="201" spans="1:5" hidden="1">
      <c r="A201" s="150" t="s">
        <v>3838</v>
      </c>
      <c r="B201" t="s">
        <v>3839</v>
      </c>
      <c r="C201" t="s">
        <v>1974</v>
      </c>
      <c r="D201" t="s">
        <v>3822</v>
      </c>
      <c r="E201" t="s">
        <v>2858</v>
      </c>
    </row>
    <row r="202" spans="1:5" hidden="1">
      <c r="A202" s="150" t="s">
        <v>3838</v>
      </c>
      <c r="B202" t="s">
        <v>3839</v>
      </c>
      <c r="C202" t="s">
        <v>1974</v>
      </c>
      <c r="D202" t="s">
        <v>3822</v>
      </c>
      <c r="E202" t="s">
        <v>2878</v>
      </c>
    </row>
    <row r="203" spans="1:5" hidden="1">
      <c r="A203" s="150" t="s">
        <v>3838</v>
      </c>
      <c r="B203" t="s">
        <v>3839</v>
      </c>
      <c r="C203" t="s">
        <v>1974</v>
      </c>
      <c r="D203" t="s">
        <v>3822</v>
      </c>
      <c r="E203" t="s">
        <v>1643</v>
      </c>
    </row>
    <row r="204" spans="1:5" hidden="1">
      <c r="A204" s="150" t="s">
        <v>3838</v>
      </c>
      <c r="B204" t="s">
        <v>3839</v>
      </c>
      <c r="C204" t="s">
        <v>1974</v>
      </c>
      <c r="D204" t="s">
        <v>3822</v>
      </c>
      <c r="E204" t="s">
        <v>2894</v>
      </c>
    </row>
    <row r="205" spans="1:5" hidden="1">
      <c r="A205" s="150" t="s">
        <v>3838</v>
      </c>
      <c r="B205" t="s">
        <v>3839</v>
      </c>
      <c r="C205" t="s">
        <v>1974</v>
      </c>
      <c r="D205" t="s">
        <v>3822</v>
      </c>
      <c r="E205" t="s">
        <v>2904</v>
      </c>
    </row>
    <row r="206" spans="1:5" hidden="1">
      <c r="A206" s="150" t="s">
        <v>3838</v>
      </c>
      <c r="B206" t="s">
        <v>3839</v>
      </c>
      <c r="C206" t="s">
        <v>1974</v>
      </c>
      <c r="D206" t="s">
        <v>3823</v>
      </c>
      <c r="E206" t="s">
        <v>2814</v>
      </c>
    </row>
    <row r="207" spans="1:5" hidden="1">
      <c r="A207" s="150" t="s">
        <v>3838</v>
      </c>
      <c r="B207" t="s">
        <v>3839</v>
      </c>
      <c r="C207" t="s">
        <v>1974</v>
      </c>
      <c r="D207" t="s">
        <v>3823</v>
      </c>
      <c r="E207" t="s">
        <v>2859</v>
      </c>
    </row>
    <row r="208" spans="1:5" hidden="1">
      <c r="A208" s="150" t="s">
        <v>3838</v>
      </c>
      <c r="B208" t="s">
        <v>3839</v>
      </c>
      <c r="C208" t="s">
        <v>1974</v>
      </c>
      <c r="D208" t="s">
        <v>3823</v>
      </c>
      <c r="E208" t="s">
        <v>1643</v>
      </c>
    </row>
    <row r="209" spans="1:5" hidden="1">
      <c r="A209" s="150" t="s">
        <v>3838</v>
      </c>
      <c r="B209" t="s">
        <v>3839</v>
      </c>
      <c r="C209" t="s">
        <v>1974</v>
      </c>
      <c r="D209" t="s">
        <v>3823</v>
      </c>
      <c r="E209" t="s">
        <v>2879</v>
      </c>
    </row>
    <row r="210" spans="1:5" hidden="1">
      <c r="A210" s="150" t="s">
        <v>3838</v>
      </c>
      <c r="B210" t="s">
        <v>3839</v>
      </c>
      <c r="C210" t="s">
        <v>1974</v>
      </c>
      <c r="D210" t="s">
        <v>3824</v>
      </c>
      <c r="E210" t="s">
        <v>2815</v>
      </c>
    </row>
    <row r="211" spans="1:5" hidden="1">
      <c r="A211" s="150" t="s">
        <v>3838</v>
      </c>
      <c r="B211" t="s">
        <v>3839</v>
      </c>
      <c r="C211" t="s">
        <v>1974</v>
      </c>
      <c r="D211" t="s">
        <v>3824</v>
      </c>
      <c r="E211" t="s">
        <v>1643</v>
      </c>
    </row>
    <row r="212" spans="1:5" hidden="1">
      <c r="A212" s="150" t="s">
        <v>3838</v>
      </c>
      <c r="B212" t="s">
        <v>3839</v>
      </c>
      <c r="C212" t="s">
        <v>1974</v>
      </c>
      <c r="D212" t="s">
        <v>2156</v>
      </c>
      <c r="E212" t="s">
        <v>2816</v>
      </c>
    </row>
    <row r="213" spans="1:5" hidden="1">
      <c r="A213" s="150" t="s">
        <v>3838</v>
      </c>
      <c r="B213" t="s">
        <v>3839</v>
      </c>
      <c r="C213" t="s">
        <v>1974</v>
      </c>
      <c r="D213" t="s">
        <v>1973</v>
      </c>
      <c r="E213" t="s">
        <v>1643</v>
      </c>
    </row>
    <row r="214" spans="1:5" hidden="1">
      <c r="A214" s="150" t="s">
        <v>3838</v>
      </c>
      <c r="B214" t="s">
        <v>3839</v>
      </c>
      <c r="C214" t="s">
        <v>1974</v>
      </c>
      <c r="D214" t="s">
        <v>1973</v>
      </c>
      <c r="E214" t="s">
        <v>2817</v>
      </c>
    </row>
    <row r="215" spans="1:5" hidden="1">
      <c r="A215" s="150" t="s">
        <v>3838</v>
      </c>
      <c r="B215" t="s">
        <v>3839</v>
      </c>
      <c r="C215" t="s">
        <v>1974</v>
      </c>
      <c r="D215" t="s">
        <v>1973</v>
      </c>
      <c r="E215" t="s">
        <v>2860</v>
      </c>
    </row>
    <row r="216" spans="1:5" hidden="1">
      <c r="A216" s="150" t="s">
        <v>3838</v>
      </c>
      <c r="B216" t="s">
        <v>3839</v>
      </c>
      <c r="C216" t="s">
        <v>1974</v>
      </c>
      <c r="D216" t="s">
        <v>1973</v>
      </c>
      <c r="E216" t="s">
        <v>2880</v>
      </c>
    </row>
    <row r="217" spans="1:5" hidden="1">
      <c r="A217" s="150" t="s">
        <v>3838</v>
      </c>
      <c r="B217" t="s">
        <v>3839</v>
      </c>
      <c r="C217" t="s">
        <v>1974</v>
      </c>
      <c r="D217" t="s">
        <v>3825</v>
      </c>
      <c r="E217" t="s">
        <v>1643</v>
      </c>
    </row>
    <row r="218" spans="1:5" hidden="1">
      <c r="A218" s="150" t="s">
        <v>3838</v>
      </c>
      <c r="B218" t="s">
        <v>3839</v>
      </c>
      <c r="C218" t="s">
        <v>1974</v>
      </c>
      <c r="D218" t="s">
        <v>3825</v>
      </c>
      <c r="E218" t="s">
        <v>2818</v>
      </c>
    </row>
    <row r="219" spans="1:5" hidden="1">
      <c r="A219" s="150" t="s">
        <v>3838</v>
      </c>
      <c r="B219" t="s">
        <v>3839</v>
      </c>
      <c r="C219" t="s">
        <v>1974</v>
      </c>
      <c r="D219" t="s">
        <v>3826</v>
      </c>
      <c r="E219" t="s">
        <v>1643</v>
      </c>
    </row>
    <row r="220" spans="1:5" hidden="1">
      <c r="A220" s="150" t="s">
        <v>3838</v>
      </c>
      <c r="B220" t="s">
        <v>3839</v>
      </c>
      <c r="C220" t="s">
        <v>1974</v>
      </c>
      <c r="D220" t="s">
        <v>3826</v>
      </c>
      <c r="E220" t="s">
        <v>2819</v>
      </c>
    </row>
    <row r="221" spans="1:5" hidden="1">
      <c r="A221" s="150" t="s">
        <v>3838</v>
      </c>
      <c r="B221" t="s">
        <v>3839</v>
      </c>
      <c r="C221" t="s">
        <v>1974</v>
      </c>
      <c r="D221" t="s">
        <v>2161</v>
      </c>
      <c r="E221" t="s">
        <v>2820</v>
      </c>
    </row>
    <row r="222" spans="1:5" hidden="1">
      <c r="A222" s="150" t="s">
        <v>3838</v>
      </c>
      <c r="B222" t="s">
        <v>3839</v>
      </c>
      <c r="C222" t="s">
        <v>1974</v>
      </c>
      <c r="D222" t="s">
        <v>2161</v>
      </c>
      <c r="E222" t="s">
        <v>1643</v>
      </c>
    </row>
    <row r="223" spans="1:5" hidden="1">
      <c r="A223" s="150" t="s">
        <v>3838</v>
      </c>
      <c r="B223" t="s">
        <v>3839</v>
      </c>
      <c r="C223" t="s">
        <v>1974</v>
      </c>
      <c r="D223" t="s">
        <v>3827</v>
      </c>
      <c r="E223" t="s">
        <v>1643</v>
      </c>
    </row>
    <row r="224" spans="1:5" hidden="1">
      <c r="A224" s="150" t="s">
        <v>3838</v>
      </c>
      <c r="B224" t="s">
        <v>3839</v>
      </c>
      <c r="C224" t="s">
        <v>1974</v>
      </c>
      <c r="D224" t="s">
        <v>3827</v>
      </c>
      <c r="E224" t="s">
        <v>3827</v>
      </c>
    </row>
    <row r="225" spans="1:5" hidden="1">
      <c r="A225" s="150" t="s">
        <v>3838</v>
      </c>
      <c r="B225" t="s">
        <v>3839</v>
      </c>
      <c r="C225" t="s">
        <v>1974</v>
      </c>
      <c r="D225" t="s">
        <v>3828</v>
      </c>
      <c r="E225" t="s">
        <v>1643</v>
      </c>
    </row>
    <row r="226" spans="1:5" hidden="1">
      <c r="A226" s="150" t="s">
        <v>3838</v>
      </c>
      <c r="B226" t="s">
        <v>3839</v>
      </c>
      <c r="C226" t="s">
        <v>1974</v>
      </c>
      <c r="D226" t="s">
        <v>3828</v>
      </c>
      <c r="E226" t="s">
        <v>2822</v>
      </c>
    </row>
    <row r="227" spans="1:5" hidden="1">
      <c r="A227" s="150" t="s">
        <v>3838</v>
      </c>
      <c r="B227" t="s">
        <v>3839</v>
      </c>
      <c r="C227" t="s">
        <v>1974</v>
      </c>
      <c r="D227" t="s">
        <v>3828</v>
      </c>
      <c r="E227" t="s">
        <v>2861</v>
      </c>
    </row>
    <row r="228" spans="1:5" hidden="1">
      <c r="A228" s="150" t="s">
        <v>3838</v>
      </c>
      <c r="B228" t="s">
        <v>3839</v>
      </c>
      <c r="C228" t="s">
        <v>1974</v>
      </c>
      <c r="D228" t="s">
        <v>3828</v>
      </c>
      <c r="E228" t="s">
        <v>2818</v>
      </c>
    </row>
    <row r="229" spans="1:5" hidden="1">
      <c r="A229" s="150" t="s">
        <v>3838</v>
      </c>
      <c r="B229" t="s">
        <v>3839</v>
      </c>
      <c r="C229" t="s">
        <v>1974</v>
      </c>
      <c r="D229" t="s">
        <v>3829</v>
      </c>
      <c r="E229" t="s">
        <v>1643</v>
      </c>
    </row>
    <row r="230" spans="1:5" hidden="1">
      <c r="A230" s="150" t="s">
        <v>3838</v>
      </c>
      <c r="B230" t="s">
        <v>3839</v>
      </c>
      <c r="C230" t="s">
        <v>1974</v>
      </c>
      <c r="D230" t="s">
        <v>3829</v>
      </c>
      <c r="E230" t="s">
        <v>2823</v>
      </c>
    </row>
    <row r="231" spans="1:5" hidden="1">
      <c r="A231" s="150" t="s">
        <v>3838</v>
      </c>
      <c r="B231" t="s">
        <v>3839</v>
      </c>
      <c r="C231" t="s">
        <v>1974</v>
      </c>
      <c r="D231" t="s">
        <v>3830</v>
      </c>
      <c r="E231" t="s">
        <v>1643</v>
      </c>
    </row>
    <row r="232" spans="1:5" hidden="1">
      <c r="A232" s="150" t="s">
        <v>3838</v>
      </c>
      <c r="B232" t="s">
        <v>3839</v>
      </c>
      <c r="C232" t="s">
        <v>1974</v>
      </c>
      <c r="D232" t="s">
        <v>3830</v>
      </c>
      <c r="E232" t="s">
        <v>2824</v>
      </c>
    </row>
    <row r="233" spans="1:5" hidden="1">
      <c r="A233" s="150" t="s">
        <v>3838</v>
      </c>
      <c r="B233" t="s">
        <v>3839</v>
      </c>
      <c r="C233" t="s">
        <v>1974</v>
      </c>
      <c r="D233" t="s">
        <v>3831</v>
      </c>
      <c r="E233" t="s">
        <v>2825</v>
      </c>
    </row>
    <row r="234" spans="1:5" hidden="1">
      <c r="A234" s="150" t="s">
        <v>3838</v>
      </c>
      <c r="B234" t="s">
        <v>3839</v>
      </c>
      <c r="C234" t="s">
        <v>1974</v>
      </c>
      <c r="D234" t="s">
        <v>2166</v>
      </c>
      <c r="E234" t="s">
        <v>1643</v>
      </c>
    </row>
    <row r="235" spans="1:5" hidden="1">
      <c r="A235" s="150" t="s">
        <v>3838</v>
      </c>
      <c r="B235" t="s">
        <v>3839</v>
      </c>
      <c r="C235" t="s">
        <v>1974</v>
      </c>
      <c r="D235" t="s">
        <v>2166</v>
      </c>
      <c r="E235" t="s">
        <v>2826</v>
      </c>
    </row>
    <row r="236" spans="1:5" hidden="1">
      <c r="A236" s="150" t="s">
        <v>3838</v>
      </c>
      <c r="B236" t="s">
        <v>3839</v>
      </c>
      <c r="C236" t="s">
        <v>1975</v>
      </c>
      <c r="D236" t="s">
        <v>3833</v>
      </c>
      <c r="E236" t="s">
        <v>2828</v>
      </c>
    </row>
    <row r="237" spans="1:5" hidden="1">
      <c r="A237" s="150" t="s">
        <v>3838</v>
      </c>
      <c r="B237" t="s">
        <v>3839</v>
      </c>
      <c r="C237" t="s">
        <v>1975</v>
      </c>
      <c r="D237" t="s">
        <v>3833</v>
      </c>
      <c r="E237" t="s">
        <v>2863</v>
      </c>
    </row>
    <row r="238" spans="1:5" hidden="1">
      <c r="A238" s="150" t="s">
        <v>3838</v>
      </c>
      <c r="B238" t="s">
        <v>3839</v>
      </c>
      <c r="C238" t="s">
        <v>1975</v>
      </c>
      <c r="D238" t="s">
        <v>3833</v>
      </c>
      <c r="E238" t="s">
        <v>1643</v>
      </c>
    </row>
    <row r="239" spans="1:5" hidden="1">
      <c r="A239" s="150" t="s">
        <v>3838</v>
      </c>
      <c r="B239" t="s">
        <v>3839</v>
      </c>
      <c r="C239" t="s">
        <v>1975</v>
      </c>
      <c r="D239" t="s">
        <v>3834</v>
      </c>
      <c r="E239" t="s">
        <v>1643</v>
      </c>
    </row>
    <row r="240" spans="1:5" hidden="1">
      <c r="A240" s="150" t="s">
        <v>3838</v>
      </c>
      <c r="B240" t="s">
        <v>3839</v>
      </c>
      <c r="C240" t="s">
        <v>1975</v>
      </c>
      <c r="D240" t="s">
        <v>3834</v>
      </c>
      <c r="E240" t="s">
        <v>2829</v>
      </c>
    </row>
    <row r="241" spans="1:5" hidden="1">
      <c r="A241" s="150" t="s">
        <v>3838</v>
      </c>
      <c r="B241" t="s">
        <v>3839</v>
      </c>
      <c r="C241" t="s">
        <v>1975</v>
      </c>
      <c r="D241" t="s">
        <v>3833</v>
      </c>
      <c r="E241" t="s">
        <v>2883</v>
      </c>
    </row>
    <row r="242" spans="1:5" hidden="1">
      <c r="A242" s="150" t="s">
        <v>3838</v>
      </c>
      <c r="B242" t="s">
        <v>3839</v>
      </c>
      <c r="C242" t="s">
        <v>3835</v>
      </c>
      <c r="D242" t="s">
        <v>3836</v>
      </c>
      <c r="E242" t="s">
        <v>2836</v>
      </c>
    </row>
    <row r="243" spans="1:5" hidden="1">
      <c r="A243" s="150" t="s">
        <v>3838</v>
      </c>
      <c r="B243" t="s">
        <v>3839</v>
      </c>
      <c r="C243" t="s">
        <v>3835</v>
      </c>
      <c r="D243" t="s">
        <v>3836</v>
      </c>
      <c r="E243" t="s">
        <v>2869</v>
      </c>
    </row>
    <row r="244" spans="1:5" hidden="1">
      <c r="A244" s="150" t="s">
        <v>3838</v>
      </c>
      <c r="B244" t="s">
        <v>3839</v>
      </c>
      <c r="C244" t="s">
        <v>3835</v>
      </c>
      <c r="D244" t="s">
        <v>3836</v>
      </c>
      <c r="E244" t="s">
        <v>2887</v>
      </c>
    </row>
    <row r="245" spans="1:5" hidden="1">
      <c r="A245" s="150" t="s">
        <v>3838</v>
      </c>
      <c r="B245" t="s">
        <v>3839</v>
      </c>
      <c r="C245" t="s">
        <v>3835</v>
      </c>
      <c r="D245" t="s">
        <v>3836</v>
      </c>
      <c r="E245" t="s">
        <v>2898</v>
      </c>
    </row>
    <row r="246" spans="1:5" hidden="1">
      <c r="A246" s="150" t="s">
        <v>3838</v>
      </c>
      <c r="B246" t="s">
        <v>3839</v>
      </c>
      <c r="C246" t="s">
        <v>3835</v>
      </c>
      <c r="D246" t="s">
        <v>3836</v>
      </c>
      <c r="E246" t="s">
        <v>2908</v>
      </c>
    </row>
    <row r="247" spans="1:5" hidden="1">
      <c r="A247" s="150" t="s">
        <v>3838</v>
      </c>
      <c r="B247" t="s">
        <v>3839</v>
      </c>
      <c r="C247" t="s">
        <v>3835</v>
      </c>
      <c r="D247" t="s">
        <v>3836</v>
      </c>
      <c r="E247" t="s">
        <v>2915</v>
      </c>
    </row>
    <row r="248" spans="1:5" hidden="1">
      <c r="A248" s="150" t="s">
        <v>3838</v>
      </c>
      <c r="B248" t="s">
        <v>3839</v>
      </c>
      <c r="C248" t="s">
        <v>3835</v>
      </c>
      <c r="D248" t="s">
        <v>3836</v>
      </c>
      <c r="E248" t="s">
        <v>2920</v>
      </c>
    </row>
    <row r="249" spans="1:5" hidden="1">
      <c r="A249" s="150" t="s">
        <v>3838</v>
      </c>
      <c r="B249" t="s">
        <v>3839</v>
      </c>
      <c r="C249" t="s">
        <v>3835</v>
      </c>
      <c r="D249" t="s">
        <v>3836</v>
      </c>
      <c r="E249" t="s">
        <v>1643</v>
      </c>
    </row>
    <row r="250" spans="1:5" hidden="1">
      <c r="A250" s="150" t="s">
        <v>3838</v>
      </c>
      <c r="B250" t="s">
        <v>3839</v>
      </c>
      <c r="C250" t="s">
        <v>3835</v>
      </c>
      <c r="D250" t="s">
        <v>3836</v>
      </c>
      <c r="E250" t="s">
        <v>2926</v>
      </c>
    </row>
    <row r="251" spans="1:5" hidden="1">
      <c r="A251" s="150" t="s">
        <v>3838</v>
      </c>
      <c r="B251" t="s">
        <v>3839</v>
      </c>
      <c r="C251" t="s">
        <v>3835</v>
      </c>
      <c r="D251" t="s">
        <v>3836</v>
      </c>
      <c r="E251" t="s">
        <v>2931</v>
      </c>
    </row>
    <row r="252" spans="1:5" hidden="1">
      <c r="A252" s="150" t="s">
        <v>3838</v>
      </c>
      <c r="B252" t="s">
        <v>3839</v>
      </c>
      <c r="C252" t="s">
        <v>3835</v>
      </c>
      <c r="D252" t="s">
        <v>3836</v>
      </c>
      <c r="E252" t="s">
        <v>2936</v>
      </c>
    </row>
    <row r="253" spans="1:5" hidden="1">
      <c r="A253" s="150" t="s">
        <v>3838</v>
      </c>
      <c r="B253" t="s">
        <v>3839</v>
      </c>
      <c r="C253" t="s">
        <v>3835</v>
      </c>
      <c r="D253" t="s">
        <v>3836</v>
      </c>
      <c r="E253" t="s">
        <v>2941</v>
      </c>
    </row>
    <row r="254" spans="1:5" hidden="1">
      <c r="A254" s="150" t="s">
        <v>3838</v>
      </c>
      <c r="B254" t="s">
        <v>3839</v>
      </c>
      <c r="C254" t="s">
        <v>3835</v>
      </c>
      <c r="D254" t="s">
        <v>3836</v>
      </c>
      <c r="E254" t="s">
        <v>2945</v>
      </c>
    </row>
    <row r="255" spans="1:5" hidden="1">
      <c r="A255" s="150" t="s">
        <v>3838</v>
      </c>
      <c r="B255" t="s">
        <v>3839</v>
      </c>
      <c r="C255" t="s">
        <v>3835</v>
      </c>
      <c r="D255" t="s">
        <v>3836</v>
      </c>
      <c r="E255" t="s">
        <v>2948</v>
      </c>
    </row>
    <row r="256" spans="1:5" hidden="1">
      <c r="A256" s="150" t="s">
        <v>3838</v>
      </c>
      <c r="B256" t="s">
        <v>3839</v>
      </c>
      <c r="C256" t="s">
        <v>3835</v>
      </c>
      <c r="D256" t="s">
        <v>3836</v>
      </c>
      <c r="E256" t="s">
        <v>2950</v>
      </c>
    </row>
    <row r="257" spans="1:5" hidden="1">
      <c r="A257" s="150" t="s">
        <v>3840</v>
      </c>
      <c r="B257" t="s">
        <v>3841</v>
      </c>
      <c r="C257" t="s">
        <v>1973</v>
      </c>
      <c r="D257" t="s">
        <v>2066</v>
      </c>
      <c r="E257" t="s">
        <v>2943</v>
      </c>
    </row>
    <row r="258" spans="1:5" hidden="1">
      <c r="A258" s="150" t="s">
        <v>3840</v>
      </c>
      <c r="B258" t="s">
        <v>3841</v>
      </c>
      <c r="C258" t="s">
        <v>1973</v>
      </c>
      <c r="D258" t="s">
        <v>2066</v>
      </c>
      <c r="E258" t="s">
        <v>1643</v>
      </c>
    </row>
    <row r="259" spans="1:5" hidden="1">
      <c r="A259" s="150" t="s">
        <v>3840</v>
      </c>
      <c r="B259" t="s">
        <v>3841</v>
      </c>
      <c r="C259" t="s">
        <v>1973</v>
      </c>
      <c r="D259" t="s">
        <v>3817</v>
      </c>
      <c r="E259" t="s">
        <v>1643</v>
      </c>
    </row>
    <row r="260" spans="1:5" hidden="1">
      <c r="A260" s="150" t="s">
        <v>3840</v>
      </c>
      <c r="B260" t="s">
        <v>3841</v>
      </c>
      <c r="C260" t="s">
        <v>1973</v>
      </c>
      <c r="D260" t="s">
        <v>3818</v>
      </c>
      <c r="E260" t="s">
        <v>2891</v>
      </c>
    </row>
    <row r="261" spans="1:5" hidden="1">
      <c r="A261" s="150" t="s">
        <v>3840</v>
      </c>
      <c r="B261" t="s">
        <v>3841</v>
      </c>
      <c r="C261" t="s">
        <v>1973</v>
      </c>
      <c r="D261" t="s">
        <v>3818</v>
      </c>
      <c r="E261" t="s">
        <v>1643</v>
      </c>
    </row>
    <row r="262" spans="1:5" hidden="1">
      <c r="A262" s="150" t="s">
        <v>3840</v>
      </c>
      <c r="B262" t="s">
        <v>3841</v>
      </c>
      <c r="C262" t="s">
        <v>1974</v>
      </c>
      <c r="D262" t="s">
        <v>2146</v>
      </c>
      <c r="E262" t="s">
        <v>2808</v>
      </c>
    </row>
    <row r="263" spans="1:5" hidden="1">
      <c r="A263" s="150" t="s">
        <v>3840</v>
      </c>
      <c r="B263" t="s">
        <v>3841</v>
      </c>
      <c r="C263" t="s">
        <v>1974</v>
      </c>
      <c r="D263" t="s">
        <v>2146</v>
      </c>
      <c r="E263" t="s">
        <v>2854</v>
      </c>
    </row>
    <row r="264" spans="1:5" hidden="1">
      <c r="A264" s="150" t="s">
        <v>3840</v>
      </c>
      <c r="B264" t="s">
        <v>3841</v>
      </c>
      <c r="C264" t="s">
        <v>1974</v>
      </c>
      <c r="D264" t="s">
        <v>2146</v>
      </c>
      <c r="E264" t="s">
        <v>2876</v>
      </c>
    </row>
    <row r="265" spans="1:5" hidden="1">
      <c r="A265" s="150" t="s">
        <v>3840</v>
      </c>
      <c r="B265" t="s">
        <v>3841</v>
      </c>
      <c r="C265" t="s">
        <v>1974</v>
      </c>
      <c r="D265" t="s">
        <v>2146</v>
      </c>
      <c r="E265" t="s">
        <v>2893</v>
      </c>
    </row>
    <row r="266" spans="1:5" hidden="1">
      <c r="A266" s="150" t="s">
        <v>3840</v>
      </c>
      <c r="B266" t="s">
        <v>3841</v>
      </c>
      <c r="C266" t="s">
        <v>1974</v>
      </c>
      <c r="D266" t="s">
        <v>2146</v>
      </c>
      <c r="E266" t="s">
        <v>2903</v>
      </c>
    </row>
    <row r="267" spans="1:5" hidden="1">
      <c r="A267" s="150" t="s">
        <v>3840</v>
      </c>
      <c r="B267" t="s">
        <v>3841</v>
      </c>
      <c r="C267" t="s">
        <v>1974</v>
      </c>
      <c r="D267" t="s">
        <v>2146</v>
      </c>
      <c r="E267" t="s">
        <v>2913</v>
      </c>
    </row>
    <row r="268" spans="1:5" hidden="1">
      <c r="A268" s="150" t="s">
        <v>3840</v>
      </c>
      <c r="B268" t="s">
        <v>3841</v>
      </c>
      <c r="C268" t="s">
        <v>1974</v>
      </c>
      <c r="D268" t="s">
        <v>3819</v>
      </c>
      <c r="E268" t="s">
        <v>2809</v>
      </c>
    </row>
    <row r="269" spans="1:5" hidden="1">
      <c r="A269" s="150" t="s">
        <v>3840</v>
      </c>
      <c r="B269" t="s">
        <v>3841</v>
      </c>
      <c r="C269" t="s">
        <v>1974</v>
      </c>
      <c r="D269" t="s">
        <v>3819</v>
      </c>
      <c r="E269" t="s">
        <v>2855</v>
      </c>
    </row>
    <row r="270" spans="1:5" hidden="1">
      <c r="A270" s="150" t="s">
        <v>3840</v>
      </c>
      <c r="B270" t="s">
        <v>3841</v>
      </c>
      <c r="C270" t="s">
        <v>1974</v>
      </c>
      <c r="D270" t="s">
        <v>3819</v>
      </c>
      <c r="E270" t="s">
        <v>1643</v>
      </c>
    </row>
    <row r="271" spans="1:5" hidden="1">
      <c r="A271" s="150" t="s">
        <v>3840</v>
      </c>
      <c r="B271" t="s">
        <v>3841</v>
      </c>
      <c r="C271" t="s">
        <v>1974</v>
      </c>
      <c r="D271" t="s">
        <v>3820</v>
      </c>
      <c r="E271" t="s">
        <v>2810</v>
      </c>
    </row>
    <row r="272" spans="1:5" hidden="1">
      <c r="A272" s="150" t="s">
        <v>3840</v>
      </c>
      <c r="B272" t="s">
        <v>3841</v>
      </c>
      <c r="C272" t="s">
        <v>1974</v>
      </c>
      <c r="D272" t="s">
        <v>3820</v>
      </c>
      <c r="E272" t="s">
        <v>1643</v>
      </c>
    </row>
    <row r="273" spans="1:5" hidden="1">
      <c r="A273" s="150" t="s">
        <v>3840</v>
      </c>
      <c r="B273" t="s">
        <v>3841</v>
      </c>
      <c r="C273" t="s">
        <v>1974</v>
      </c>
      <c r="D273" t="s">
        <v>3820</v>
      </c>
      <c r="E273" t="s">
        <v>2856</v>
      </c>
    </row>
    <row r="274" spans="1:5" hidden="1">
      <c r="A274" s="150" t="s">
        <v>3840</v>
      </c>
      <c r="B274" t="s">
        <v>3841</v>
      </c>
      <c r="C274" t="s">
        <v>1974</v>
      </c>
      <c r="D274" t="s">
        <v>3821</v>
      </c>
      <c r="E274" t="s">
        <v>2811</v>
      </c>
    </row>
    <row r="275" spans="1:5" hidden="1">
      <c r="A275" s="150" t="s">
        <v>3840</v>
      </c>
      <c r="B275" t="s">
        <v>3841</v>
      </c>
      <c r="C275" t="s">
        <v>1974</v>
      </c>
      <c r="D275" t="s">
        <v>3821</v>
      </c>
      <c r="E275" t="s">
        <v>2857</v>
      </c>
    </row>
    <row r="276" spans="1:5" hidden="1">
      <c r="A276" s="150" t="s">
        <v>3840</v>
      </c>
      <c r="B276" t="s">
        <v>3841</v>
      </c>
      <c r="C276" t="s">
        <v>1974</v>
      </c>
      <c r="D276" t="s">
        <v>3821</v>
      </c>
      <c r="E276" t="s">
        <v>1643</v>
      </c>
    </row>
    <row r="277" spans="1:5" hidden="1">
      <c r="A277" s="150" t="s">
        <v>3840</v>
      </c>
      <c r="B277" t="s">
        <v>3841</v>
      </c>
      <c r="C277" t="s">
        <v>1974</v>
      </c>
      <c r="D277" t="s">
        <v>3821</v>
      </c>
      <c r="E277" t="s">
        <v>2877</v>
      </c>
    </row>
    <row r="278" spans="1:5" hidden="1">
      <c r="A278" s="150" t="s">
        <v>3840</v>
      </c>
      <c r="B278" t="s">
        <v>3841</v>
      </c>
      <c r="C278" t="s">
        <v>1974</v>
      </c>
      <c r="D278" t="s">
        <v>3822</v>
      </c>
      <c r="E278" t="s">
        <v>2813</v>
      </c>
    </row>
    <row r="279" spans="1:5" hidden="1">
      <c r="A279" s="150" t="s">
        <v>3840</v>
      </c>
      <c r="B279" t="s">
        <v>3841</v>
      </c>
      <c r="C279" t="s">
        <v>1974</v>
      </c>
      <c r="D279" t="s">
        <v>3822</v>
      </c>
      <c r="E279" t="s">
        <v>2858</v>
      </c>
    </row>
    <row r="280" spans="1:5" hidden="1">
      <c r="A280" s="150" t="s">
        <v>3840</v>
      </c>
      <c r="B280" t="s">
        <v>3841</v>
      </c>
      <c r="C280" t="s">
        <v>1974</v>
      </c>
      <c r="D280" t="s">
        <v>3822</v>
      </c>
      <c r="E280" t="s">
        <v>2878</v>
      </c>
    </row>
    <row r="281" spans="1:5" hidden="1">
      <c r="A281" s="150" t="s">
        <v>3840</v>
      </c>
      <c r="B281" t="s">
        <v>3841</v>
      </c>
      <c r="C281" t="s">
        <v>1974</v>
      </c>
      <c r="D281" t="s">
        <v>3822</v>
      </c>
      <c r="E281" t="s">
        <v>1643</v>
      </c>
    </row>
    <row r="282" spans="1:5" hidden="1">
      <c r="A282" s="150" t="s">
        <v>3840</v>
      </c>
      <c r="B282" t="s">
        <v>3841</v>
      </c>
      <c r="C282" t="s">
        <v>1974</v>
      </c>
      <c r="D282" t="s">
        <v>3822</v>
      </c>
      <c r="E282" t="s">
        <v>2894</v>
      </c>
    </row>
    <row r="283" spans="1:5" hidden="1">
      <c r="A283" s="150" t="s">
        <v>3840</v>
      </c>
      <c r="B283" t="s">
        <v>3841</v>
      </c>
      <c r="C283" t="s">
        <v>1974</v>
      </c>
      <c r="D283" t="s">
        <v>3822</v>
      </c>
      <c r="E283" t="s">
        <v>2904</v>
      </c>
    </row>
    <row r="284" spans="1:5" hidden="1">
      <c r="A284" s="150" t="s">
        <v>3840</v>
      </c>
      <c r="B284" t="s">
        <v>3841</v>
      </c>
      <c r="C284" t="s">
        <v>1974</v>
      </c>
      <c r="D284" t="s">
        <v>3823</v>
      </c>
      <c r="E284" t="s">
        <v>2814</v>
      </c>
    </row>
    <row r="285" spans="1:5" hidden="1">
      <c r="A285" s="150" t="s">
        <v>3840</v>
      </c>
      <c r="B285" t="s">
        <v>3841</v>
      </c>
      <c r="C285" t="s">
        <v>1974</v>
      </c>
      <c r="D285" t="s">
        <v>3823</v>
      </c>
      <c r="E285" t="s">
        <v>2859</v>
      </c>
    </row>
    <row r="286" spans="1:5" hidden="1">
      <c r="A286" s="150" t="s">
        <v>3840</v>
      </c>
      <c r="B286" t="s">
        <v>3841</v>
      </c>
      <c r="C286" t="s">
        <v>1974</v>
      </c>
      <c r="D286" t="s">
        <v>3823</v>
      </c>
      <c r="E286" t="s">
        <v>1643</v>
      </c>
    </row>
    <row r="287" spans="1:5" hidden="1">
      <c r="A287" s="150" t="s">
        <v>3840</v>
      </c>
      <c r="B287" t="s">
        <v>3841</v>
      </c>
      <c r="C287" t="s">
        <v>1974</v>
      </c>
      <c r="D287" t="s">
        <v>3823</v>
      </c>
      <c r="E287" t="s">
        <v>2879</v>
      </c>
    </row>
    <row r="288" spans="1:5" hidden="1">
      <c r="A288" s="150" t="s">
        <v>3840</v>
      </c>
      <c r="B288" t="s">
        <v>3841</v>
      </c>
      <c r="C288" t="s">
        <v>1974</v>
      </c>
      <c r="D288" t="s">
        <v>3824</v>
      </c>
      <c r="E288" t="s">
        <v>2815</v>
      </c>
    </row>
    <row r="289" spans="1:5" hidden="1">
      <c r="A289" s="150" t="s">
        <v>3840</v>
      </c>
      <c r="B289" t="s">
        <v>3841</v>
      </c>
      <c r="C289" t="s">
        <v>1974</v>
      </c>
      <c r="D289" t="s">
        <v>3824</v>
      </c>
      <c r="E289" t="s">
        <v>1643</v>
      </c>
    </row>
    <row r="290" spans="1:5" hidden="1">
      <c r="A290" s="150" t="s">
        <v>3840</v>
      </c>
      <c r="B290" t="s">
        <v>3841</v>
      </c>
      <c r="C290" t="s">
        <v>1974</v>
      </c>
      <c r="D290" t="s">
        <v>2156</v>
      </c>
      <c r="E290" t="s">
        <v>2816</v>
      </c>
    </row>
    <row r="291" spans="1:5" hidden="1">
      <c r="A291" s="150" t="s">
        <v>3840</v>
      </c>
      <c r="B291" t="s">
        <v>3841</v>
      </c>
      <c r="C291" t="s">
        <v>1974</v>
      </c>
      <c r="D291" t="s">
        <v>1973</v>
      </c>
      <c r="E291" t="s">
        <v>1643</v>
      </c>
    </row>
    <row r="292" spans="1:5" hidden="1">
      <c r="A292" s="150" t="s">
        <v>3840</v>
      </c>
      <c r="B292" t="s">
        <v>3841</v>
      </c>
      <c r="C292" t="s">
        <v>1974</v>
      </c>
      <c r="D292" t="s">
        <v>1973</v>
      </c>
      <c r="E292" t="s">
        <v>2817</v>
      </c>
    </row>
    <row r="293" spans="1:5" hidden="1">
      <c r="A293" s="150" t="s">
        <v>3840</v>
      </c>
      <c r="B293" t="s">
        <v>3841</v>
      </c>
      <c r="C293" t="s">
        <v>1974</v>
      </c>
      <c r="D293" t="s">
        <v>1973</v>
      </c>
      <c r="E293" t="s">
        <v>2860</v>
      </c>
    </row>
    <row r="294" spans="1:5" hidden="1">
      <c r="A294" s="150" t="s">
        <v>3840</v>
      </c>
      <c r="B294" t="s">
        <v>3841</v>
      </c>
      <c r="C294" t="s">
        <v>1974</v>
      </c>
      <c r="D294" t="s">
        <v>1973</v>
      </c>
      <c r="E294" t="s">
        <v>2880</v>
      </c>
    </row>
    <row r="295" spans="1:5" hidden="1">
      <c r="A295" s="150" t="s">
        <v>3840</v>
      </c>
      <c r="B295" t="s">
        <v>3841</v>
      </c>
      <c r="C295" t="s">
        <v>1974</v>
      </c>
      <c r="D295" t="s">
        <v>3825</v>
      </c>
      <c r="E295" t="s">
        <v>1643</v>
      </c>
    </row>
    <row r="296" spans="1:5" hidden="1">
      <c r="A296" s="150" t="s">
        <v>3840</v>
      </c>
      <c r="B296" t="s">
        <v>3841</v>
      </c>
      <c r="C296" t="s">
        <v>1974</v>
      </c>
      <c r="D296" t="s">
        <v>3825</v>
      </c>
      <c r="E296" t="s">
        <v>2818</v>
      </c>
    </row>
    <row r="297" spans="1:5" hidden="1">
      <c r="A297" s="150" t="s">
        <v>3840</v>
      </c>
      <c r="B297" t="s">
        <v>3841</v>
      </c>
      <c r="C297" t="s">
        <v>1974</v>
      </c>
      <c r="D297" t="s">
        <v>3826</v>
      </c>
      <c r="E297" t="s">
        <v>1643</v>
      </c>
    </row>
    <row r="298" spans="1:5" hidden="1">
      <c r="A298" s="150" t="s">
        <v>3840</v>
      </c>
      <c r="B298" t="s">
        <v>3841</v>
      </c>
      <c r="C298" t="s">
        <v>1974</v>
      </c>
      <c r="D298" t="s">
        <v>3826</v>
      </c>
      <c r="E298" t="s">
        <v>2819</v>
      </c>
    </row>
    <row r="299" spans="1:5" hidden="1">
      <c r="A299" s="150" t="s">
        <v>3840</v>
      </c>
      <c r="B299" t="s">
        <v>3841</v>
      </c>
      <c r="C299" t="s">
        <v>1974</v>
      </c>
      <c r="D299" t="s">
        <v>2161</v>
      </c>
      <c r="E299" t="s">
        <v>2820</v>
      </c>
    </row>
    <row r="300" spans="1:5" hidden="1">
      <c r="A300" s="150" t="s">
        <v>3840</v>
      </c>
      <c r="B300" t="s">
        <v>3841</v>
      </c>
      <c r="C300" t="s">
        <v>1974</v>
      </c>
      <c r="D300" t="s">
        <v>2161</v>
      </c>
      <c r="E300" t="s">
        <v>1643</v>
      </c>
    </row>
    <row r="301" spans="1:5" hidden="1">
      <c r="A301" s="150" t="s">
        <v>3840</v>
      </c>
      <c r="B301" t="s">
        <v>3841</v>
      </c>
      <c r="C301" t="s">
        <v>1974</v>
      </c>
      <c r="D301" t="s">
        <v>3827</v>
      </c>
      <c r="E301" t="s">
        <v>1643</v>
      </c>
    </row>
    <row r="302" spans="1:5" hidden="1">
      <c r="A302" s="150" t="s">
        <v>3840</v>
      </c>
      <c r="B302" t="s">
        <v>3841</v>
      </c>
      <c r="C302" t="s">
        <v>1974</v>
      </c>
      <c r="D302" t="s">
        <v>3827</v>
      </c>
      <c r="E302" t="s">
        <v>3827</v>
      </c>
    </row>
    <row r="303" spans="1:5" hidden="1">
      <c r="A303" s="150" t="s">
        <v>3840</v>
      </c>
      <c r="B303" t="s">
        <v>3841</v>
      </c>
      <c r="C303" t="s">
        <v>1974</v>
      </c>
      <c r="D303" t="s">
        <v>3828</v>
      </c>
      <c r="E303" t="s">
        <v>1643</v>
      </c>
    </row>
    <row r="304" spans="1:5" hidden="1">
      <c r="A304" s="150" t="s">
        <v>3840</v>
      </c>
      <c r="B304" t="s">
        <v>3841</v>
      </c>
      <c r="C304" t="s">
        <v>1974</v>
      </c>
      <c r="D304" t="s">
        <v>3828</v>
      </c>
      <c r="E304" t="s">
        <v>2822</v>
      </c>
    </row>
    <row r="305" spans="1:5" hidden="1">
      <c r="A305" s="150" t="s">
        <v>3840</v>
      </c>
      <c r="B305" t="s">
        <v>3841</v>
      </c>
      <c r="C305" t="s">
        <v>1974</v>
      </c>
      <c r="D305" t="s">
        <v>3828</v>
      </c>
      <c r="E305" t="s">
        <v>2861</v>
      </c>
    </row>
    <row r="306" spans="1:5" hidden="1">
      <c r="A306" s="150" t="s">
        <v>3840</v>
      </c>
      <c r="B306" t="s">
        <v>3841</v>
      </c>
      <c r="C306" t="s">
        <v>1974</v>
      </c>
      <c r="D306" t="s">
        <v>3828</v>
      </c>
      <c r="E306" t="s">
        <v>2818</v>
      </c>
    </row>
    <row r="307" spans="1:5" hidden="1">
      <c r="A307" s="150" t="s">
        <v>3840</v>
      </c>
      <c r="B307" t="s">
        <v>3841</v>
      </c>
      <c r="C307" t="s">
        <v>1974</v>
      </c>
      <c r="D307" t="s">
        <v>3829</v>
      </c>
      <c r="E307" t="s">
        <v>1643</v>
      </c>
    </row>
    <row r="308" spans="1:5" hidden="1">
      <c r="A308" s="150" t="s">
        <v>3840</v>
      </c>
      <c r="B308" t="s">
        <v>3841</v>
      </c>
      <c r="C308" t="s">
        <v>1974</v>
      </c>
      <c r="D308" t="s">
        <v>3829</v>
      </c>
      <c r="E308" t="s">
        <v>2823</v>
      </c>
    </row>
    <row r="309" spans="1:5" hidden="1">
      <c r="A309" s="150" t="s">
        <v>3840</v>
      </c>
      <c r="B309" t="s">
        <v>3841</v>
      </c>
      <c r="C309" t="s">
        <v>1974</v>
      </c>
      <c r="D309" t="s">
        <v>3830</v>
      </c>
      <c r="E309" t="s">
        <v>1643</v>
      </c>
    </row>
    <row r="310" spans="1:5" hidden="1">
      <c r="A310" s="150" t="s">
        <v>3840</v>
      </c>
      <c r="B310" t="s">
        <v>3841</v>
      </c>
      <c r="C310" t="s">
        <v>1974</v>
      </c>
      <c r="D310" t="s">
        <v>3830</v>
      </c>
      <c r="E310" t="s">
        <v>2824</v>
      </c>
    </row>
    <row r="311" spans="1:5" hidden="1">
      <c r="A311" s="150" t="s">
        <v>3840</v>
      </c>
      <c r="B311" t="s">
        <v>3841</v>
      </c>
      <c r="C311" t="s">
        <v>1974</v>
      </c>
      <c r="D311" t="s">
        <v>3831</v>
      </c>
      <c r="E311" t="s">
        <v>2825</v>
      </c>
    </row>
    <row r="312" spans="1:5" hidden="1">
      <c r="A312" s="150" t="s">
        <v>3840</v>
      </c>
      <c r="B312" t="s">
        <v>3841</v>
      </c>
      <c r="C312" t="s">
        <v>1974</v>
      </c>
      <c r="D312" t="s">
        <v>2166</v>
      </c>
      <c r="E312" t="s">
        <v>1643</v>
      </c>
    </row>
    <row r="313" spans="1:5" hidden="1">
      <c r="A313" s="150" t="s">
        <v>3840</v>
      </c>
      <c r="B313" t="s">
        <v>3841</v>
      </c>
      <c r="C313" t="s">
        <v>1974</v>
      </c>
      <c r="D313" t="s">
        <v>2166</v>
      </c>
      <c r="E313" t="s">
        <v>2826</v>
      </c>
    </row>
    <row r="314" spans="1:5" hidden="1">
      <c r="A314" s="150" t="s">
        <v>3840</v>
      </c>
      <c r="B314" t="s">
        <v>3841</v>
      </c>
      <c r="C314" t="s">
        <v>1975</v>
      </c>
      <c r="D314" t="s">
        <v>3833</v>
      </c>
      <c r="E314" t="s">
        <v>2828</v>
      </c>
    </row>
    <row r="315" spans="1:5" hidden="1">
      <c r="A315" s="150" t="s">
        <v>3840</v>
      </c>
      <c r="B315" t="s">
        <v>3841</v>
      </c>
      <c r="C315" t="s">
        <v>1975</v>
      </c>
      <c r="D315" t="s">
        <v>3833</v>
      </c>
      <c r="E315" t="s">
        <v>2863</v>
      </c>
    </row>
    <row r="316" spans="1:5" hidden="1">
      <c r="A316" s="150" t="s">
        <v>3840</v>
      </c>
      <c r="B316" t="s">
        <v>3841</v>
      </c>
      <c r="C316" t="s">
        <v>1975</v>
      </c>
      <c r="D316" t="s">
        <v>3833</v>
      </c>
      <c r="E316" t="s">
        <v>1643</v>
      </c>
    </row>
    <row r="317" spans="1:5" hidden="1">
      <c r="A317" s="150" t="s">
        <v>3840</v>
      </c>
      <c r="B317" t="s">
        <v>3841</v>
      </c>
      <c r="C317" t="s">
        <v>1975</v>
      </c>
      <c r="D317" t="s">
        <v>3834</v>
      </c>
      <c r="E317" t="s">
        <v>1643</v>
      </c>
    </row>
    <row r="318" spans="1:5" hidden="1">
      <c r="A318" s="150" t="s">
        <v>3840</v>
      </c>
      <c r="B318" t="s">
        <v>3841</v>
      </c>
      <c r="C318" t="s">
        <v>1975</v>
      </c>
      <c r="D318" t="s">
        <v>3834</v>
      </c>
      <c r="E318" t="s">
        <v>2829</v>
      </c>
    </row>
    <row r="319" spans="1:5" hidden="1">
      <c r="A319" s="150" t="s">
        <v>3840</v>
      </c>
      <c r="B319" t="s">
        <v>3841</v>
      </c>
      <c r="C319" t="s">
        <v>1975</v>
      </c>
      <c r="D319" t="s">
        <v>3833</v>
      </c>
      <c r="E319" t="s">
        <v>2883</v>
      </c>
    </row>
    <row r="320" spans="1:5" hidden="1">
      <c r="A320" s="150" t="s">
        <v>3840</v>
      </c>
      <c r="B320" t="s">
        <v>3841</v>
      </c>
      <c r="C320" t="s">
        <v>3835</v>
      </c>
      <c r="D320" t="s">
        <v>3836</v>
      </c>
      <c r="E320" t="s">
        <v>2836</v>
      </c>
    </row>
    <row r="321" spans="1:5" hidden="1">
      <c r="A321" s="150" t="s">
        <v>3840</v>
      </c>
      <c r="B321" t="s">
        <v>3841</v>
      </c>
      <c r="C321" t="s">
        <v>3835</v>
      </c>
      <c r="D321" t="s">
        <v>3836</v>
      </c>
      <c r="E321" t="s">
        <v>2869</v>
      </c>
    </row>
    <row r="322" spans="1:5" hidden="1">
      <c r="A322" s="150" t="s">
        <v>3840</v>
      </c>
      <c r="B322" t="s">
        <v>3841</v>
      </c>
      <c r="C322" t="s">
        <v>3835</v>
      </c>
      <c r="D322" t="s">
        <v>3836</v>
      </c>
      <c r="E322" t="s">
        <v>2887</v>
      </c>
    </row>
    <row r="323" spans="1:5" hidden="1">
      <c r="A323" s="150" t="s">
        <v>3840</v>
      </c>
      <c r="B323" t="s">
        <v>3841</v>
      </c>
      <c r="C323" t="s">
        <v>3835</v>
      </c>
      <c r="D323" t="s">
        <v>3836</v>
      </c>
      <c r="E323" t="s">
        <v>2898</v>
      </c>
    </row>
    <row r="324" spans="1:5" hidden="1">
      <c r="A324" s="150" t="s">
        <v>3840</v>
      </c>
      <c r="B324" t="s">
        <v>3841</v>
      </c>
      <c r="C324" t="s">
        <v>3835</v>
      </c>
      <c r="D324" t="s">
        <v>3836</v>
      </c>
      <c r="E324" t="s">
        <v>2908</v>
      </c>
    </row>
    <row r="325" spans="1:5" hidden="1">
      <c r="A325" s="150" t="s">
        <v>3840</v>
      </c>
      <c r="B325" t="s">
        <v>3841</v>
      </c>
      <c r="C325" t="s">
        <v>3835</v>
      </c>
      <c r="D325" t="s">
        <v>3836</v>
      </c>
      <c r="E325" t="s">
        <v>2915</v>
      </c>
    </row>
    <row r="326" spans="1:5" hidden="1">
      <c r="A326" s="150" t="s">
        <v>3840</v>
      </c>
      <c r="B326" t="s">
        <v>3841</v>
      </c>
      <c r="C326" t="s">
        <v>3835</v>
      </c>
      <c r="D326" t="s">
        <v>3836</v>
      </c>
      <c r="E326" t="s">
        <v>2920</v>
      </c>
    </row>
    <row r="327" spans="1:5" hidden="1">
      <c r="A327" s="150" t="s">
        <v>3840</v>
      </c>
      <c r="B327" t="s">
        <v>3841</v>
      </c>
      <c r="C327" t="s">
        <v>3835</v>
      </c>
      <c r="D327" t="s">
        <v>3836</v>
      </c>
      <c r="E327" t="s">
        <v>1643</v>
      </c>
    </row>
    <row r="328" spans="1:5" hidden="1">
      <c r="A328" s="150" t="s">
        <v>3840</v>
      </c>
      <c r="B328" t="s">
        <v>3841</v>
      </c>
      <c r="C328" t="s">
        <v>3835</v>
      </c>
      <c r="D328" t="s">
        <v>3836</v>
      </c>
      <c r="E328" t="s">
        <v>2926</v>
      </c>
    </row>
    <row r="329" spans="1:5" hidden="1">
      <c r="A329" s="150" t="s">
        <v>3840</v>
      </c>
      <c r="B329" t="s">
        <v>3841</v>
      </c>
      <c r="C329" t="s">
        <v>3835</v>
      </c>
      <c r="D329" t="s">
        <v>3836</v>
      </c>
      <c r="E329" t="s">
        <v>2931</v>
      </c>
    </row>
    <row r="330" spans="1:5" hidden="1">
      <c r="A330" s="150" t="s">
        <v>3840</v>
      </c>
      <c r="B330" t="s">
        <v>3841</v>
      </c>
      <c r="C330" t="s">
        <v>3835</v>
      </c>
      <c r="D330" t="s">
        <v>3836</v>
      </c>
      <c r="E330" t="s">
        <v>2936</v>
      </c>
    </row>
    <row r="331" spans="1:5" hidden="1">
      <c r="A331" s="150" t="s">
        <v>3840</v>
      </c>
      <c r="B331" t="s">
        <v>3841</v>
      </c>
      <c r="C331" t="s">
        <v>3835</v>
      </c>
      <c r="D331" t="s">
        <v>3836</v>
      </c>
      <c r="E331" t="s">
        <v>2941</v>
      </c>
    </row>
    <row r="332" spans="1:5" hidden="1">
      <c r="A332" s="150" t="s">
        <v>3840</v>
      </c>
      <c r="B332" t="s">
        <v>3841</v>
      </c>
      <c r="C332" t="s">
        <v>3835</v>
      </c>
      <c r="D332" t="s">
        <v>3836</v>
      </c>
      <c r="E332" t="s">
        <v>2945</v>
      </c>
    </row>
    <row r="333" spans="1:5" hidden="1">
      <c r="A333" s="150" t="s">
        <v>3840</v>
      </c>
      <c r="B333" t="s">
        <v>3841</v>
      </c>
      <c r="C333" t="s">
        <v>3835</v>
      </c>
      <c r="D333" t="s">
        <v>3836</v>
      </c>
      <c r="E333" t="s">
        <v>2948</v>
      </c>
    </row>
    <row r="334" spans="1:5" hidden="1">
      <c r="A334" s="150" t="s">
        <v>3840</v>
      </c>
      <c r="B334" t="s">
        <v>3841</v>
      </c>
      <c r="C334" t="s">
        <v>3835</v>
      </c>
      <c r="D334" t="s">
        <v>3836</v>
      </c>
      <c r="E334" t="s">
        <v>2950</v>
      </c>
    </row>
    <row r="335" spans="1:5" hidden="1">
      <c r="A335" s="83" t="s">
        <v>3054</v>
      </c>
      <c r="B335" t="s">
        <v>3842</v>
      </c>
      <c r="C335" t="s">
        <v>1973</v>
      </c>
      <c r="D335" t="s">
        <v>2066</v>
      </c>
      <c r="E335" t="s">
        <v>2943</v>
      </c>
    </row>
    <row r="336" spans="1:5" hidden="1">
      <c r="A336" s="83" t="s">
        <v>3054</v>
      </c>
      <c r="B336" t="s">
        <v>3842</v>
      </c>
      <c r="C336" t="s">
        <v>1973</v>
      </c>
      <c r="D336" t="s">
        <v>2066</v>
      </c>
      <c r="E336" t="s">
        <v>1643</v>
      </c>
    </row>
    <row r="337" spans="1:5" hidden="1">
      <c r="A337" s="83" t="s">
        <v>3054</v>
      </c>
      <c r="B337" t="s">
        <v>3842</v>
      </c>
      <c r="C337" t="s">
        <v>1973</v>
      </c>
      <c r="D337" t="s">
        <v>3817</v>
      </c>
      <c r="E337" t="s">
        <v>1643</v>
      </c>
    </row>
    <row r="338" spans="1:5" hidden="1">
      <c r="A338" s="83" t="s">
        <v>3054</v>
      </c>
      <c r="B338" t="s">
        <v>3842</v>
      </c>
      <c r="C338" t="s">
        <v>1973</v>
      </c>
      <c r="D338" t="s">
        <v>3818</v>
      </c>
      <c r="E338" t="s">
        <v>2891</v>
      </c>
    </row>
    <row r="339" spans="1:5" hidden="1">
      <c r="A339" s="83" t="s">
        <v>3054</v>
      </c>
      <c r="B339" t="s">
        <v>3842</v>
      </c>
      <c r="C339" t="s">
        <v>1973</v>
      </c>
      <c r="D339" t="s">
        <v>3818</v>
      </c>
      <c r="E339" t="s">
        <v>1643</v>
      </c>
    </row>
    <row r="340" spans="1:5" hidden="1">
      <c r="A340" s="83" t="s">
        <v>3054</v>
      </c>
      <c r="B340" t="s">
        <v>3842</v>
      </c>
      <c r="C340" t="s">
        <v>1974</v>
      </c>
      <c r="D340" t="s">
        <v>2146</v>
      </c>
      <c r="E340" t="s">
        <v>2808</v>
      </c>
    </row>
    <row r="341" spans="1:5" hidden="1">
      <c r="A341" s="83" t="s">
        <v>3054</v>
      </c>
      <c r="B341" t="s">
        <v>3842</v>
      </c>
      <c r="C341" t="s">
        <v>1974</v>
      </c>
      <c r="D341" t="s">
        <v>2146</v>
      </c>
      <c r="E341" t="s">
        <v>2854</v>
      </c>
    </row>
    <row r="342" spans="1:5" hidden="1">
      <c r="A342" s="83" t="s">
        <v>3054</v>
      </c>
      <c r="B342" t="s">
        <v>3842</v>
      </c>
      <c r="C342" t="s">
        <v>1974</v>
      </c>
      <c r="D342" t="s">
        <v>2146</v>
      </c>
      <c r="E342" t="s">
        <v>2876</v>
      </c>
    </row>
    <row r="343" spans="1:5" hidden="1">
      <c r="A343" s="83" t="s">
        <v>3054</v>
      </c>
      <c r="B343" t="s">
        <v>3842</v>
      </c>
      <c r="C343" t="s">
        <v>1974</v>
      </c>
      <c r="D343" t="s">
        <v>2146</v>
      </c>
      <c r="E343" t="s">
        <v>2893</v>
      </c>
    </row>
    <row r="344" spans="1:5" hidden="1">
      <c r="A344" s="83" t="s">
        <v>3054</v>
      </c>
      <c r="B344" t="s">
        <v>3842</v>
      </c>
      <c r="C344" t="s">
        <v>1974</v>
      </c>
      <c r="D344" t="s">
        <v>2146</v>
      </c>
      <c r="E344" t="s">
        <v>2903</v>
      </c>
    </row>
    <row r="345" spans="1:5" hidden="1">
      <c r="A345" s="83" t="s">
        <v>3054</v>
      </c>
      <c r="B345" t="s">
        <v>3842</v>
      </c>
      <c r="C345" t="s">
        <v>1974</v>
      </c>
      <c r="D345" t="s">
        <v>2146</v>
      </c>
      <c r="E345" t="s">
        <v>2913</v>
      </c>
    </row>
    <row r="346" spans="1:5" hidden="1">
      <c r="A346" s="83" t="s">
        <v>3054</v>
      </c>
      <c r="B346" t="s">
        <v>3842</v>
      </c>
      <c r="C346" t="s">
        <v>1974</v>
      </c>
      <c r="D346" t="s">
        <v>3819</v>
      </c>
      <c r="E346" t="s">
        <v>2809</v>
      </c>
    </row>
    <row r="347" spans="1:5" hidden="1">
      <c r="A347" s="83" t="s">
        <v>3054</v>
      </c>
      <c r="B347" t="s">
        <v>3842</v>
      </c>
      <c r="C347" t="s">
        <v>1974</v>
      </c>
      <c r="D347" t="s">
        <v>3819</v>
      </c>
      <c r="E347" t="s">
        <v>2855</v>
      </c>
    </row>
    <row r="348" spans="1:5" hidden="1">
      <c r="A348" s="83" t="s">
        <v>3054</v>
      </c>
      <c r="B348" t="s">
        <v>3842</v>
      </c>
      <c r="C348" t="s">
        <v>1974</v>
      </c>
      <c r="D348" t="s">
        <v>3819</v>
      </c>
      <c r="E348" t="s">
        <v>1643</v>
      </c>
    </row>
    <row r="349" spans="1:5" hidden="1">
      <c r="A349" s="83" t="s">
        <v>3054</v>
      </c>
      <c r="B349" t="s">
        <v>3842</v>
      </c>
      <c r="C349" t="s">
        <v>1974</v>
      </c>
      <c r="D349" t="s">
        <v>3820</v>
      </c>
      <c r="E349" t="s">
        <v>2810</v>
      </c>
    </row>
    <row r="350" spans="1:5" hidden="1">
      <c r="A350" s="83" t="s">
        <v>3054</v>
      </c>
      <c r="B350" t="s">
        <v>3842</v>
      </c>
      <c r="C350" t="s">
        <v>1974</v>
      </c>
      <c r="D350" t="s">
        <v>3820</v>
      </c>
      <c r="E350" t="s">
        <v>1643</v>
      </c>
    </row>
    <row r="351" spans="1:5" hidden="1">
      <c r="A351" s="83" t="s">
        <v>3054</v>
      </c>
      <c r="B351" t="s">
        <v>3842</v>
      </c>
      <c r="C351" t="s">
        <v>1974</v>
      </c>
      <c r="D351" t="s">
        <v>3820</v>
      </c>
      <c r="E351" t="s">
        <v>2856</v>
      </c>
    </row>
    <row r="352" spans="1:5" hidden="1">
      <c r="A352" s="83" t="s">
        <v>3054</v>
      </c>
      <c r="B352" t="s">
        <v>3842</v>
      </c>
      <c r="C352" t="s">
        <v>1974</v>
      </c>
      <c r="D352" t="s">
        <v>3821</v>
      </c>
      <c r="E352" t="s">
        <v>2811</v>
      </c>
    </row>
    <row r="353" spans="1:5" hidden="1">
      <c r="A353" s="83" t="s">
        <v>3054</v>
      </c>
      <c r="B353" t="s">
        <v>3842</v>
      </c>
      <c r="C353" t="s">
        <v>1974</v>
      </c>
      <c r="D353" t="s">
        <v>3821</v>
      </c>
      <c r="E353" t="s">
        <v>2857</v>
      </c>
    </row>
    <row r="354" spans="1:5" hidden="1">
      <c r="A354" s="83" t="s">
        <v>3054</v>
      </c>
      <c r="B354" t="s">
        <v>3842</v>
      </c>
      <c r="C354" t="s">
        <v>1974</v>
      </c>
      <c r="D354" t="s">
        <v>3821</v>
      </c>
      <c r="E354" t="s">
        <v>1643</v>
      </c>
    </row>
    <row r="355" spans="1:5" hidden="1">
      <c r="A355" s="83" t="s">
        <v>3054</v>
      </c>
      <c r="B355" t="s">
        <v>3842</v>
      </c>
      <c r="C355" t="s">
        <v>1974</v>
      </c>
      <c r="D355" t="s">
        <v>3821</v>
      </c>
      <c r="E355" t="s">
        <v>2877</v>
      </c>
    </row>
    <row r="356" spans="1:5" hidden="1">
      <c r="A356" s="83" t="s">
        <v>3054</v>
      </c>
      <c r="B356" t="s">
        <v>3842</v>
      </c>
      <c r="C356" t="s">
        <v>1974</v>
      </c>
      <c r="D356" t="s">
        <v>3822</v>
      </c>
      <c r="E356" t="s">
        <v>2813</v>
      </c>
    </row>
    <row r="357" spans="1:5" hidden="1">
      <c r="A357" s="83" t="s">
        <v>3054</v>
      </c>
      <c r="B357" t="s">
        <v>3842</v>
      </c>
      <c r="C357" t="s">
        <v>1974</v>
      </c>
      <c r="D357" t="s">
        <v>3822</v>
      </c>
      <c r="E357" t="s">
        <v>2858</v>
      </c>
    </row>
    <row r="358" spans="1:5" hidden="1">
      <c r="A358" s="83" t="s">
        <v>3054</v>
      </c>
      <c r="B358" t="s">
        <v>3842</v>
      </c>
      <c r="C358" t="s">
        <v>1974</v>
      </c>
      <c r="D358" t="s">
        <v>3822</v>
      </c>
      <c r="E358" t="s">
        <v>2878</v>
      </c>
    </row>
    <row r="359" spans="1:5" hidden="1">
      <c r="A359" s="83" t="s">
        <v>3054</v>
      </c>
      <c r="B359" t="s">
        <v>3842</v>
      </c>
      <c r="C359" t="s">
        <v>1974</v>
      </c>
      <c r="D359" t="s">
        <v>3822</v>
      </c>
      <c r="E359" t="s">
        <v>1643</v>
      </c>
    </row>
    <row r="360" spans="1:5" hidden="1">
      <c r="A360" s="83" t="s">
        <v>3054</v>
      </c>
      <c r="B360" t="s">
        <v>3842</v>
      </c>
      <c r="C360" t="s">
        <v>1974</v>
      </c>
      <c r="D360" t="s">
        <v>3822</v>
      </c>
      <c r="E360" t="s">
        <v>2894</v>
      </c>
    </row>
    <row r="361" spans="1:5" hidden="1">
      <c r="A361" s="83" t="s">
        <v>3054</v>
      </c>
      <c r="B361" t="s">
        <v>3842</v>
      </c>
      <c r="C361" t="s">
        <v>1974</v>
      </c>
      <c r="D361" t="s">
        <v>3822</v>
      </c>
      <c r="E361" t="s">
        <v>2904</v>
      </c>
    </row>
    <row r="362" spans="1:5" hidden="1">
      <c r="A362" s="83" t="s">
        <v>3054</v>
      </c>
      <c r="B362" t="s">
        <v>3842</v>
      </c>
      <c r="C362" t="s">
        <v>1974</v>
      </c>
      <c r="D362" t="s">
        <v>3823</v>
      </c>
      <c r="E362" t="s">
        <v>2814</v>
      </c>
    </row>
    <row r="363" spans="1:5" hidden="1">
      <c r="A363" s="83" t="s">
        <v>3054</v>
      </c>
      <c r="B363" t="s">
        <v>3842</v>
      </c>
      <c r="C363" t="s">
        <v>1974</v>
      </c>
      <c r="D363" t="s">
        <v>3823</v>
      </c>
      <c r="E363" t="s">
        <v>2859</v>
      </c>
    </row>
    <row r="364" spans="1:5" hidden="1">
      <c r="A364" s="83" t="s">
        <v>3054</v>
      </c>
      <c r="B364" t="s">
        <v>3842</v>
      </c>
      <c r="C364" t="s">
        <v>1974</v>
      </c>
      <c r="D364" t="s">
        <v>3823</v>
      </c>
      <c r="E364" t="s">
        <v>1643</v>
      </c>
    </row>
    <row r="365" spans="1:5" hidden="1">
      <c r="A365" s="83" t="s">
        <v>3054</v>
      </c>
      <c r="B365" t="s">
        <v>3842</v>
      </c>
      <c r="C365" t="s">
        <v>1974</v>
      </c>
      <c r="D365" t="s">
        <v>3823</v>
      </c>
      <c r="E365" t="s">
        <v>2879</v>
      </c>
    </row>
    <row r="366" spans="1:5" hidden="1">
      <c r="A366" s="83" t="s">
        <v>3054</v>
      </c>
      <c r="B366" t="s">
        <v>3842</v>
      </c>
      <c r="C366" t="s">
        <v>1974</v>
      </c>
      <c r="D366" t="s">
        <v>3824</v>
      </c>
      <c r="E366" t="s">
        <v>2815</v>
      </c>
    </row>
    <row r="367" spans="1:5" hidden="1">
      <c r="A367" s="83" t="s">
        <v>3054</v>
      </c>
      <c r="B367" t="s">
        <v>3842</v>
      </c>
      <c r="C367" t="s">
        <v>1974</v>
      </c>
      <c r="D367" t="s">
        <v>3824</v>
      </c>
      <c r="E367" t="s">
        <v>1643</v>
      </c>
    </row>
    <row r="368" spans="1:5" hidden="1">
      <c r="A368" s="83" t="s">
        <v>3054</v>
      </c>
      <c r="B368" t="s">
        <v>3842</v>
      </c>
      <c r="C368" t="s">
        <v>1974</v>
      </c>
      <c r="D368" t="s">
        <v>2156</v>
      </c>
      <c r="E368" t="s">
        <v>2816</v>
      </c>
    </row>
    <row r="369" spans="1:5" hidden="1">
      <c r="A369" s="83" t="s">
        <v>3054</v>
      </c>
      <c r="B369" t="s">
        <v>3842</v>
      </c>
      <c r="C369" t="s">
        <v>1974</v>
      </c>
      <c r="D369" t="s">
        <v>1973</v>
      </c>
      <c r="E369" t="s">
        <v>1643</v>
      </c>
    </row>
    <row r="370" spans="1:5" hidden="1">
      <c r="A370" s="83" t="s">
        <v>3054</v>
      </c>
      <c r="B370" t="s">
        <v>3842</v>
      </c>
      <c r="C370" t="s">
        <v>1974</v>
      </c>
      <c r="D370" t="s">
        <v>1973</v>
      </c>
      <c r="E370" t="s">
        <v>2817</v>
      </c>
    </row>
    <row r="371" spans="1:5" hidden="1">
      <c r="A371" s="83" t="s">
        <v>3054</v>
      </c>
      <c r="B371" t="s">
        <v>3842</v>
      </c>
      <c r="C371" t="s">
        <v>1974</v>
      </c>
      <c r="D371" t="s">
        <v>1973</v>
      </c>
      <c r="E371" t="s">
        <v>2860</v>
      </c>
    </row>
    <row r="372" spans="1:5" hidden="1">
      <c r="A372" s="83" t="s">
        <v>3054</v>
      </c>
      <c r="B372" t="s">
        <v>3842</v>
      </c>
      <c r="C372" t="s">
        <v>1974</v>
      </c>
      <c r="D372" t="s">
        <v>1973</v>
      </c>
      <c r="E372" t="s">
        <v>2880</v>
      </c>
    </row>
    <row r="373" spans="1:5" hidden="1">
      <c r="A373" s="83" t="s">
        <v>3054</v>
      </c>
      <c r="B373" t="s">
        <v>3842</v>
      </c>
      <c r="C373" t="s">
        <v>1974</v>
      </c>
      <c r="D373" t="s">
        <v>3825</v>
      </c>
      <c r="E373" t="s">
        <v>1643</v>
      </c>
    </row>
    <row r="374" spans="1:5" hidden="1">
      <c r="A374" s="83" t="s">
        <v>3054</v>
      </c>
      <c r="B374" t="s">
        <v>3842</v>
      </c>
      <c r="C374" t="s">
        <v>1974</v>
      </c>
      <c r="D374" t="s">
        <v>3825</v>
      </c>
      <c r="E374" t="s">
        <v>2818</v>
      </c>
    </row>
    <row r="375" spans="1:5" hidden="1">
      <c r="A375" s="83" t="s">
        <v>3054</v>
      </c>
      <c r="B375" t="s">
        <v>3842</v>
      </c>
      <c r="C375" t="s">
        <v>1974</v>
      </c>
      <c r="D375" t="s">
        <v>3826</v>
      </c>
      <c r="E375" t="s">
        <v>1643</v>
      </c>
    </row>
    <row r="376" spans="1:5" hidden="1">
      <c r="A376" s="83" t="s">
        <v>3054</v>
      </c>
      <c r="B376" t="s">
        <v>3842</v>
      </c>
      <c r="C376" t="s">
        <v>1974</v>
      </c>
      <c r="D376" t="s">
        <v>3826</v>
      </c>
      <c r="E376" t="s">
        <v>2819</v>
      </c>
    </row>
    <row r="377" spans="1:5" hidden="1">
      <c r="A377" s="83" t="s">
        <v>3054</v>
      </c>
      <c r="B377" t="s">
        <v>3842</v>
      </c>
      <c r="C377" t="s">
        <v>1974</v>
      </c>
      <c r="D377" t="s">
        <v>2161</v>
      </c>
      <c r="E377" t="s">
        <v>2820</v>
      </c>
    </row>
    <row r="378" spans="1:5" hidden="1">
      <c r="A378" s="83" t="s">
        <v>3054</v>
      </c>
      <c r="B378" t="s">
        <v>3842</v>
      </c>
      <c r="C378" t="s">
        <v>1974</v>
      </c>
      <c r="D378" t="s">
        <v>2161</v>
      </c>
      <c r="E378" t="s">
        <v>1643</v>
      </c>
    </row>
    <row r="379" spans="1:5" hidden="1">
      <c r="A379" s="83" t="s">
        <v>3054</v>
      </c>
      <c r="B379" t="s">
        <v>3842</v>
      </c>
      <c r="C379" t="s">
        <v>1974</v>
      </c>
      <c r="D379" t="s">
        <v>3827</v>
      </c>
      <c r="E379" t="s">
        <v>1643</v>
      </c>
    </row>
    <row r="380" spans="1:5" hidden="1">
      <c r="A380" s="83" t="s">
        <v>3054</v>
      </c>
      <c r="B380" t="s">
        <v>3842</v>
      </c>
      <c r="C380" t="s">
        <v>1974</v>
      </c>
      <c r="D380" t="s">
        <v>3827</v>
      </c>
      <c r="E380" t="s">
        <v>3827</v>
      </c>
    </row>
    <row r="381" spans="1:5" hidden="1">
      <c r="A381" s="83" t="s">
        <v>3054</v>
      </c>
      <c r="B381" t="s">
        <v>3842</v>
      </c>
      <c r="C381" t="s">
        <v>1974</v>
      </c>
      <c r="D381" t="s">
        <v>3828</v>
      </c>
      <c r="E381" t="s">
        <v>1643</v>
      </c>
    </row>
    <row r="382" spans="1:5" hidden="1">
      <c r="A382" s="83" t="s">
        <v>3054</v>
      </c>
      <c r="B382" t="s">
        <v>3842</v>
      </c>
      <c r="C382" t="s">
        <v>1974</v>
      </c>
      <c r="D382" t="s">
        <v>3828</v>
      </c>
      <c r="E382" t="s">
        <v>2822</v>
      </c>
    </row>
    <row r="383" spans="1:5" hidden="1">
      <c r="A383" s="83" t="s">
        <v>3054</v>
      </c>
      <c r="B383" t="s">
        <v>3842</v>
      </c>
      <c r="C383" t="s">
        <v>1974</v>
      </c>
      <c r="D383" t="s">
        <v>3828</v>
      </c>
      <c r="E383" t="s">
        <v>2861</v>
      </c>
    </row>
    <row r="384" spans="1:5" hidden="1">
      <c r="A384" s="83" t="s">
        <v>3054</v>
      </c>
      <c r="B384" t="s">
        <v>3842</v>
      </c>
      <c r="C384" t="s">
        <v>1974</v>
      </c>
      <c r="D384" t="s">
        <v>3828</v>
      </c>
      <c r="E384" t="s">
        <v>2818</v>
      </c>
    </row>
    <row r="385" spans="1:5" hidden="1">
      <c r="A385" s="83" t="s">
        <v>3054</v>
      </c>
      <c r="B385" t="s">
        <v>3842</v>
      </c>
      <c r="C385" t="s">
        <v>1974</v>
      </c>
      <c r="D385" t="s">
        <v>3829</v>
      </c>
      <c r="E385" t="s">
        <v>1643</v>
      </c>
    </row>
    <row r="386" spans="1:5" hidden="1">
      <c r="A386" s="83" t="s">
        <v>3054</v>
      </c>
      <c r="B386" t="s">
        <v>3842</v>
      </c>
      <c r="C386" t="s">
        <v>1974</v>
      </c>
      <c r="D386" t="s">
        <v>3829</v>
      </c>
      <c r="E386" t="s">
        <v>2823</v>
      </c>
    </row>
    <row r="387" spans="1:5" hidden="1">
      <c r="A387" s="83" t="s">
        <v>3054</v>
      </c>
      <c r="B387" t="s">
        <v>3842</v>
      </c>
      <c r="C387" t="s">
        <v>1974</v>
      </c>
      <c r="D387" t="s">
        <v>3830</v>
      </c>
      <c r="E387" t="s">
        <v>1643</v>
      </c>
    </row>
    <row r="388" spans="1:5" hidden="1">
      <c r="A388" s="83" t="s">
        <v>3054</v>
      </c>
      <c r="B388" t="s">
        <v>3842</v>
      </c>
      <c r="C388" t="s">
        <v>1974</v>
      </c>
      <c r="D388" t="s">
        <v>3830</v>
      </c>
      <c r="E388" t="s">
        <v>2824</v>
      </c>
    </row>
    <row r="389" spans="1:5" hidden="1">
      <c r="A389" s="83" t="s">
        <v>3054</v>
      </c>
      <c r="B389" t="s">
        <v>3842</v>
      </c>
      <c r="C389" t="s">
        <v>1974</v>
      </c>
      <c r="D389" t="s">
        <v>3831</v>
      </c>
      <c r="E389" t="s">
        <v>2825</v>
      </c>
    </row>
    <row r="390" spans="1:5" hidden="1">
      <c r="A390" s="83" t="s">
        <v>3054</v>
      </c>
      <c r="B390" t="s">
        <v>3842</v>
      </c>
      <c r="C390" t="s">
        <v>1974</v>
      </c>
      <c r="D390" t="s">
        <v>2166</v>
      </c>
      <c r="E390" t="s">
        <v>1643</v>
      </c>
    </row>
    <row r="391" spans="1:5" hidden="1">
      <c r="A391" s="83" t="s">
        <v>3054</v>
      </c>
      <c r="B391" t="s">
        <v>3842</v>
      </c>
      <c r="C391" t="s">
        <v>1974</v>
      </c>
      <c r="D391" t="s">
        <v>2166</v>
      </c>
      <c r="E391" t="s">
        <v>2826</v>
      </c>
    </row>
    <row r="392" spans="1:5" hidden="1">
      <c r="A392" s="83" t="s">
        <v>3054</v>
      </c>
      <c r="B392" t="s">
        <v>3842</v>
      </c>
      <c r="C392" t="s">
        <v>1975</v>
      </c>
      <c r="D392" t="s">
        <v>3833</v>
      </c>
      <c r="E392" t="s">
        <v>2828</v>
      </c>
    </row>
    <row r="393" spans="1:5" hidden="1">
      <c r="A393" s="83" t="s">
        <v>3054</v>
      </c>
      <c r="B393" t="s">
        <v>3842</v>
      </c>
      <c r="C393" t="s">
        <v>1975</v>
      </c>
      <c r="D393" t="s">
        <v>3833</v>
      </c>
      <c r="E393" t="s">
        <v>2863</v>
      </c>
    </row>
    <row r="394" spans="1:5" hidden="1">
      <c r="A394" s="83" t="s">
        <v>3054</v>
      </c>
      <c r="B394" t="s">
        <v>3842</v>
      </c>
      <c r="C394" t="s">
        <v>1975</v>
      </c>
      <c r="D394" t="s">
        <v>3833</v>
      </c>
      <c r="E394" t="s">
        <v>1643</v>
      </c>
    </row>
    <row r="395" spans="1:5" hidden="1">
      <c r="A395" s="83" t="s">
        <v>3054</v>
      </c>
      <c r="B395" t="s">
        <v>3842</v>
      </c>
      <c r="C395" t="s">
        <v>1975</v>
      </c>
      <c r="D395" t="s">
        <v>3834</v>
      </c>
      <c r="E395" t="s">
        <v>1643</v>
      </c>
    </row>
    <row r="396" spans="1:5" hidden="1">
      <c r="A396" s="83" t="s">
        <v>3054</v>
      </c>
      <c r="B396" t="s">
        <v>3842</v>
      </c>
      <c r="C396" t="s">
        <v>1975</v>
      </c>
      <c r="D396" t="s">
        <v>3834</v>
      </c>
      <c r="E396" t="s">
        <v>2829</v>
      </c>
    </row>
    <row r="397" spans="1:5" hidden="1">
      <c r="A397" s="83" t="s">
        <v>3054</v>
      </c>
      <c r="B397" t="s">
        <v>3842</v>
      </c>
      <c r="C397" t="s">
        <v>1975</v>
      </c>
      <c r="D397" t="s">
        <v>3833</v>
      </c>
      <c r="E397" t="s">
        <v>2883</v>
      </c>
    </row>
    <row r="398" spans="1:5" hidden="1">
      <c r="A398" s="83" t="s">
        <v>3054</v>
      </c>
      <c r="B398" t="s">
        <v>3842</v>
      </c>
      <c r="C398" t="s">
        <v>3835</v>
      </c>
      <c r="D398" t="s">
        <v>3836</v>
      </c>
      <c r="E398" t="s">
        <v>2836</v>
      </c>
    </row>
    <row r="399" spans="1:5" hidden="1">
      <c r="A399" s="83" t="s">
        <v>3054</v>
      </c>
      <c r="B399" t="s">
        <v>3842</v>
      </c>
      <c r="C399" t="s">
        <v>3835</v>
      </c>
      <c r="D399" t="s">
        <v>3836</v>
      </c>
      <c r="E399" t="s">
        <v>2869</v>
      </c>
    </row>
    <row r="400" spans="1:5" hidden="1">
      <c r="A400" s="83" t="s">
        <v>3054</v>
      </c>
      <c r="B400" t="s">
        <v>3842</v>
      </c>
      <c r="C400" t="s">
        <v>3835</v>
      </c>
      <c r="D400" t="s">
        <v>3836</v>
      </c>
      <c r="E400" t="s">
        <v>2887</v>
      </c>
    </row>
    <row r="401" spans="1:5" hidden="1">
      <c r="A401" s="83" t="s">
        <v>3054</v>
      </c>
      <c r="B401" t="s">
        <v>3842</v>
      </c>
      <c r="C401" t="s">
        <v>3835</v>
      </c>
      <c r="D401" t="s">
        <v>3836</v>
      </c>
      <c r="E401" t="s">
        <v>2898</v>
      </c>
    </row>
    <row r="402" spans="1:5" hidden="1">
      <c r="A402" s="83" t="s">
        <v>3054</v>
      </c>
      <c r="B402" t="s">
        <v>3842</v>
      </c>
      <c r="C402" t="s">
        <v>3835</v>
      </c>
      <c r="D402" t="s">
        <v>3836</v>
      </c>
      <c r="E402" t="s">
        <v>2908</v>
      </c>
    </row>
    <row r="403" spans="1:5" hidden="1">
      <c r="A403" s="83" t="s">
        <v>3054</v>
      </c>
      <c r="B403" t="s">
        <v>3842</v>
      </c>
      <c r="C403" t="s">
        <v>3835</v>
      </c>
      <c r="D403" t="s">
        <v>3836</v>
      </c>
      <c r="E403" t="s">
        <v>2915</v>
      </c>
    </row>
    <row r="404" spans="1:5" hidden="1">
      <c r="A404" s="83" t="s">
        <v>3054</v>
      </c>
      <c r="B404" t="s">
        <v>3842</v>
      </c>
      <c r="C404" t="s">
        <v>3835</v>
      </c>
      <c r="D404" t="s">
        <v>3836</v>
      </c>
      <c r="E404" t="s">
        <v>2920</v>
      </c>
    </row>
    <row r="405" spans="1:5" hidden="1">
      <c r="A405" s="83" t="s">
        <v>3054</v>
      </c>
      <c r="B405" t="s">
        <v>3842</v>
      </c>
      <c r="C405" t="s">
        <v>3835</v>
      </c>
      <c r="D405" t="s">
        <v>3836</v>
      </c>
      <c r="E405" t="s">
        <v>1643</v>
      </c>
    </row>
    <row r="406" spans="1:5" hidden="1">
      <c r="A406" s="83" t="s">
        <v>3054</v>
      </c>
      <c r="B406" t="s">
        <v>3842</v>
      </c>
      <c r="C406" t="s">
        <v>3835</v>
      </c>
      <c r="D406" t="s">
        <v>3836</v>
      </c>
      <c r="E406" t="s">
        <v>2926</v>
      </c>
    </row>
    <row r="407" spans="1:5" hidden="1">
      <c r="A407" s="83" t="s">
        <v>3054</v>
      </c>
      <c r="B407" t="s">
        <v>3842</v>
      </c>
      <c r="C407" t="s">
        <v>3835</v>
      </c>
      <c r="D407" t="s">
        <v>3836</v>
      </c>
      <c r="E407" t="s">
        <v>2931</v>
      </c>
    </row>
    <row r="408" spans="1:5" hidden="1">
      <c r="A408" s="83" t="s">
        <v>3054</v>
      </c>
      <c r="B408" t="s">
        <v>3842</v>
      </c>
      <c r="C408" t="s">
        <v>3835</v>
      </c>
      <c r="D408" t="s">
        <v>3836</v>
      </c>
      <c r="E408" t="s">
        <v>2936</v>
      </c>
    </row>
    <row r="409" spans="1:5" hidden="1">
      <c r="A409" s="83" t="s">
        <v>3054</v>
      </c>
      <c r="B409" t="s">
        <v>3842</v>
      </c>
      <c r="C409" t="s">
        <v>3835</v>
      </c>
      <c r="D409" t="s">
        <v>3836</v>
      </c>
      <c r="E409" t="s">
        <v>2941</v>
      </c>
    </row>
    <row r="410" spans="1:5" hidden="1">
      <c r="A410" s="83" t="s">
        <v>3054</v>
      </c>
      <c r="B410" t="s">
        <v>3842</v>
      </c>
      <c r="C410" t="s">
        <v>3835</v>
      </c>
      <c r="D410" t="s">
        <v>3836</v>
      </c>
      <c r="E410" t="s">
        <v>2945</v>
      </c>
    </row>
    <row r="411" spans="1:5" hidden="1">
      <c r="A411" s="83" t="s">
        <v>3054</v>
      </c>
      <c r="B411" t="s">
        <v>3842</v>
      </c>
      <c r="C411" t="s">
        <v>3835</v>
      </c>
      <c r="D411" t="s">
        <v>3836</v>
      </c>
      <c r="E411" t="s">
        <v>2948</v>
      </c>
    </row>
    <row r="412" spans="1:5" hidden="1">
      <c r="A412" s="83" t="s">
        <v>3054</v>
      </c>
      <c r="B412" t="s">
        <v>3842</v>
      </c>
      <c r="C412" t="s">
        <v>3835</v>
      </c>
      <c r="D412" t="s">
        <v>3836</v>
      </c>
      <c r="E412" t="s">
        <v>2950</v>
      </c>
    </row>
    <row r="413" spans="1:5" hidden="1">
      <c r="A413" s="83" t="s">
        <v>3058</v>
      </c>
      <c r="B413" t="s">
        <v>3843</v>
      </c>
      <c r="C413" t="s">
        <v>1973</v>
      </c>
      <c r="D413" t="s">
        <v>2066</v>
      </c>
      <c r="E413" t="s">
        <v>2943</v>
      </c>
    </row>
    <row r="414" spans="1:5" hidden="1">
      <c r="A414" s="83" t="s">
        <v>3058</v>
      </c>
      <c r="B414" t="s">
        <v>3843</v>
      </c>
      <c r="C414" t="s">
        <v>1973</v>
      </c>
      <c r="D414" t="s">
        <v>2066</v>
      </c>
      <c r="E414" t="s">
        <v>1643</v>
      </c>
    </row>
    <row r="415" spans="1:5" hidden="1">
      <c r="A415" s="83" t="s">
        <v>3058</v>
      </c>
      <c r="B415" t="s">
        <v>3843</v>
      </c>
      <c r="C415" t="s">
        <v>1973</v>
      </c>
      <c r="D415" t="s">
        <v>3817</v>
      </c>
      <c r="E415" t="s">
        <v>1643</v>
      </c>
    </row>
    <row r="416" spans="1:5" hidden="1">
      <c r="A416" s="83" t="s">
        <v>3058</v>
      </c>
      <c r="B416" t="s">
        <v>3843</v>
      </c>
      <c r="C416" t="s">
        <v>1973</v>
      </c>
      <c r="D416" t="s">
        <v>3818</v>
      </c>
      <c r="E416" t="s">
        <v>2891</v>
      </c>
    </row>
    <row r="417" spans="1:5" hidden="1">
      <c r="A417" s="83" t="s">
        <v>3058</v>
      </c>
      <c r="B417" t="s">
        <v>3843</v>
      </c>
      <c r="C417" t="s">
        <v>1973</v>
      </c>
      <c r="D417" t="s">
        <v>3818</v>
      </c>
      <c r="E417" t="s">
        <v>1643</v>
      </c>
    </row>
    <row r="418" spans="1:5" hidden="1">
      <c r="A418" s="83" t="s">
        <v>3058</v>
      </c>
      <c r="B418" t="s">
        <v>3843</v>
      </c>
      <c r="C418" t="s">
        <v>1974</v>
      </c>
      <c r="D418" t="s">
        <v>2146</v>
      </c>
      <c r="E418" t="s">
        <v>2808</v>
      </c>
    </row>
    <row r="419" spans="1:5" hidden="1">
      <c r="A419" s="83" t="s">
        <v>3058</v>
      </c>
      <c r="B419" t="s">
        <v>3843</v>
      </c>
      <c r="C419" t="s">
        <v>1974</v>
      </c>
      <c r="D419" t="s">
        <v>2146</v>
      </c>
      <c r="E419" t="s">
        <v>2854</v>
      </c>
    </row>
    <row r="420" spans="1:5" hidden="1">
      <c r="A420" s="83" t="s">
        <v>3058</v>
      </c>
      <c r="B420" t="s">
        <v>3843</v>
      </c>
      <c r="C420" t="s">
        <v>1974</v>
      </c>
      <c r="D420" t="s">
        <v>2146</v>
      </c>
      <c r="E420" t="s">
        <v>2876</v>
      </c>
    </row>
    <row r="421" spans="1:5" hidden="1">
      <c r="A421" s="83" t="s">
        <v>3058</v>
      </c>
      <c r="B421" t="s">
        <v>3843</v>
      </c>
      <c r="C421" t="s">
        <v>1974</v>
      </c>
      <c r="D421" t="s">
        <v>2146</v>
      </c>
      <c r="E421" t="s">
        <v>2893</v>
      </c>
    </row>
    <row r="422" spans="1:5" hidden="1">
      <c r="A422" s="83" t="s">
        <v>3058</v>
      </c>
      <c r="B422" t="s">
        <v>3843</v>
      </c>
      <c r="C422" t="s">
        <v>1974</v>
      </c>
      <c r="D422" t="s">
        <v>2146</v>
      </c>
      <c r="E422" t="s">
        <v>2903</v>
      </c>
    </row>
    <row r="423" spans="1:5" hidden="1">
      <c r="A423" s="83" t="s">
        <v>3058</v>
      </c>
      <c r="B423" t="s">
        <v>3843</v>
      </c>
      <c r="C423" t="s">
        <v>1974</v>
      </c>
      <c r="D423" t="s">
        <v>2146</v>
      </c>
      <c r="E423" t="s">
        <v>2913</v>
      </c>
    </row>
    <row r="424" spans="1:5" hidden="1">
      <c r="A424" s="83" t="s">
        <v>3058</v>
      </c>
      <c r="B424" t="s">
        <v>3843</v>
      </c>
      <c r="C424" t="s">
        <v>1974</v>
      </c>
      <c r="D424" t="s">
        <v>3819</v>
      </c>
      <c r="E424" t="s">
        <v>2809</v>
      </c>
    </row>
    <row r="425" spans="1:5" hidden="1">
      <c r="A425" s="83" t="s">
        <v>3058</v>
      </c>
      <c r="B425" t="s">
        <v>3843</v>
      </c>
      <c r="C425" t="s">
        <v>1974</v>
      </c>
      <c r="D425" t="s">
        <v>3819</v>
      </c>
      <c r="E425" t="s">
        <v>2855</v>
      </c>
    </row>
    <row r="426" spans="1:5" hidden="1">
      <c r="A426" s="83" t="s">
        <v>3058</v>
      </c>
      <c r="B426" t="s">
        <v>3843</v>
      </c>
      <c r="C426" t="s">
        <v>1974</v>
      </c>
      <c r="D426" t="s">
        <v>3819</v>
      </c>
      <c r="E426" t="s">
        <v>1643</v>
      </c>
    </row>
    <row r="427" spans="1:5" hidden="1">
      <c r="A427" s="83" t="s">
        <v>3058</v>
      </c>
      <c r="B427" t="s">
        <v>3843</v>
      </c>
      <c r="C427" t="s">
        <v>1974</v>
      </c>
      <c r="D427" t="s">
        <v>3820</v>
      </c>
      <c r="E427" t="s">
        <v>2810</v>
      </c>
    </row>
    <row r="428" spans="1:5" hidden="1">
      <c r="A428" s="83" t="s">
        <v>3058</v>
      </c>
      <c r="B428" t="s">
        <v>3843</v>
      </c>
      <c r="C428" t="s">
        <v>1974</v>
      </c>
      <c r="D428" t="s">
        <v>3820</v>
      </c>
      <c r="E428" t="s">
        <v>1643</v>
      </c>
    </row>
    <row r="429" spans="1:5" hidden="1">
      <c r="A429" s="83" t="s">
        <v>3058</v>
      </c>
      <c r="B429" t="s">
        <v>3843</v>
      </c>
      <c r="C429" t="s">
        <v>1974</v>
      </c>
      <c r="D429" t="s">
        <v>3820</v>
      </c>
      <c r="E429" t="s">
        <v>2856</v>
      </c>
    </row>
    <row r="430" spans="1:5" hidden="1">
      <c r="A430" s="83" t="s">
        <v>3058</v>
      </c>
      <c r="B430" t="s">
        <v>3843</v>
      </c>
      <c r="C430" t="s">
        <v>1974</v>
      </c>
      <c r="D430" t="s">
        <v>3821</v>
      </c>
      <c r="E430" t="s">
        <v>2811</v>
      </c>
    </row>
    <row r="431" spans="1:5" hidden="1">
      <c r="A431" s="83" t="s">
        <v>3058</v>
      </c>
      <c r="B431" t="s">
        <v>3843</v>
      </c>
      <c r="C431" t="s">
        <v>1974</v>
      </c>
      <c r="D431" t="s">
        <v>3821</v>
      </c>
      <c r="E431" t="s">
        <v>2857</v>
      </c>
    </row>
    <row r="432" spans="1:5" hidden="1">
      <c r="A432" s="83" t="s">
        <v>3058</v>
      </c>
      <c r="B432" t="s">
        <v>3843</v>
      </c>
      <c r="C432" t="s">
        <v>1974</v>
      </c>
      <c r="D432" t="s">
        <v>3821</v>
      </c>
      <c r="E432" t="s">
        <v>1643</v>
      </c>
    </row>
    <row r="433" spans="1:5" hidden="1">
      <c r="A433" s="83" t="s">
        <v>3058</v>
      </c>
      <c r="B433" t="s">
        <v>3843</v>
      </c>
      <c r="C433" t="s">
        <v>1974</v>
      </c>
      <c r="D433" t="s">
        <v>3821</v>
      </c>
      <c r="E433" t="s">
        <v>2877</v>
      </c>
    </row>
    <row r="434" spans="1:5" hidden="1">
      <c r="A434" s="83" t="s">
        <v>3058</v>
      </c>
      <c r="B434" t="s">
        <v>3843</v>
      </c>
      <c r="C434" t="s">
        <v>1974</v>
      </c>
      <c r="D434" t="s">
        <v>3822</v>
      </c>
      <c r="E434" t="s">
        <v>2813</v>
      </c>
    </row>
    <row r="435" spans="1:5" hidden="1">
      <c r="A435" s="83" t="s">
        <v>3058</v>
      </c>
      <c r="B435" t="s">
        <v>3843</v>
      </c>
      <c r="C435" t="s">
        <v>1974</v>
      </c>
      <c r="D435" t="s">
        <v>3822</v>
      </c>
      <c r="E435" t="s">
        <v>2858</v>
      </c>
    </row>
    <row r="436" spans="1:5" hidden="1">
      <c r="A436" s="83" t="s">
        <v>3058</v>
      </c>
      <c r="B436" t="s">
        <v>3843</v>
      </c>
      <c r="C436" t="s">
        <v>1974</v>
      </c>
      <c r="D436" t="s">
        <v>3822</v>
      </c>
      <c r="E436" t="s">
        <v>2878</v>
      </c>
    </row>
    <row r="437" spans="1:5" hidden="1">
      <c r="A437" s="83" t="s">
        <v>3058</v>
      </c>
      <c r="B437" t="s">
        <v>3843</v>
      </c>
      <c r="C437" t="s">
        <v>1974</v>
      </c>
      <c r="D437" t="s">
        <v>3822</v>
      </c>
      <c r="E437" t="s">
        <v>1643</v>
      </c>
    </row>
    <row r="438" spans="1:5" hidden="1">
      <c r="A438" s="83" t="s">
        <v>3058</v>
      </c>
      <c r="B438" t="s">
        <v>3843</v>
      </c>
      <c r="C438" t="s">
        <v>1974</v>
      </c>
      <c r="D438" t="s">
        <v>3822</v>
      </c>
      <c r="E438" t="s">
        <v>2894</v>
      </c>
    </row>
    <row r="439" spans="1:5" hidden="1">
      <c r="A439" s="83" t="s">
        <v>3058</v>
      </c>
      <c r="B439" t="s">
        <v>3843</v>
      </c>
      <c r="C439" t="s">
        <v>1974</v>
      </c>
      <c r="D439" t="s">
        <v>3822</v>
      </c>
      <c r="E439" t="s">
        <v>2904</v>
      </c>
    </row>
    <row r="440" spans="1:5" hidden="1">
      <c r="A440" s="83" t="s">
        <v>3058</v>
      </c>
      <c r="B440" t="s">
        <v>3843</v>
      </c>
      <c r="C440" t="s">
        <v>1974</v>
      </c>
      <c r="D440" t="s">
        <v>3823</v>
      </c>
      <c r="E440" t="s">
        <v>2814</v>
      </c>
    </row>
    <row r="441" spans="1:5" hidden="1">
      <c r="A441" s="83" t="s">
        <v>3058</v>
      </c>
      <c r="B441" t="s">
        <v>3843</v>
      </c>
      <c r="C441" t="s">
        <v>1974</v>
      </c>
      <c r="D441" t="s">
        <v>3823</v>
      </c>
      <c r="E441" t="s">
        <v>2859</v>
      </c>
    </row>
    <row r="442" spans="1:5" hidden="1">
      <c r="A442" s="83" t="s">
        <v>3058</v>
      </c>
      <c r="B442" t="s">
        <v>3843</v>
      </c>
      <c r="C442" t="s">
        <v>1974</v>
      </c>
      <c r="D442" t="s">
        <v>3823</v>
      </c>
      <c r="E442" t="s">
        <v>1643</v>
      </c>
    </row>
    <row r="443" spans="1:5" hidden="1">
      <c r="A443" s="83" t="s">
        <v>3058</v>
      </c>
      <c r="B443" t="s">
        <v>3843</v>
      </c>
      <c r="C443" t="s">
        <v>1974</v>
      </c>
      <c r="D443" t="s">
        <v>3823</v>
      </c>
      <c r="E443" t="s">
        <v>2879</v>
      </c>
    </row>
    <row r="444" spans="1:5" hidden="1">
      <c r="A444" s="83" t="s">
        <v>3058</v>
      </c>
      <c r="B444" t="s">
        <v>3843</v>
      </c>
      <c r="C444" t="s">
        <v>1974</v>
      </c>
      <c r="D444" t="s">
        <v>3824</v>
      </c>
      <c r="E444" t="s">
        <v>2815</v>
      </c>
    </row>
    <row r="445" spans="1:5" hidden="1">
      <c r="A445" s="83" t="s">
        <v>3058</v>
      </c>
      <c r="B445" t="s">
        <v>3843</v>
      </c>
      <c r="C445" t="s">
        <v>1974</v>
      </c>
      <c r="D445" t="s">
        <v>3824</v>
      </c>
      <c r="E445" t="s">
        <v>1643</v>
      </c>
    </row>
    <row r="446" spans="1:5" hidden="1">
      <c r="A446" s="83" t="s">
        <v>3058</v>
      </c>
      <c r="B446" t="s">
        <v>3843</v>
      </c>
      <c r="C446" t="s">
        <v>1974</v>
      </c>
      <c r="D446" t="s">
        <v>2156</v>
      </c>
      <c r="E446" t="s">
        <v>2816</v>
      </c>
    </row>
    <row r="447" spans="1:5" hidden="1">
      <c r="A447" s="83" t="s">
        <v>3058</v>
      </c>
      <c r="B447" t="s">
        <v>3843</v>
      </c>
      <c r="C447" t="s">
        <v>1974</v>
      </c>
      <c r="D447" t="s">
        <v>1973</v>
      </c>
      <c r="E447" t="s">
        <v>1643</v>
      </c>
    </row>
    <row r="448" spans="1:5" hidden="1">
      <c r="A448" s="83" t="s">
        <v>3058</v>
      </c>
      <c r="B448" t="s">
        <v>3843</v>
      </c>
      <c r="C448" t="s">
        <v>1974</v>
      </c>
      <c r="D448" t="s">
        <v>1973</v>
      </c>
      <c r="E448" t="s">
        <v>2817</v>
      </c>
    </row>
    <row r="449" spans="1:5" hidden="1">
      <c r="A449" s="83" t="s">
        <v>3058</v>
      </c>
      <c r="B449" t="s">
        <v>3843</v>
      </c>
      <c r="C449" t="s">
        <v>1974</v>
      </c>
      <c r="D449" t="s">
        <v>1973</v>
      </c>
      <c r="E449" t="s">
        <v>2860</v>
      </c>
    </row>
    <row r="450" spans="1:5" hidden="1">
      <c r="A450" s="83" t="s">
        <v>3058</v>
      </c>
      <c r="B450" t="s">
        <v>3843</v>
      </c>
      <c r="C450" t="s">
        <v>1974</v>
      </c>
      <c r="D450" t="s">
        <v>1973</v>
      </c>
      <c r="E450" t="s">
        <v>2880</v>
      </c>
    </row>
    <row r="451" spans="1:5" hidden="1">
      <c r="A451" s="83" t="s">
        <v>3058</v>
      </c>
      <c r="B451" t="s">
        <v>3843</v>
      </c>
      <c r="C451" t="s">
        <v>1974</v>
      </c>
      <c r="D451" t="s">
        <v>3825</v>
      </c>
      <c r="E451" t="s">
        <v>1643</v>
      </c>
    </row>
    <row r="452" spans="1:5" hidden="1">
      <c r="A452" s="83" t="s">
        <v>3058</v>
      </c>
      <c r="B452" t="s">
        <v>3843</v>
      </c>
      <c r="C452" t="s">
        <v>1974</v>
      </c>
      <c r="D452" t="s">
        <v>3825</v>
      </c>
      <c r="E452" t="s">
        <v>2818</v>
      </c>
    </row>
    <row r="453" spans="1:5" hidden="1">
      <c r="A453" s="83" t="s">
        <v>3058</v>
      </c>
      <c r="B453" t="s">
        <v>3843</v>
      </c>
      <c r="C453" t="s">
        <v>1974</v>
      </c>
      <c r="D453" t="s">
        <v>3826</v>
      </c>
      <c r="E453" t="s">
        <v>1643</v>
      </c>
    </row>
    <row r="454" spans="1:5" hidden="1">
      <c r="A454" s="83" t="s">
        <v>3058</v>
      </c>
      <c r="B454" t="s">
        <v>3843</v>
      </c>
      <c r="C454" t="s">
        <v>1974</v>
      </c>
      <c r="D454" t="s">
        <v>3826</v>
      </c>
      <c r="E454" t="s">
        <v>2819</v>
      </c>
    </row>
    <row r="455" spans="1:5" hidden="1">
      <c r="A455" s="83" t="s">
        <v>3058</v>
      </c>
      <c r="B455" t="s">
        <v>3843</v>
      </c>
      <c r="C455" t="s">
        <v>1974</v>
      </c>
      <c r="D455" t="s">
        <v>2161</v>
      </c>
      <c r="E455" t="s">
        <v>2820</v>
      </c>
    </row>
    <row r="456" spans="1:5" hidden="1">
      <c r="A456" s="83" t="s">
        <v>3058</v>
      </c>
      <c r="B456" t="s">
        <v>3843</v>
      </c>
      <c r="C456" t="s">
        <v>1974</v>
      </c>
      <c r="D456" t="s">
        <v>2161</v>
      </c>
      <c r="E456" t="s">
        <v>1643</v>
      </c>
    </row>
    <row r="457" spans="1:5" hidden="1">
      <c r="A457" s="83" t="s">
        <v>3058</v>
      </c>
      <c r="B457" t="s">
        <v>3843</v>
      </c>
      <c r="C457" t="s">
        <v>1974</v>
      </c>
      <c r="D457" t="s">
        <v>3827</v>
      </c>
      <c r="E457" t="s">
        <v>1643</v>
      </c>
    </row>
    <row r="458" spans="1:5" hidden="1">
      <c r="A458" s="83" t="s">
        <v>3058</v>
      </c>
      <c r="B458" t="s">
        <v>3843</v>
      </c>
      <c r="C458" t="s">
        <v>1974</v>
      </c>
      <c r="D458" t="s">
        <v>3827</v>
      </c>
      <c r="E458" t="s">
        <v>3827</v>
      </c>
    </row>
    <row r="459" spans="1:5" hidden="1">
      <c r="A459" s="83" t="s">
        <v>3058</v>
      </c>
      <c r="B459" t="s">
        <v>3843</v>
      </c>
      <c r="C459" t="s">
        <v>1974</v>
      </c>
      <c r="D459" t="s">
        <v>3828</v>
      </c>
      <c r="E459" t="s">
        <v>1643</v>
      </c>
    </row>
    <row r="460" spans="1:5" hidden="1">
      <c r="A460" s="83" t="s">
        <v>3058</v>
      </c>
      <c r="B460" t="s">
        <v>3843</v>
      </c>
      <c r="C460" t="s">
        <v>1974</v>
      </c>
      <c r="D460" t="s">
        <v>3828</v>
      </c>
      <c r="E460" t="s">
        <v>2822</v>
      </c>
    </row>
    <row r="461" spans="1:5" hidden="1">
      <c r="A461" s="83" t="s">
        <v>3058</v>
      </c>
      <c r="B461" t="s">
        <v>3843</v>
      </c>
      <c r="C461" t="s">
        <v>1974</v>
      </c>
      <c r="D461" t="s">
        <v>3828</v>
      </c>
      <c r="E461" t="s">
        <v>2861</v>
      </c>
    </row>
    <row r="462" spans="1:5" hidden="1">
      <c r="A462" s="83" t="s">
        <v>3058</v>
      </c>
      <c r="B462" t="s">
        <v>3843</v>
      </c>
      <c r="C462" t="s">
        <v>1974</v>
      </c>
      <c r="D462" t="s">
        <v>3828</v>
      </c>
      <c r="E462" t="s">
        <v>2818</v>
      </c>
    </row>
    <row r="463" spans="1:5" hidden="1">
      <c r="A463" s="83" t="s">
        <v>3058</v>
      </c>
      <c r="B463" t="s">
        <v>3843</v>
      </c>
      <c r="C463" t="s">
        <v>1974</v>
      </c>
      <c r="D463" t="s">
        <v>3829</v>
      </c>
      <c r="E463" t="s">
        <v>1643</v>
      </c>
    </row>
    <row r="464" spans="1:5" hidden="1">
      <c r="A464" s="83" t="s">
        <v>3058</v>
      </c>
      <c r="B464" t="s">
        <v>3843</v>
      </c>
      <c r="C464" t="s">
        <v>1974</v>
      </c>
      <c r="D464" t="s">
        <v>3829</v>
      </c>
      <c r="E464" t="s">
        <v>2823</v>
      </c>
    </row>
    <row r="465" spans="1:5" hidden="1">
      <c r="A465" s="83" t="s">
        <v>3058</v>
      </c>
      <c r="B465" t="s">
        <v>3843</v>
      </c>
      <c r="C465" t="s">
        <v>1974</v>
      </c>
      <c r="D465" t="s">
        <v>3830</v>
      </c>
      <c r="E465" t="s">
        <v>1643</v>
      </c>
    </row>
    <row r="466" spans="1:5" hidden="1">
      <c r="A466" s="83" t="s">
        <v>3058</v>
      </c>
      <c r="B466" t="s">
        <v>3843</v>
      </c>
      <c r="C466" t="s">
        <v>1974</v>
      </c>
      <c r="D466" t="s">
        <v>3830</v>
      </c>
      <c r="E466" t="s">
        <v>2824</v>
      </c>
    </row>
    <row r="467" spans="1:5" hidden="1">
      <c r="A467" s="83" t="s">
        <v>3058</v>
      </c>
      <c r="B467" t="s">
        <v>3843</v>
      </c>
      <c r="C467" t="s">
        <v>1974</v>
      </c>
      <c r="D467" t="s">
        <v>3831</v>
      </c>
      <c r="E467" t="s">
        <v>2825</v>
      </c>
    </row>
    <row r="468" spans="1:5" hidden="1">
      <c r="A468" s="83" t="s">
        <v>3058</v>
      </c>
      <c r="B468" t="s">
        <v>3843</v>
      </c>
      <c r="C468" t="s">
        <v>1974</v>
      </c>
      <c r="D468" t="s">
        <v>2166</v>
      </c>
      <c r="E468" t="s">
        <v>1643</v>
      </c>
    </row>
    <row r="469" spans="1:5" hidden="1">
      <c r="A469" s="83" t="s">
        <v>3058</v>
      </c>
      <c r="B469" t="s">
        <v>3843</v>
      </c>
      <c r="C469" t="s">
        <v>1974</v>
      </c>
      <c r="D469" t="s">
        <v>2166</v>
      </c>
      <c r="E469" t="s">
        <v>2826</v>
      </c>
    </row>
    <row r="470" spans="1:5" hidden="1">
      <c r="A470" s="83" t="s">
        <v>3058</v>
      </c>
      <c r="B470" t="s">
        <v>3843</v>
      </c>
      <c r="C470" t="s">
        <v>1975</v>
      </c>
      <c r="D470" t="s">
        <v>3833</v>
      </c>
      <c r="E470" t="s">
        <v>2828</v>
      </c>
    </row>
    <row r="471" spans="1:5" hidden="1">
      <c r="A471" s="83" t="s">
        <v>3058</v>
      </c>
      <c r="B471" t="s">
        <v>3843</v>
      </c>
      <c r="C471" t="s">
        <v>1975</v>
      </c>
      <c r="D471" t="s">
        <v>3833</v>
      </c>
      <c r="E471" t="s">
        <v>2863</v>
      </c>
    </row>
    <row r="472" spans="1:5" hidden="1">
      <c r="A472" s="83" t="s">
        <v>3058</v>
      </c>
      <c r="B472" t="s">
        <v>3843</v>
      </c>
      <c r="C472" t="s">
        <v>1975</v>
      </c>
      <c r="D472" t="s">
        <v>3833</v>
      </c>
      <c r="E472" t="s">
        <v>1643</v>
      </c>
    </row>
    <row r="473" spans="1:5" hidden="1">
      <c r="A473" s="83" t="s">
        <v>3058</v>
      </c>
      <c r="B473" t="s">
        <v>3843</v>
      </c>
      <c r="C473" t="s">
        <v>1975</v>
      </c>
      <c r="D473" t="s">
        <v>3834</v>
      </c>
      <c r="E473" t="s">
        <v>1643</v>
      </c>
    </row>
    <row r="474" spans="1:5" hidden="1">
      <c r="A474" s="83" t="s">
        <v>3058</v>
      </c>
      <c r="B474" t="s">
        <v>3843</v>
      </c>
      <c r="C474" t="s">
        <v>1975</v>
      </c>
      <c r="D474" t="s">
        <v>3834</v>
      </c>
      <c r="E474" t="s">
        <v>2829</v>
      </c>
    </row>
    <row r="475" spans="1:5" hidden="1">
      <c r="A475" s="83" t="s">
        <v>3058</v>
      </c>
      <c r="B475" t="s">
        <v>3843</v>
      </c>
      <c r="C475" t="s">
        <v>1975</v>
      </c>
      <c r="D475" t="s">
        <v>3833</v>
      </c>
      <c r="E475" t="s">
        <v>2883</v>
      </c>
    </row>
    <row r="476" spans="1:5" hidden="1">
      <c r="A476" s="83" t="s">
        <v>3058</v>
      </c>
      <c r="B476" t="s">
        <v>3843</v>
      </c>
      <c r="C476" t="s">
        <v>3835</v>
      </c>
      <c r="D476" t="s">
        <v>3836</v>
      </c>
      <c r="E476" t="s">
        <v>2836</v>
      </c>
    </row>
    <row r="477" spans="1:5" hidden="1">
      <c r="A477" s="83" t="s">
        <v>3058</v>
      </c>
      <c r="B477" t="s">
        <v>3843</v>
      </c>
      <c r="C477" t="s">
        <v>3835</v>
      </c>
      <c r="D477" t="s">
        <v>3836</v>
      </c>
      <c r="E477" t="s">
        <v>2869</v>
      </c>
    </row>
    <row r="478" spans="1:5" hidden="1">
      <c r="A478" s="83" t="s">
        <v>3058</v>
      </c>
      <c r="B478" t="s">
        <v>3843</v>
      </c>
      <c r="C478" t="s">
        <v>3835</v>
      </c>
      <c r="D478" t="s">
        <v>3836</v>
      </c>
      <c r="E478" t="s">
        <v>2887</v>
      </c>
    </row>
    <row r="479" spans="1:5" hidden="1">
      <c r="A479" s="83" t="s">
        <v>3058</v>
      </c>
      <c r="B479" t="s">
        <v>3843</v>
      </c>
      <c r="C479" t="s">
        <v>3835</v>
      </c>
      <c r="D479" t="s">
        <v>3836</v>
      </c>
      <c r="E479" t="s">
        <v>2898</v>
      </c>
    </row>
    <row r="480" spans="1:5" hidden="1">
      <c r="A480" s="83" t="s">
        <v>3058</v>
      </c>
      <c r="B480" t="s">
        <v>3843</v>
      </c>
      <c r="C480" t="s">
        <v>3835</v>
      </c>
      <c r="D480" t="s">
        <v>3836</v>
      </c>
      <c r="E480" t="s">
        <v>2908</v>
      </c>
    </row>
    <row r="481" spans="1:5" hidden="1">
      <c r="A481" s="83" t="s">
        <v>3058</v>
      </c>
      <c r="B481" t="s">
        <v>3843</v>
      </c>
      <c r="C481" t="s">
        <v>3835</v>
      </c>
      <c r="D481" t="s">
        <v>3836</v>
      </c>
      <c r="E481" t="s">
        <v>2915</v>
      </c>
    </row>
    <row r="482" spans="1:5" hidden="1">
      <c r="A482" s="83" t="s">
        <v>3058</v>
      </c>
      <c r="B482" t="s">
        <v>3843</v>
      </c>
      <c r="C482" t="s">
        <v>3835</v>
      </c>
      <c r="D482" t="s">
        <v>3836</v>
      </c>
      <c r="E482" t="s">
        <v>2920</v>
      </c>
    </row>
    <row r="483" spans="1:5" hidden="1">
      <c r="A483" s="83" t="s">
        <v>3058</v>
      </c>
      <c r="B483" t="s">
        <v>3843</v>
      </c>
      <c r="C483" t="s">
        <v>3835</v>
      </c>
      <c r="D483" t="s">
        <v>3836</v>
      </c>
      <c r="E483" t="s">
        <v>1643</v>
      </c>
    </row>
    <row r="484" spans="1:5" hidden="1">
      <c r="A484" s="83" t="s">
        <v>3058</v>
      </c>
      <c r="B484" t="s">
        <v>3843</v>
      </c>
      <c r="C484" t="s">
        <v>3835</v>
      </c>
      <c r="D484" t="s">
        <v>3836</v>
      </c>
      <c r="E484" t="s">
        <v>2926</v>
      </c>
    </row>
    <row r="485" spans="1:5" hidden="1">
      <c r="A485" s="83" t="s">
        <v>3058</v>
      </c>
      <c r="B485" t="s">
        <v>3843</v>
      </c>
      <c r="C485" t="s">
        <v>3835</v>
      </c>
      <c r="D485" t="s">
        <v>3836</v>
      </c>
      <c r="E485" t="s">
        <v>2931</v>
      </c>
    </row>
    <row r="486" spans="1:5" hidden="1">
      <c r="A486" s="83" t="s">
        <v>3058</v>
      </c>
      <c r="B486" t="s">
        <v>3843</v>
      </c>
      <c r="C486" t="s">
        <v>3835</v>
      </c>
      <c r="D486" t="s">
        <v>3836</v>
      </c>
      <c r="E486" t="s">
        <v>2936</v>
      </c>
    </row>
    <row r="487" spans="1:5" hidden="1">
      <c r="A487" s="83" t="s">
        <v>3058</v>
      </c>
      <c r="B487" t="s">
        <v>3843</v>
      </c>
      <c r="C487" t="s">
        <v>3835</v>
      </c>
      <c r="D487" t="s">
        <v>3836</v>
      </c>
      <c r="E487" t="s">
        <v>2941</v>
      </c>
    </row>
    <row r="488" spans="1:5" hidden="1">
      <c r="A488" s="83" t="s">
        <v>3058</v>
      </c>
      <c r="B488" t="s">
        <v>3843</v>
      </c>
      <c r="C488" t="s">
        <v>3835</v>
      </c>
      <c r="D488" t="s">
        <v>3836</v>
      </c>
      <c r="E488" t="s">
        <v>2945</v>
      </c>
    </row>
    <row r="489" spans="1:5" hidden="1">
      <c r="A489" s="83" t="s">
        <v>3058</v>
      </c>
      <c r="B489" t="s">
        <v>3843</v>
      </c>
      <c r="C489" t="s">
        <v>3835</v>
      </c>
      <c r="D489" t="s">
        <v>3836</v>
      </c>
      <c r="E489" t="s">
        <v>2948</v>
      </c>
    </row>
    <row r="490" spans="1:5" hidden="1">
      <c r="A490" s="83" t="s">
        <v>3058</v>
      </c>
      <c r="B490" t="s">
        <v>3843</v>
      </c>
      <c r="C490" t="s">
        <v>3835</v>
      </c>
      <c r="D490" t="s">
        <v>3836</v>
      </c>
      <c r="E490" t="s">
        <v>2950</v>
      </c>
    </row>
    <row r="491" spans="1:5" hidden="1">
      <c r="A491" s="83" t="s">
        <v>3056</v>
      </c>
      <c r="B491" t="s">
        <v>3844</v>
      </c>
      <c r="C491" t="s">
        <v>1973</v>
      </c>
      <c r="D491" t="s">
        <v>2066</v>
      </c>
      <c r="E491" t="s">
        <v>2943</v>
      </c>
    </row>
    <row r="492" spans="1:5" hidden="1">
      <c r="A492" s="83" t="s">
        <v>3056</v>
      </c>
      <c r="B492" t="s">
        <v>3844</v>
      </c>
      <c r="C492" t="s">
        <v>1973</v>
      </c>
      <c r="D492" t="s">
        <v>2066</v>
      </c>
      <c r="E492" t="s">
        <v>1643</v>
      </c>
    </row>
    <row r="493" spans="1:5" hidden="1">
      <c r="A493" s="83" t="s">
        <v>3056</v>
      </c>
      <c r="B493" t="s">
        <v>3844</v>
      </c>
      <c r="C493" t="s">
        <v>1973</v>
      </c>
      <c r="D493" t="s">
        <v>3817</v>
      </c>
      <c r="E493" t="s">
        <v>1643</v>
      </c>
    </row>
    <row r="494" spans="1:5" hidden="1">
      <c r="A494" s="83" t="s">
        <v>3056</v>
      </c>
      <c r="B494" t="s">
        <v>3844</v>
      </c>
      <c r="C494" t="s">
        <v>1973</v>
      </c>
      <c r="D494" t="s">
        <v>3818</v>
      </c>
      <c r="E494" t="s">
        <v>2891</v>
      </c>
    </row>
    <row r="495" spans="1:5" hidden="1">
      <c r="A495" s="83" t="s">
        <v>3056</v>
      </c>
      <c r="B495" t="s">
        <v>3844</v>
      </c>
      <c r="C495" t="s">
        <v>1973</v>
      </c>
      <c r="D495" t="s">
        <v>3818</v>
      </c>
      <c r="E495" t="s">
        <v>1643</v>
      </c>
    </row>
    <row r="496" spans="1:5" hidden="1">
      <c r="A496" s="83" t="s">
        <v>3056</v>
      </c>
      <c r="B496" t="s">
        <v>3844</v>
      </c>
      <c r="C496" t="s">
        <v>1974</v>
      </c>
      <c r="D496" t="s">
        <v>2146</v>
      </c>
      <c r="E496" t="s">
        <v>2808</v>
      </c>
    </row>
    <row r="497" spans="1:5" hidden="1">
      <c r="A497" s="83" t="s">
        <v>3056</v>
      </c>
      <c r="B497" t="s">
        <v>3844</v>
      </c>
      <c r="C497" t="s">
        <v>1974</v>
      </c>
      <c r="D497" t="s">
        <v>2146</v>
      </c>
      <c r="E497" t="s">
        <v>2854</v>
      </c>
    </row>
    <row r="498" spans="1:5" hidden="1">
      <c r="A498" s="83" t="s">
        <v>3056</v>
      </c>
      <c r="B498" t="s">
        <v>3844</v>
      </c>
      <c r="C498" t="s">
        <v>1974</v>
      </c>
      <c r="D498" t="s">
        <v>2146</v>
      </c>
      <c r="E498" t="s">
        <v>2876</v>
      </c>
    </row>
    <row r="499" spans="1:5" hidden="1">
      <c r="A499" s="83" t="s">
        <v>3056</v>
      </c>
      <c r="B499" t="s">
        <v>3844</v>
      </c>
      <c r="C499" t="s">
        <v>1974</v>
      </c>
      <c r="D499" t="s">
        <v>2146</v>
      </c>
      <c r="E499" t="s">
        <v>2893</v>
      </c>
    </row>
    <row r="500" spans="1:5" hidden="1">
      <c r="A500" s="83" t="s">
        <v>3056</v>
      </c>
      <c r="B500" t="s">
        <v>3844</v>
      </c>
      <c r="C500" t="s">
        <v>1974</v>
      </c>
      <c r="D500" t="s">
        <v>2146</v>
      </c>
      <c r="E500" t="s">
        <v>2903</v>
      </c>
    </row>
    <row r="501" spans="1:5" hidden="1">
      <c r="A501" s="83" t="s">
        <v>3056</v>
      </c>
      <c r="B501" t="s">
        <v>3844</v>
      </c>
      <c r="C501" t="s">
        <v>1974</v>
      </c>
      <c r="D501" t="s">
        <v>2146</v>
      </c>
      <c r="E501" t="s">
        <v>2913</v>
      </c>
    </row>
    <row r="502" spans="1:5" hidden="1">
      <c r="A502" s="83" t="s">
        <v>3056</v>
      </c>
      <c r="B502" t="s">
        <v>3844</v>
      </c>
      <c r="C502" t="s">
        <v>1974</v>
      </c>
      <c r="D502" t="s">
        <v>3819</v>
      </c>
      <c r="E502" t="s">
        <v>2809</v>
      </c>
    </row>
    <row r="503" spans="1:5" hidden="1">
      <c r="A503" s="83" t="s">
        <v>3056</v>
      </c>
      <c r="B503" t="s">
        <v>3844</v>
      </c>
      <c r="C503" t="s">
        <v>1974</v>
      </c>
      <c r="D503" t="s">
        <v>3819</v>
      </c>
      <c r="E503" t="s">
        <v>2855</v>
      </c>
    </row>
    <row r="504" spans="1:5" hidden="1">
      <c r="A504" s="83" t="s">
        <v>3056</v>
      </c>
      <c r="B504" t="s">
        <v>3844</v>
      </c>
      <c r="C504" t="s">
        <v>1974</v>
      </c>
      <c r="D504" t="s">
        <v>3819</v>
      </c>
      <c r="E504" t="s">
        <v>1643</v>
      </c>
    </row>
    <row r="505" spans="1:5" hidden="1">
      <c r="A505" s="83" t="s">
        <v>3056</v>
      </c>
      <c r="B505" t="s">
        <v>3844</v>
      </c>
      <c r="C505" t="s">
        <v>1974</v>
      </c>
      <c r="D505" t="s">
        <v>3820</v>
      </c>
      <c r="E505" t="s">
        <v>2810</v>
      </c>
    </row>
    <row r="506" spans="1:5" hidden="1">
      <c r="A506" s="83" t="s">
        <v>3056</v>
      </c>
      <c r="B506" t="s">
        <v>3844</v>
      </c>
      <c r="C506" t="s">
        <v>1974</v>
      </c>
      <c r="D506" t="s">
        <v>3820</v>
      </c>
      <c r="E506" t="s">
        <v>1643</v>
      </c>
    </row>
    <row r="507" spans="1:5" hidden="1">
      <c r="A507" s="83" t="s">
        <v>3056</v>
      </c>
      <c r="B507" t="s">
        <v>3844</v>
      </c>
      <c r="C507" t="s">
        <v>1974</v>
      </c>
      <c r="D507" t="s">
        <v>3820</v>
      </c>
      <c r="E507" t="s">
        <v>2856</v>
      </c>
    </row>
    <row r="508" spans="1:5" hidden="1">
      <c r="A508" s="83" t="s">
        <v>3056</v>
      </c>
      <c r="B508" t="s">
        <v>3844</v>
      </c>
      <c r="C508" t="s">
        <v>1974</v>
      </c>
      <c r="D508" t="s">
        <v>3821</v>
      </c>
      <c r="E508" t="s">
        <v>2811</v>
      </c>
    </row>
    <row r="509" spans="1:5" hidden="1">
      <c r="A509" s="83" t="s">
        <v>3056</v>
      </c>
      <c r="B509" t="s">
        <v>3844</v>
      </c>
      <c r="C509" t="s">
        <v>1974</v>
      </c>
      <c r="D509" t="s">
        <v>3821</v>
      </c>
      <c r="E509" t="s">
        <v>2857</v>
      </c>
    </row>
    <row r="510" spans="1:5" hidden="1">
      <c r="A510" s="83" t="s">
        <v>3056</v>
      </c>
      <c r="B510" t="s">
        <v>3844</v>
      </c>
      <c r="C510" t="s">
        <v>1974</v>
      </c>
      <c r="D510" t="s">
        <v>3821</v>
      </c>
      <c r="E510" t="s">
        <v>1643</v>
      </c>
    </row>
    <row r="511" spans="1:5" hidden="1">
      <c r="A511" s="83" t="s">
        <v>3056</v>
      </c>
      <c r="B511" t="s">
        <v>3844</v>
      </c>
      <c r="C511" t="s">
        <v>1974</v>
      </c>
      <c r="D511" t="s">
        <v>3821</v>
      </c>
      <c r="E511" t="s">
        <v>2877</v>
      </c>
    </row>
    <row r="512" spans="1:5" hidden="1">
      <c r="A512" s="83" t="s">
        <v>3056</v>
      </c>
      <c r="B512" t="s">
        <v>3844</v>
      </c>
      <c r="C512" t="s">
        <v>1974</v>
      </c>
      <c r="D512" t="s">
        <v>3822</v>
      </c>
      <c r="E512" t="s">
        <v>2813</v>
      </c>
    </row>
    <row r="513" spans="1:5" hidden="1">
      <c r="A513" s="83" t="s">
        <v>3056</v>
      </c>
      <c r="B513" t="s">
        <v>3844</v>
      </c>
      <c r="C513" t="s">
        <v>1974</v>
      </c>
      <c r="D513" t="s">
        <v>3822</v>
      </c>
      <c r="E513" t="s">
        <v>2858</v>
      </c>
    </row>
    <row r="514" spans="1:5" hidden="1">
      <c r="A514" s="83" t="s">
        <v>3056</v>
      </c>
      <c r="B514" t="s">
        <v>3844</v>
      </c>
      <c r="C514" t="s">
        <v>1974</v>
      </c>
      <c r="D514" t="s">
        <v>3822</v>
      </c>
      <c r="E514" t="s">
        <v>2878</v>
      </c>
    </row>
    <row r="515" spans="1:5" hidden="1">
      <c r="A515" s="83" t="s">
        <v>3056</v>
      </c>
      <c r="B515" t="s">
        <v>3844</v>
      </c>
      <c r="C515" t="s">
        <v>1974</v>
      </c>
      <c r="D515" t="s">
        <v>3822</v>
      </c>
      <c r="E515" t="s">
        <v>1643</v>
      </c>
    </row>
    <row r="516" spans="1:5" hidden="1">
      <c r="A516" s="83" t="s">
        <v>3056</v>
      </c>
      <c r="B516" t="s">
        <v>3844</v>
      </c>
      <c r="C516" t="s">
        <v>1974</v>
      </c>
      <c r="D516" t="s">
        <v>3822</v>
      </c>
      <c r="E516" t="s">
        <v>2894</v>
      </c>
    </row>
    <row r="517" spans="1:5" hidden="1">
      <c r="A517" s="83" t="s">
        <v>3056</v>
      </c>
      <c r="B517" t="s">
        <v>3844</v>
      </c>
      <c r="C517" t="s">
        <v>1974</v>
      </c>
      <c r="D517" t="s">
        <v>3822</v>
      </c>
      <c r="E517" t="s">
        <v>2904</v>
      </c>
    </row>
    <row r="518" spans="1:5" hidden="1">
      <c r="A518" s="83" t="s">
        <v>3056</v>
      </c>
      <c r="B518" t="s">
        <v>3844</v>
      </c>
      <c r="C518" t="s">
        <v>1974</v>
      </c>
      <c r="D518" t="s">
        <v>3823</v>
      </c>
      <c r="E518" t="s">
        <v>2814</v>
      </c>
    </row>
    <row r="519" spans="1:5" hidden="1">
      <c r="A519" s="83" t="s">
        <v>3056</v>
      </c>
      <c r="B519" t="s">
        <v>3844</v>
      </c>
      <c r="C519" t="s">
        <v>1974</v>
      </c>
      <c r="D519" t="s">
        <v>3823</v>
      </c>
      <c r="E519" t="s">
        <v>2859</v>
      </c>
    </row>
    <row r="520" spans="1:5" hidden="1">
      <c r="A520" s="83" t="s">
        <v>3056</v>
      </c>
      <c r="B520" t="s">
        <v>3844</v>
      </c>
      <c r="C520" t="s">
        <v>1974</v>
      </c>
      <c r="D520" t="s">
        <v>3823</v>
      </c>
      <c r="E520" t="s">
        <v>1643</v>
      </c>
    </row>
    <row r="521" spans="1:5" hidden="1">
      <c r="A521" s="83" t="s">
        <v>3056</v>
      </c>
      <c r="B521" t="s">
        <v>3844</v>
      </c>
      <c r="C521" t="s">
        <v>1974</v>
      </c>
      <c r="D521" t="s">
        <v>3823</v>
      </c>
      <c r="E521" t="s">
        <v>2879</v>
      </c>
    </row>
    <row r="522" spans="1:5" hidden="1">
      <c r="A522" s="83" t="s">
        <v>3056</v>
      </c>
      <c r="B522" t="s">
        <v>3844</v>
      </c>
      <c r="C522" t="s">
        <v>1974</v>
      </c>
      <c r="D522" t="s">
        <v>3824</v>
      </c>
      <c r="E522" t="s">
        <v>2815</v>
      </c>
    </row>
    <row r="523" spans="1:5" hidden="1">
      <c r="A523" s="83" t="s">
        <v>3056</v>
      </c>
      <c r="B523" t="s">
        <v>3844</v>
      </c>
      <c r="C523" t="s">
        <v>1974</v>
      </c>
      <c r="D523" t="s">
        <v>3824</v>
      </c>
      <c r="E523" t="s">
        <v>1643</v>
      </c>
    </row>
    <row r="524" spans="1:5" hidden="1">
      <c r="A524" s="83" t="s">
        <v>3056</v>
      </c>
      <c r="B524" t="s">
        <v>3844</v>
      </c>
      <c r="C524" t="s">
        <v>1974</v>
      </c>
      <c r="D524" t="s">
        <v>2156</v>
      </c>
      <c r="E524" t="s">
        <v>2816</v>
      </c>
    </row>
    <row r="525" spans="1:5" hidden="1">
      <c r="A525" s="83" t="s">
        <v>3056</v>
      </c>
      <c r="B525" t="s">
        <v>3844</v>
      </c>
      <c r="C525" t="s">
        <v>1974</v>
      </c>
      <c r="D525" t="s">
        <v>1973</v>
      </c>
      <c r="E525" t="s">
        <v>1643</v>
      </c>
    </row>
    <row r="526" spans="1:5" hidden="1">
      <c r="A526" s="83" t="s">
        <v>3056</v>
      </c>
      <c r="B526" t="s">
        <v>3844</v>
      </c>
      <c r="C526" t="s">
        <v>1974</v>
      </c>
      <c r="D526" t="s">
        <v>1973</v>
      </c>
      <c r="E526" t="s">
        <v>2817</v>
      </c>
    </row>
    <row r="527" spans="1:5" hidden="1">
      <c r="A527" s="83" t="s">
        <v>3056</v>
      </c>
      <c r="B527" t="s">
        <v>3844</v>
      </c>
      <c r="C527" t="s">
        <v>1974</v>
      </c>
      <c r="D527" t="s">
        <v>1973</v>
      </c>
      <c r="E527" t="s">
        <v>2860</v>
      </c>
    </row>
    <row r="528" spans="1:5" hidden="1">
      <c r="A528" s="83" t="s">
        <v>3056</v>
      </c>
      <c r="B528" t="s">
        <v>3844</v>
      </c>
      <c r="C528" t="s">
        <v>1974</v>
      </c>
      <c r="D528" t="s">
        <v>1973</v>
      </c>
      <c r="E528" t="s">
        <v>2880</v>
      </c>
    </row>
    <row r="529" spans="1:5" hidden="1">
      <c r="A529" s="83" t="s">
        <v>3056</v>
      </c>
      <c r="B529" t="s">
        <v>3844</v>
      </c>
      <c r="C529" t="s">
        <v>1974</v>
      </c>
      <c r="D529" t="s">
        <v>3825</v>
      </c>
      <c r="E529" t="s">
        <v>1643</v>
      </c>
    </row>
    <row r="530" spans="1:5" hidden="1">
      <c r="A530" s="83" t="s">
        <v>3056</v>
      </c>
      <c r="B530" t="s">
        <v>3844</v>
      </c>
      <c r="C530" t="s">
        <v>1974</v>
      </c>
      <c r="D530" t="s">
        <v>3825</v>
      </c>
      <c r="E530" t="s">
        <v>2818</v>
      </c>
    </row>
    <row r="531" spans="1:5" hidden="1">
      <c r="A531" s="83" t="s">
        <v>3056</v>
      </c>
      <c r="B531" t="s">
        <v>3844</v>
      </c>
      <c r="C531" t="s">
        <v>1974</v>
      </c>
      <c r="D531" t="s">
        <v>3826</v>
      </c>
      <c r="E531" t="s">
        <v>1643</v>
      </c>
    </row>
    <row r="532" spans="1:5" hidden="1">
      <c r="A532" s="83" t="s">
        <v>3056</v>
      </c>
      <c r="B532" t="s">
        <v>3844</v>
      </c>
      <c r="C532" t="s">
        <v>1974</v>
      </c>
      <c r="D532" t="s">
        <v>3826</v>
      </c>
      <c r="E532" t="s">
        <v>2819</v>
      </c>
    </row>
    <row r="533" spans="1:5" hidden="1">
      <c r="A533" s="83" t="s">
        <v>3056</v>
      </c>
      <c r="B533" t="s">
        <v>3844</v>
      </c>
      <c r="C533" t="s">
        <v>1974</v>
      </c>
      <c r="D533" t="s">
        <v>2161</v>
      </c>
      <c r="E533" t="s">
        <v>2820</v>
      </c>
    </row>
    <row r="534" spans="1:5" hidden="1">
      <c r="A534" s="83" t="s">
        <v>3056</v>
      </c>
      <c r="B534" t="s">
        <v>3844</v>
      </c>
      <c r="C534" t="s">
        <v>1974</v>
      </c>
      <c r="D534" t="s">
        <v>2161</v>
      </c>
      <c r="E534" t="s">
        <v>1643</v>
      </c>
    </row>
    <row r="535" spans="1:5" hidden="1">
      <c r="A535" s="83" t="s">
        <v>3056</v>
      </c>
      <c r="B535" t="s">
        <v>3844</v>
      </c>
      <c r="C535" t="s">
        <v>1974</v>
      </c>
      <c r="D535" t="s">
        <v>3827</v>
      </c>
      <c r="E535" t="s">
        <v>1643</v>
      </c>
    </row>
    <row r="536" spans="1:5" hidden="1">
      <c r="A536" s="83" t="s">
        <v>3056</v>
      </c>
      <c r="B536" t="s">
        <v>3844</v>
      </c>
      <c r="C536" t="s">
        <v>1974</v>
      </c>
      <c r="D536" t="s">
        <v>3827</v>
      </c>
      <c r="E536" t="s">
        <v>3827</v>
      </c>
    </row>
    <row r="537" spans="1:5" hidden="1">
      <c r="A537" s="83" t="s">
        <v>3056</v>
      </c>
      <c r="B537" t="s">
        <v>3844</v>
      </c>
      <c r="C537" t="s">
        <v>1974</v>
      </c>
      <c r="D537" t="s">
        <v>3828</v>
      </c>
      <c r="E537" t="s">
        <v>1643</v>
      </c>
    </row>
    <row r="538" spans="1:5" hidden="1">
      <c r="A538" s="83" t="s">
        <v>3056</v>
      </c>
      <c r="B538" t="s">
        <v>3844</v>
      </c>
      <c r="C538" t="s">
        <v>1974</v>
      </c>
      <c r="D538" t="s">
        <v>3828</v>
      </c>
      <c r="E538" t="s">
        <v>2822</v>
      </c>
    </row>
    <row r="539" spans="1:5" hidden="1">
      <c r="A539" s="83" t="s">
        <v>3056</v>
      </c>
      <c r="B539" t="s">
        <v>3844</v>
      </c>
      <c r="C539" t="s">
        <v>1974</v>
      </c>
      <c r="D539" t="s">
        <v>3828</v>
      </c>
      <c r="E539" t="s">
        <v>2861</v>
      </c>
    </row>
    <row r="540" spans="1:5" hidden="1">
      <c r="A540" s="83" t="s">
        <v>3056</v>
      </c>
      <c r="B540" t="s">
        <v>3844</v>
      </c>
      <c r="C540" t="s">
        <v>1974</v>
      </c>
      <c r="D540" t="s">
        <v>3828</v>
      </c>
      <c r="E540" t="s">
        <v>2818</v>
      </c>
    </row>
    <row r="541" spans="1:5" hidden="1">
      <c r="A541" s="83" t="s">
        <v>3056</v>
      </c>
      <c r="B541" t="s">
        <v>3844</v>
      </c>
      <c r="C541" t="s">
        <v>1974</v>
      </c>
      <c r="D541" t="s">
        <v>3829</v>
      </c>
      <c r="E541" t="s">
        <v>1643</v>
      </c>
    </row>
    <row r="542" spans="1:5" hidden="1">
      <c r="A542" s="83" t="s">
        <v>3056</v>
      </c>
      <c r="B542" t="s">
        <v>3844</v>
      </c>
      <c r="C542" t="s">
        <v>1974</v>
      </c>
      <c r="D542" t="s">
        <v>3829</v>
      </c>
      <c r="E542" t="s">
        <v>2823</v>
      </c>
    </row>
    <row r="543" spans="1:5" hidden="1">
      <c r="A543" s="83" t="s">
        <v>3056</v>
      </c>
      <c r="B543" t="s">
        <v>3844</v>
      </c>
      <c r="C543" t="s">
        <v>1974</v>
      </c>
      <c r="D543" t="s">
        <v>3830</v>
      </c>
      <c r="E543" t="s">
        <v>1643</v>
      </c>
    </row>
    <row r="544" spans="1:5" hidden="1">
      <c r="A544" s="83" t="s">
        <v>3056</v>
      </c>
      <c r="B544" t="s">
        <v>3844</v>
      </c>
      <c r="C544" t="s">
        <v>1974</v>
      </c>
      <c r="D544" t="s">
        <v>3830</v>
      </c>
      <c r="E544" t="s">
        <v>2824</v>
      </c>
    </row>
    <row r="545" spans="1:5" hidden="1">
      <c r="A545" s="83" t="s">
        <v>3056</v>
      </c>
      <c r="B545" t="s">
        <v>3844</v>
      </c>
      <c r="C545" t="s">
        <v>1974</v>
      </c>
      <c r="D545" t="s">
        <v>3831</v>
      </c>
      <c r="E545" t="s">
        <v>2825</v>
      </c>
    </row>
    <row r="546" spans="1:5" hidden="1">
      <c r="A546" s="83" t="s">
        <v>3056</v>
      </c>
      <c r="B546" t="s">
        <v>3844</v>
      </c>
      <c r="C546" t="s">
        <v>1974</v>
      </c>
      <c r="D546" t="s">
        <v>2166</v>
      </c>
      <c r="E546" t="s">
        <v>1643</v>
      </c>
    </row>
    <row r="547" spans="1:5" hidden="1">
      <c r="A547" s="83" t="s">
        <v>3056</v>
      </c>
      <c r="B547" t="s">
        <v>3844</v>
      </c>
      <c r="C547" t="s">
        <v>1974</v>
      </c>
      <c r="D547" t="s">
        <v>2166</v>
      </c>
      <c r="E547" t="s">
        <v>2826</v>
      </c>
    </row>
    <row r="548" spans="1:5" hidden="1">
      <c r="A548" s="83" t="s">
        <v>3056</v>
      </c>
      <c r="B548" t="s">
        <v>3844</v>
      </c>
      <c r="C548" t="s">
        <v>1975</v>
      </c>
      <c r="D548" t="s">
        <v>3833</v>
      </c>
      <c r="E548" t="s">
        <v>2828</v>
      </c>
    </row>
    <row r="549" spans="1:5" hidden="1">
      <c r="A549" s="83" t="s">
        <v>3056</v>
      </c>
      <c r="B549" t="s">
        <v>3844</v>
      </c>
      <c r="C549" t="s">
        <v>1975</v>
      </c>
      <c r="D549" t="s">
        <v>3833</v>
      </c>
      <c r="E549" t="s">
        <v>2863</v>
      </c>
    </row>
    <row r="550" spans="1:5" hidden="1">
      <c r="A550" s="83" t="s">
        <v>3056</v>
      </c>
      <c r="B550" t="s">
        <v>3844</v>
      </c>
      <c r="C550" t="s">
        <v>1975</v>
      </c>
      <c r="D550" t="s">
        <v>3833</v>
      </c>
      <c r="E550" t="s">
        <v>1643</v>
      </c>
    </row>
    <row r="551" spans="1:5" hidden="1">
      <c r="A551" s="83" t="s">
        <v>3056</v>
      </c>
      <c r="B551" t="s">
        <v>3844</v>
      </c>
      <c r="C551" t="s">
        <v>1975</v>
      </c>
      <c r="D551" t="s">
        <v>3834</v>
      </c>
      <c r="E551" t="s">
        <v>1643</v>
      </c>
    </row>
    <row r="552" spans="1:5" hidden="1">
      <c r="A552" s="83" t="s">
        <v>3056</v>
      </c>
      <c r="B552" t="s">
        <v>3844</v>
      </c>
      <c r="C552" t="s">
        <v>1975</v>
      </c>
      <c r="D552" t="s">
        <v>3834</v>
      </c>
      <c r="E552" t="s">
        <v>2829</v>
      </c>
    </row>
    <row r="553" spans="1:5" hidden="1">
      <c r="A553" s="83" t="s">
        <v>3056</v>
      </c>
      <c r="B553" t="s">
        <v>3844</v>
      </c>
      <c r="C553" t="s">
        <v>1975</v>
      </c>
      <c r="D553" t="s">
        <v>3833</v>
      </c>
      <c r="E553" t="s">
        <v>2883</v>
      </c>
    </row>
    <row r="554" spans="1:5" hidden="1">
      <c r="A554" s="83" t="s">
        <v>3056</v>
      </c>
      <c r="B554" t="s">
        <v>3844</v>
      </c>
      <c r="C554" t="s">
        <v>3835</v>
      </c>
      <c r="D554" t="s">
        <v>3836</v>
      </c>
      <c r="E554" t="s">
        <v>2836</v>
      </c>
    </row>
    <row r="555" spans="1:5" hidden="1">
      <c r="A555" s="83" t="s">
        <v>3056</v>
      </c>
      <c r="B555" t="s">
        <v>3844</v>
      </c>
      <c r="C555" t="s">
        <v>3835</v>
      </c>
      <c r="D555" t="s">
        <v>3836</v>
      </c>
      <c r="E555" t="s">
        <v>2869</v>
      </c>
    </row>
    <row r="556" spans="1:5" hidden="1">
      <c r="A556" s="83" t="s">
        <v>3056</v>
      </c>
      <c r="B556" t="s">
        <v>3844</v>
      </c>
      <c r="C556" t="s">
        <v>3835</v>
      </c>
      <c r="D556" t="s">
        <v>3836</v>
      </c>
      <c r="E556" t="s">
        <v>2887</v>
      </c>
    </row>
    <row r="557" spans="1:5" hidden="1">
      <c r="A557" s="83" t="s">
        <v>3056</v>
      </c>
      <c r="B557" t="s">
        <v>3844</v>
      </c>
      <c r="C557" t="s">
        <v>3835</v>
      </c>
      <c r="D557" t="s">
        <v>3836</v>
      </c>
      <c r="E557" t="s">
        <v>2898</v>
      </c>
    </row>
    <row r="558" spans="1:5" hidden="1">
      <c r="A558" s="83" t="s">
        <v>3056</v>
      </c>
      <c r="B558" t="s">
        <v>3844</v>
      </c>
      <c r="C558" t="s">
        <v>3835</v>
      </c>
      <c r="D558" t="s">
        <v>3836</v>
      </c>
      <c r="E558" t="s">
        <v>2908</v>
      </c>
    </row>
    <row r="559" spans="1:5" hidden="1">
      <c r="A559" s="83" t="s">
        <v>3056</v>
      </c>
      <c r="B559" t="s">
        <v>3844</v>
      </c>
      <c r="C559" t="s">
        <v>3835</v>
      </c>
      <c r="D559" t="s">
        <v>3836</v>
      </c>
      <c r="E559" t="s">
        <v>2915</v>
      </c>
    </row>
    <row r="560" spans="1:5" hidden="1">
      <c r="A560" s="83" t="s">
        <v>3056</v>
      </c>
      <c r="B560" t="s">
        <v>3844</v>
      </c>
      <c r="C560" t="s">
        <v>3835</v>
      </c>
      <c r="D560" t="s">
        <v>3836</v>
      </c>
      <c r="E560" t="s">
        <v>2920</v>
      </c>
    </row>
    <row r="561" spans="1:5" hidden="1">
      <c r="A561" s="83" t="s">
        <v>3056</v>
      </c>
      <c r="B561" t="s">
        <v>3844</v>
      </c>
      <c r="C561" t="s">
        <v>3835</v>
      </c>
      <c r="D561" t="s">
        <v>3836</v>
      </c>
      <c r="E561" t="s">
        <v>1643</v>
      </c>
    </row>
    <row r="562" spans="1:5" hidden="1">
      <c r="A562" s="83" t="s">
        <v>3056</v>
      </c>
      <c r="B562" t="s">
        <v>3844</v>
      </c>
      <c r="C562" t="s">
        <v>3835</v>
      </c>
      <c r="D562" t="s">
        <v>3836</v>
      </c>
      <c r="E562" t="s">
        <v>2926</v>
      </c>
    </row>
    <row r="563" spans="1:5" hidden="1">
      <c r="A563" s="83" t="s">
        <v>3056</v>
      </c>
      <c r="B563" t="s">
        <v>3844</v>
      </c>
      <c r="C563" t="s">
        <v>3835</v>
      </c>
      <c r="D563" t="s">
        <v>3836</v>
      </c>
      <c r="E563" t="s">
        <v>2931</v>
      </c>
    </row>
    <row r="564" spans="1:5" hidden="1">
      <c r="A564" s="83" t="s">
        <v>3056</v>
      </c>
      <c r="B564" t="s">
        <v>3844</v>
      </c>
      <c r="C564" t="s">
        <v>3835</v>
      </c>
      <c r="D564" t="s">
        <v>3836</v>
      </c>
      <c r="E564" t="s">
        <v>2936</v>
      </c>
    </row>
    <row r="565" spans="1:5" hidden="1">
      <c r="A565" s="83" t="s">
        <v>3056</v>
      </c>
      <c r="B565" t="s">
        <v>3844</v>
      </c>
      <c r="C565" t="s">
        <v>3835</v>
      </c>
      <c r="D565" t="s">
        <v>3836</v>
      </c>
      <c r="E565" t="s">
        <v>2941</v>
      </c>
    </row>
    <row r="566" spans="1:5" hidden="1">
      <c r="A566" s="83" t="s">
        <v>3056</v>
      </c>
      <c r="B566" t="s">
        <v>3844</v>
      </c>
      <c r="C566" t="s">
        <v>3835</v>
      </c>
      <c r="D566" t="s">
        <v>3836</v>
      </c>
      <c r="E566" t="s">
        <v>2945</v>
      </c>
    </row>
    <row r="567" spans="1:5" hidden="1">
      <c r="A567" s="83" t="s">
        <v>3056</v>
      </c>
      <c r="B567" t="s">
        <v>3844</v>
      </c>
      <c r="C567" t="s">
        <v>3835</v>
      </c>
      <c r="D567" t="s">
        <v>3836</v>
      </c>
      <c r="E567" t="s">
        <v>2948</v>
      </c>
    </row>
    <row r="568" spans="1:5" hidden="1">
      <c r="A568" s="83" t="s">
        <v>3056</v>
      </c>
      <c r="B568" t="s">
        <v>3844</v>
      </c>
      <c r="C568" t="s">
        <v>3835</v>
      </c>
      <c r="D568" t="s">
        <v>3836</v>
      </c>
      <c r="E568" t="s">
        <v>2950</v>
      </c>
    </row>
    <row r="569" spans="1:5" hidden="1">
      <c r="A569" s="83" t="s">
        <v>3056</v>
      </c>
      <c r="B569" t="s">
        <v>3844</v>
      </c>
      <c r="C569" t="s">
        <v>3845</v>
      </c>
      <c r="D569" t="s">
        <v>3846</v>
      </c>
      <c r="E569" t="s">
        <v>2839</v>
      </c>
    </row>
    <row r="570" spans="1:5" hidden="1">
      <c r="A570" s="83" t="s">
        <v>3060</v>
      </c>
      <c r="B570" t="s">
        <v>3847</v>
      </c>
      <c r="C570" t="s">
        <v>1973</v>
      </c>
      <c r="D570" t="s">
        <v>2067</v>
      </c>
      <c r="E570" t="s">
        <v>3848</v>
      </c>
    </row>
    <row r="571" spans="1:5" hidden="1">
      <c r="A571" s="83" t="s">
        <v>3060</v>
      </c>
      <c r="B571" t="s">
        <v>3847</v>
      </c>
      <c r="C571" t="s">
        <v>1973</v>
      </c>
      <c r="D571" t="s">
        <v>2066</v>
      </c>
      <c r="E571" t="s">
        <v>2807</v>
      </c>
    </row>
    <row r="572" spans="1:5" hidden="1">
      <c r="A572" s="83" t="s">
        <v>3060</v>
      </c>
      <c r="B572" t="s">
        <v>3847</v>
      </c>
      <c r="C572" t="s">
        <v>1973</v>
      </c>
      <c r="D572" t="s">
        <v>2066</v>
      </c>
      <c r="E572" t="s">
        <v>2853</v>
      </c>
    </row>
    <row r="573" spans="1:5" hidden="1">
      <c r="A573" s="83" t="s">
        <v>3060</v>
      </c>
      <c r="B573" t="s">
        <v>3847</v>
      </c>
      <c r="C573" t="s">
        <v>1973</v>
      </c>
      <c r="D573" t="s">
        <v>2066</v>
      </c>
      <c r="E573" t="s">
        <v>2902</v>
      </c>
    </row>
    <row r="574" spans="1:5" hidden="1">
      <c r="A574" s="83" t="s">
        <v>3060</v>
      </c>
      <c r="B574" t="s">
        <v>3847</v>
      </c>
      <c r="C574" t="s">
        <v>1973</v>
      </c>
      <c r="D574" t="s">
        <v>2066</v>
      </c>
      <c r="E574" t="s">
        <v>2912</v>
      </c>
    </row>
    <row r="575" spans="1:5" hidden="1">
      <c r="A575" s="83" t="s">
        <v>3060</v>
      </c>
      <c r="B575" t="s">
        <v>3847</v>
      </c>
      <c r="C575" t="s">
        <v>1973</v>
      </c>
      <c r="D575" t="s">
        <v>2066</v>
      </c>
      <c r="E575" t="s">
        <v>2918</v>
      </c>
    </row>
    <row r="576" spans="1:5" hidden="1">
      <c r="A576" s="83" t="s">
        <v>3060</v>
      </c>
      <c r="B576" t="s">
        <v>3847</v>
      </c>
      <c r="C576" t="s">
        <v>1973</v>
      </c>
      <c r="D576" t="s">
        <v>2066</v>
      </c>
      <c r="E576" t="s">
        <v>2923</v>
      </c>
    </row>
    <row r="577" spans="1:5" hidden="1">
      <c r="A577" s="83" t="s">
        <v>3060</v>
      </c>
      <c r="B577" t="s">
        <v>3847</v>
      </c>
      <c r="C577" t="s">
        <v>1973</v>
      </c>
      <c r="D577" t="s">
        <v>2066</v>
      </c>
      <c r="E577" t="s">
        <v>2929</v>
      </c>
    </row>
    <row r="578" spans="1:5" hidden="1">
      <c r="A578" s="83" t="s">
        <v>3060</v>
      </c>
      <c r="B578" t="s">
        <v>3847</v>
      </c>
      <c r="C578" t="s">
        <v>1973</v>
      </c>
      <c r="D578" t="s">
        <v>2066</v>
      </c>
      <c r="E578" t="s">
        <v>2935</v>
      </c>
    </row>
    <row r="579" spans="1:5" hidden="1">
      <c r="A579" s="83" t="s">
        <v>3060</v>
      </c>
      <c r="B579" t="s">
        <v>3847</v>
      </c>
      <c r="C579" t="s">
        <v>1973</v>
      </c>
      <c r="D579" t="s">
        <v>2066</v>
      </c>
      <c r="E579" t="s">
        <v>2939</v>
      </c>
    </row>
    <row r="580" spans="1:5" hidden="1">
      <c r="A580" s="83" t="s">
        <v>3060</v>
      </c>
      <c r="B580" t="s">
        <v>3847</v>
      </c>
      <c r="C580" t="s">
        <v>1973</v>
      </c>
      <c r="D580" t="s">
        <v>2066</v>
      </c>
      <c r="E580" t="s">
        <v>1643</v>
      </c>
    </row>
    <row r="581" spans="1:5" hidden="1">
      <c r="A581" s="83" t="s">
        <v>3060</v>
      </c>
      <c r="B581" t="s">
        <v>3847</v>
      </c>
      <c r="C581" t="s">
        <v>1973</v>
      </c>
      <c r="D581" t="s">
        <v>3817</v>
      </c>
      <c r="E581" t="s">
        <v>1643</v>
      </c>
    </row>
    <row r="582" spans="1:5" hidden="1">
      <c r="A582" s="83" t="s">
        <v>3060</v>
      </c>
      <c r="B582" t="s">
        <v>3847</v>
      </c>
      <c r="C582" t="s">
        <v>1973</v>
      </c>
      <c r="D582" t="s">
        <v>3818</v>
      </c>
      <c r="E582" t="s">
        <v>1643</v>
      </c>
    </row>
    <row r="583" spans="1:5" hidden="1">
      <c r="A583" s="83" t="s">
        <v>3060</v>
      </c>
      <c r="B583" t="s">
        <v>3847</v>
      </c>
      <c r="C583" s="320" t="s">
        <v>1974</v>
      </c>
      <c r="D583" s="320" t="s">
        <v>2146</v>
      </c>
      <c r="E583" s="320" t="s">
        <v>2808</v>
      </c>
    </row>
    <row r="584" spans="1:5" hidden="1">
      <c r="A584" s="83" t="s">
        <v>3060</v>
      </c>
      <c r="B584" t="s">
        <v>3847</v>
      </c>
      <c r="C584" s="320" t="s">
        <v>1974</v>
      </c>
      <c r="D584" s="320" t="s">
        <v>2146</v>
      </c>
      <c r="E584" s="320" t="s">
        <v>2854</v>
      </c>
    </row>
    <row r="585" spans="1:5" hidden="1">
      <c r="A585" s="83" t="s">
        <v>3060</v>
      </c>
      <c r="B585" t="s">
        <v>3847</v>
      </c>
      <c r="C585" s="320" t="s">
        <v>1974</v>
      </c>
      <c r="D585" s="320" t="s">
        <v>2146</v>
      </c>
      <c r="E585" s="320" t="s">
        <v>2876</v>
      </c>
    </row>
    <row r="586" spans="1:5" hidden="1">
      <c r="A586" s="83" t="s">
        <v>3060</v>
      </c>
      <c r="B586" t="s">
        <v>3847</v>
      </c>
      <c r="C586" s="320" t="s">
        <v>1974</v>
      </c>
      <c r="D586" s="320" t="s">
        <v>2146</v>
      </c>
      <c r="E586" s="320" t="s">
        <v>2893</v>
      </c>
    </row>
    <row r="587" spans="1:5" hidden="1">
      <c r="A587" s="83" t="s">
        <v>3060</v>
      </c>
      <c r="B587" t="s">
        <v>3847</v>
      </c>
      <c r="C587" s="320" t="s">
        <v>1974</v>
      </c>
      <c r="D587" s="320" t="s">
        <v>2146</v>
      </c>
      <c r="E587" s="320" t="s">
        <v>2903</v>
      </c>
    </row>
    <row r="588" spans="1:5" hidden="1">
      <c r="A588" s="83" t="s">
        <v>3060</v>
      </c>
      <c r="B588" t="s">
        <v>3847</v>
      </c>
      <c r="C588" s="320" t="s">
        <v>1974</v>
      </c>
      <c r="D588" s="320" t="s">
        <v>2146</v>
      </c>
      <c r="E588" s="320" t="s">
        <v>2913</v>
      </c>
    </row>
    <row r="589" spans="1:5" hidden="1">
      <c r="A589" s="83" t="s">
        <v>3060</v>
      </c>
      <c r="B589" t="s">
        <v>3847</v>
      </c>
      <c r="C589" s="320" t="s">
        <v>1974</v>
      </c>
      <c r="D589" s="320" t="s">
        <v>3819</v>
      </c>
      <c r="E589" s="320" t="s">
        <v>2809</v>
      </c>
    </row>
    <row r="590" spans="1:5" hidden="1">
      <c r="A590" s="83" t="s">
        <v>3060</v>
      </c>
      <c r="B590" t="s">
        <v>3847</v>
      </c>
      <c r="C590" s="320" t="s">
        <v>1974</v>
      </c>
      <c r="D590" s="320" t="s">
        <v>3819</v>
      </c>
      <c r="E590" s="320" t="s">
        <v>2855</v>
      </c>
    </row>
    <row r="591" spans="1:5" hidden="1">
      <c r="A591" s="83" t="s">
        <v>3060</v>
      </c>
      <c r="B591" t="s">
        <v>3847</v>
      </c>
      <c r="C591" s="320" t="s">
        <v>1974</v>
      </c>
      <c r="D591" s="320" t="s">
        <v>3819</v>
      </c>
      <c r="E591" s="320" t="s">
        <v>1643</v>
      </c>
    </row>
    <row r="592" spans="1:5" hidden="1">
      <c r="A592" s="83" t="s">
        <v>3060</v>
      </c>
      <c r="B592" t="s">
        <v>3847</v>
      </c>
      <c r="C592" s="320" t="s">
        <v>1974</v>
      </c>
      <c r="D592" s="320" t="s">
        <v>3820</v>
      </c>
      <c r="E592" s="320" t="s">
        <v>2810</v>
      </c>
    </row>
    <row r="593" spans="1:5" hidden="1">
      <c r="A593" s="83" t="s">
        <v>3060</v>
      </c>
      <c r="B593" t="s">
        <v>3847</v>
      </c>
      <c r="C593" s="320" t="s">
        <v>1974</v>
      </c>
      <c r="D593" s="320" t="s">
        <v>3820</v>
      </c>
      <c r="E593" s="320" t="s">
        <v>1643</v>
      </c>
    </row>
    <row r="594" spans="1:5" hidden="1">
      <c r="A594" s="83" t="s">
        <v>3060</v>
      </c>
      <c r="B594" t="s">
        <v>3847</v>
      </c>
      <c r="C594" s="320" t="s">
        <v>1974</v>
      </c>
      <c r="D594" s="320" t="s">
        <v>3820</v>
      </c>
      <c r="E594" s="320" t="s">
        <v>2856</v>
      </c>
    </row>
    <row r="595" spans="1:5" hidden="1">
      <c r="A595" s="83" t="s">
        <v>3060</v>
      </c>
      <c r="B595" t="s">
        <v>3847</v>
      </c>
      <c r="C595" s="320" t="s">
        <v>1974</v>
      </c>
      <c r="D595" s="320" t="s">
        <v>3821</v>
      </c>
      <c r="E595" s="320" t="s">
        <v>2811</v>
      </c>
    </row>
    <row r="596" spans="1:5" hidden="1">
      <c r="A596" s="83" t="s">
        <v>3060</v>
      </c>
      <c r="B596" t="s">
        <v>3847</v>
      </c>
      <c r="C596" s="320" t="s">
        <v>1974</v>
      </c>
      <c r="D596" s="320" t="s">
        <v>3821</v>
      </c>
      <c r="E596" s="320" t="s">
        <v>2857</v>
      </c>
    </row>
    <row r="597" spans="1:5" hidden="1">
      <c r="A597" s="83" t="s">
        <v>3060</v>
      </c>
      <c r="B597" t="s">
        <v>3847</v>
      </c>
      <c r="C597" s="320" t="s">
        <v>1974</v>
      </c>
      <c r="D597" s="320" t="s">
        <v>3821</v>
      </c>
      <c r="E597" s="320" t="s">
        <v>1643</v>
      </c>
    </row>
    <row r="598" spans="1:5" hidden="1">
      <c r="A598" s="83" t="s">
        <v>3060</v>
      </c>
      <c r="B598" t="s">
        <v>3847</v>
      </c>
      <c r="C598" s="320" t="s">
        <v>1974</v>
      </c>
      <c r="D598" s="320" t="s">
        <v>3821</v>
      </c>
      <c r="E598" s="320" t="s">
        <v>2877</v>
      </c>
    </row>
    <row r="599" spans="1:5" hidden="1">
      <c r="A599" s="83" t="s">
        <v>3060</v>
      </c>
      <c r="B599" t="s">
        <v>3847</v>
      </c>
      <c r="C599" s="320" t="s">
        <v>1974</v>
      </c>
      <c r="D599" s="320" t="s">
        <v>3822</v>
      </c>
      <c r="E599" s="320" t="s">
        <v>2813</v>
      </c>
    </row>
    <row r="600" spans="1:5" hidden="1">
      <c r="A600" s="83" t="s">
        <v>3060</v>
      </c>
      <c r="B600" t="s">
        <v>3847</v>
      </c>
      <c r="C600" s="320" t="s">
        <v>1974</v>
      </c>
      <c r="D600" s="320" t="s">
        <v>3822</v>
      </c>
      <c r="E600" s="320" t="s">
        <v>2858</v>
      </c>
    </row>
    <row r="601" spans="1:5" hidden="1">
      <c r="A601" s="83" t="s">
        <v>3060</v>
      </c>
      <c r="B601" t="s">
        <v>3847</v>
      </c>
      <c r="C601" s="320" t="s">
        <v>1974</v>
      </c>
      <c r="D601" s="320" t="s">
        <v>3822</v>
      </c>
      <c r="E601" s="320" t="s">
        <v>2878</v>
      </c>
    </row>
    <row r="602" spans="1:5" hidden="1">
      <c r="A602" s="83" t="s">
        <v>3060</v>
      </c>
      <c r="B602" t="s">
        <v>3847</v>
      </c>
      <c r="C602" s="320" t="s">
        <v>1974</v>
      </c>
      <c r="D602" s="320" t="s">
        <v>3822</v>
      </c>
      <c r="E602" s="320" t="s">
        <v>1643</v>
      </c>
    </row>
    <row r="603" spans="1:5" hidden="1">
      <c r="A603" s="83" t="s">
        <v>3060</v>
      </c>
      <c r="B603" t="s">
        <v>3847</v>
      </c>
      <c r="C603" s="320" t="s">
        <v>1974</v>
      </c>
      <c r="D603" s="320" t="s">
        <v>3822</v>
      </c>
      <c r="E603" s="320" t="s">
        <v>2894</v>
      </c>
    </row>
    <row r="604" spans="1:5" hidden="1">
      <c r="A604" s="83" t="s">
        <v>3060</v>
      </c>
      <c r="B604" t="s">
        <v>3847</v>
      </c>
      <c r="C604" s="320" t="s">
        <v>1974</v>
      </c>
      <c r="D604" s="320" t="s">
        <v>3822</v>
      </c>
      <c r="E604" s="320" t="s">
        <v>2904</v>
      </c>
    </row>
    <row r="605" spans="1:5" hidden="1">
      <c r="A605" s="83" t="s">
        <v>3060</v>
      </c>
      <c r="B605" t="s">
        <v>3847</v>
      </c>
      <c r="C605" s="320" t="s">
        <v>1974</v>
      </c>
      <c r="D605" s="320" t="s">
        <v>3823</v>
      </c>
      <c r="E605" s="320" t="s">
        <v>2814</v>
      </c>
    </row>
    <row r="606" spans="1:5" hidden="1">
      <c r="A606" s="83" t="s">
        <v>3060</v>
      </c>
      <c r="B606" t="s">
        <v>3847</v>
      </c>
      <c r="C606" s="320" t="s">
        <v>1974</v>
      </c>
      <c r="D606" s="320" t="s">
        <v>3823</v>
      </c>
      <c r="E606" s="320" t="s">
        <v>2859</v>
      </c>
    </row>
    <row r="607" spans="1:5" hidden="1">
      <c r="A607" s="83" t="s">
        <v>3060</v>
      </c>
      <c r="B607" t="s">
        <v>3847</v>
      </c>
      <c r="C607" s="320" t="s">
        <v>1974</v>
      </c>
      <c r="D607" s="320" t="s">
        <v>3823</v>
      </c>
      <c r="E607" s="320" t="s">
        <v>1643</v>
      </c>
    </row>
    <row r="608" spans="1:5" hidden="1">
      <c r="A608" s="83" t="s">
        <v>3060</v>
      </c>
      <c r="B608" t="s">
        <v>3847</v>
      </c>
      <c r="C608" s="320" t="s">
        <v>1974</v>
      </c>
      <c r="D608" s="320" t="s">
        <v>3823</v>
      </c>
      <c r="E608" s="320" t="s">
        <v>2879</v>
      </c>
    </row>
    <row r="609" spans="1:5" hidden="1">
      <c r="A609" s="83" t="s">
        <v>3060</v>
      </c>
      <c r="B609" t="s">
        <v>3847</v>
      </c>
      <c r="C609" s="320" t="s">
        <v>1974</v>
      </c>
      <c r="D609" s="320" t="s">
        <v>3824</v>
      </c>
      <c r="E609" s="320" t="s">
        <v>2815</v>
      </c>
    </row>
    <row r="610" spans="1:5" hidden="1">
      <c r="A610" s="83" t="s">
        <v>3060</v>
      </c>
      <c r="B610" t="s">
        <v>3847</v>
      </c>
      <c r="C610" s="320" t="s">
        <v>1974</v>
      </c>
      <c r="D610" s="320" t="s">
        <v>3824</v>
      </c>
      <c r="E610" s="320" t="s">
        <v>1643</v>
      </c>
    </row>
    <row r="611" spans="1:5" hidden="1">
      <c r="A611" s="83" t="s">
        <v>3060</v>
      </c>
      <c r="B611" t="s">
        <v>3847</v>
      </c>
      <c r="C611" s="320" t="s">
        <v>1974</v>
      </c>
      <c r="D611" s="320" t="s">
        <v>2156</v>
      </c>
      <c r="E611" s="320" t="s">
        <v>2816</v>
      </c>
    </row>
    <row r="612" spans="1:5" hidden="1">
      <c r="A612" s="83" t="s">
        <v>3060</v>
      </c>
      <c r="B612" t="s">
        <v>3847</v>
      </c>
      <c r="C612" s="320" t="s">
        <v>1974</v>
      </c>
      <c r="D612" s="320" t="s">
        <v>1973</v>
      </c>
      <c r="E612" s="320" t="s">
        <v>1643</v>
      </c>
    </row>
    <row r="613" spans="1:5" hidden="1">
      <c r="A613" s="83" t="s">
        <v>3060</v>
      </c>
      <c r="B613" t="s">
        <v>3847</v>
      </c>
      <c r="C613" s="320" t="s">
        <v>1974</v>
      </c>
      <c r="D613" s="320" t="s">
        <v>1973</v>
      </c>
      <c r="E613" s="320" t="s">
        <v>2817</v>
      </c>
    </row>
    <row r="614" spans="1:5" hidden="1">
      <c r="A614" s="83" t="s">
        <v>3060</v>
      </c>
      <c r="B614" t="s">
        <v>3847</v>
      </c>
      <c r="C614" s="320" t="s">
        <v>1974</v>
      </c>
      <c r="D614" s="320" t="s">
        <v>1973</v>
      </c>
      <c r="E614" s="320" t="s">
        <v>2860</v>
      </c>
    </row>
    <row r="615" spans="1:5" hidden="1">
      <c r="A615" s="83" t="s">
        <v>3060</v>
      </c>
      <c r="B615" t="s">
        <v>3847</v>
      </c>
      <c r="C615" s="320" t="s">
        <v>1974</v>
      </c>
      <c r="D615" s="320" t="s">
        <v>1973</v>
      </c>
      <c r="E615" s="320" t="s">
        <v>2880</v>
      </c>
    </row>
    <row r="616" spans="1:5" hidden="1">
      <c r="A616" s="83" t="s">
        <v>3060</v>
      </c>
      <c r="B616" t="s">
        <v>3847</v>
      </c>
      <c r="C616" s="320" t="s">
        <v>1974</v>
      </c>
      <c r="D616" s="320" t="s">
        <v>3825</v>
      </c>
      <c r="E616" s="320" t="s">
        <v>1643</v>
      </c>
    </row>
    <row r="617" spans="1:5" hidden="1">
      <c r="A617" s="83" t="s">
        <v>3060</v>
      </c>
      <c r="B617" t="s">
        <v>3847</v>
      </c>
      <c r="C617" s="320" t="s">
        <v>1974</v>
      </c>
      <c r="D617" s="320" t="s">
        <v>3825</v>
      </c>
      <c r="E617" s="320" t="s">
        <v>2818</v>
      </c>
    </row>
    <row r="618" spans="1:5" hidden="1">
      <c r="A618" s="83" t="s">
        <v>3060</v>
      </c>
      <c r="B618" t="s">
        <v>3847</v>
      </c>
      <c r="C618" s="320" t="s">
        <v>1974</v>
      </c>
      <c r="D618" s="320" t="s">
        <v>3826</v>
      </c>
      <c r="E618" s="320" t="s">
        <v>1643</v>
      </c>
    </row>
    <row r="619" spans="1:5" hidden="1">
      <c r="A619" s="83" t="s">
        <v>3060</v>
      </c>
      <c r="B619" t="s">
        <v>3847</v>
      </c>
      <c r="C619" s="320" t="s">
        <v>1974</v>
      </c>
      <c r="D619" s="320" t="s">
        <v>3826</v>
      </c>
      <c r="E619" s="320" t="s">
        <v>2819</v>
      </c>
    </row>
    <row r="620" spans="1:5" hidden="1">
      <c r="A620" s="83" t="s">
        <v>3060</v>
      </c>
      <c r="B620" t="s">
        <v>3847</v>
      </c>
      <c r="C620" s="320" t="s">
        <v>1974</v>
      </c>
      <c r="D620" s="320" t="s">
        <v>2161</v>
      </c>
      <c r="E620" s="320" t="s">
        <v>2820</v>
      </c>
    </row>
    <row r="621" spans="1:5" hidden="1">
      <c r="A621" s="83" t="s">
        <v>3060</v>
      </c>
      <c r="B621" t="s">
        <v>3847</v>
      </c>
      <c r="C621" s="320" t="s">
        <v>1974</v>
      </c>
      <c r="D621" s="320" t="s">
        <v>2161</v>
      </c>
      <c r="E621" s="320" t="s">
        <v>1643</v>
      </c>
    </row>
    <row r="622" spans="1:5" hidden="1">
      <c r="A622" s="83" t="s">
        <v>3060</v>
      </c>
      <c r="B622" t="s">
        <v>3847</v>
      </c>
      <c r="C622" s="320" t="s">
        <v>1974</v>
      </c>
      <c r="D622" s="320" t="s">
        <v>3827</v>
      </c>
      <c r="E622" s="320" t="s">
        <v>1643</v>
      </c>
    </row>
    <row r="623" spans="1:5" hidden="1">
      <c r="A623" s="83" t="s">
        <v>3060</v>
      </c>
      <c r="B623" t="s">
        <v>3847</v>
      </c>
      <c r="C623" s="320" t="s">
        <v>1974</v>
      </c>
      <c r="D623" s="320" t="s">
        <v>3827</v>
      </c>
      <c r="E623" s="320" t="s">
        <v>3827</v>
      </c>
    </row>
    <row r="624" spans="1:5" hidden="1">
      <c r="A624" s="83" t="s">
        <v>3060</v>
      </c>
      <c r="B624" t="s">
        <v>3847</v>
      </c>
      <c r="C624" s="320" t="s">
        <v>1974</v>
      </c>
      <c r="D624" s="320" t="s">
        <v>3828</v>
      </c>
      <c r="E624" s="320" t="s">
        <v>1643</v>
      </c>
    </row>
    <row r="625" spans="1:5" hidden="1">
      <c r="A625" s="83" t="s">
        <v>3060</v>
      </c>
      <c r="B625" t="s">
        <v>3847</v>
      </c>
      <c r="C625" s="320" t="s">
        <v>1974</v>
      </c>
      <c r="D625" s="320" t="s">
        <v>3828</v>
      </c>
      <c r="E625" s="320" t="s">
        <v>2822</v>
      </c>
    </row>
    <row r="626" spans="1:5" hidden="1">
      <c r="A626" s="83" t="s">
        <v>3060</v>
      </c>
      <c r="B626" t="s">
        <v>3847</v>
      </c>
      <c r="C626" s="320" t="s">
        <v>1974</v>
      </c>
      <c r="D626" s="320" t="s">
        <v>3828</v>
      </c>
      <c r="E626" s="320" t="s">
        <v>2861</v>
      </c>
    </row>
    <row r="627" spans="1:5" hidden="1">
      <c r="A627" s="83" t="s">
        <v>3060</v>
      </c>
      <c r="B627" t="s">
        <v>3847</v>
      </c>
      <c r="C627" s="320" t="s">
        <v>1974</v>
      </c>
      <c r="D627" s="320" t="s">
        <v>3828</v>
      </c>
      <c r="E627" s="320" t="s">
        <v>2818</v>
      </c>
    </row>
    <row r="628" spans="1:5" hidden="1">
      <c r="A628" s="83" t="s">
        <v>3060</v>
      </c>
      <c r="B628" t="s">
        <v>3847</v>
      </c>
      <c r="C628" s="320" t="s">
        <v>1974</v>
      </c>
      <c r="D628" s="320" t="s">
        <v>3829</v>
      </c>
      <c r="E628" s="320" t="s">
        <v>1643</v>
      </c>
    </row>
    <row r="629" spans="1:5" hidden="1">
      <c r="A629" s="83" t="s">
        <v>3060</v>
      </c>
      <c r="B629" t="s">
        <v>3847</v>
      </c>
      <c r="C629" s="320" t="s">
        <v>1974</v>
      </c>
      <c r="D629" s="320" t="s">
        <v>3829</v>
      </c>
      <c r="E629" s="320" t="s">
        <v>2823</v>
      </c>
    </row>
    <row r="630" spans="1:5" hidden="1">
      <c r="A630" s="83" t="s">
        <v>3060</v>
      </c>
      <c r="B630" t="s">
        <v>3847</v>
      </c>
      <c r="C630" s="320" t="s">
        <v>1974</v>
      </c>
      <c r="D630" s="320" t="s">
        <v>3830</v>
      </c>
      <c r="E630" s="320" t="s">
        <v>1643</v>
      </c>
    </row>
    <row r="631" spans="1:5" hidden="1">
      <c r="A631" s="83" t="s">
        <v>3060</v>
      </c>
      <c r="B631" t="s">
        <v>3847</v>
      </c>
      <c r="C631" s="320" t="s">
        <v>1974</v>
      </c>
      <c r="D631" s="320" t="s">
        <v>3830</v>
      </c>
      <c r="E631" s="320" t="s">
        <v>2824</v>
      </c>
    </row>
    <row r="632" spans="1:5" hidden="1">
      <c r="A632" s="83" t="s">
        <v>3060</v>
      </c>
      <c r="B632" t="s">
        <v>3847</v>
      </c>
      <c r="C632" s="320" t="s">
        <v>1974</v>
      </c>
      <c r="D632" s="320" t="s">
        <v>3831</v>
      </c>
      <c r="E632" s="320" t="s">
        <v>2825</v>
      </c>
    </row>
    <row r="633" spans="1:5" hidden="1">
      <c r="A633" s="83" t="s">
        <v>3060</v>
      </c>
      <c r="B633" t="s">
        <v>3847</v>
      </c>
      <c r="C633" s="320" t="s">
        <v>1974</v>
      </c>
      <c r="D633" s="320" t="s">
        <v>2166</v>
      </c>
      <c r="E633" s="320" t="s">
        <v>1643</v>
      </c>
    </row>
    <row r="634" spans="1:5" hidden="1">
      <c r="A634" s="83" t="s">
        <v>3060</v>
      </c>
      <c r="B634" t="s">
        <v>3847</v>
      </c>
      <c r="C634" s="320" t="s">
        <v>1974</v>
      </c>
      <c r="D634" s="320" t="s">
        <v>2166</v>
      </c>
      <c r="E634" s="320" t="s">
        <v>2826</v>
      </c>
    </row>
    <row r="635" spans="1:5" hidden="1">
      <c r="A635" s="83" t="s">
        <v>3060</v>
      </c>
      <c r="B635" t="s">
        <v>3847</v>
      </c>
      <c r="C635" t="s">
        <v>1975</v>
      </c>
      <c r="D635" t="s">
        <v>3832</v>
      </c>
      <c r="E635" t="s">
        <v>2827</v>
      </c>
    </row>
    <row r="636" spans="1:5" hidden="1">
      <c r="A636" s="83" t="s">
        <v>3060</v>
      </c>
      <c r="B636" t="s">
        <v>3847</v>
      </c>
      <c r="C636" t="s">
        <v>1975</v>
      </c>
      <c r="D636" t="s">
        <v>3832</v>
      </c>
      <c r="E636" t="s">
        <v>2862</v>
      </c>
    </row>
    <row r="637" spans="1:5" hidden="1">
      <c r="A637" s="83" t="s">
        <v>3060</v>
      </c>
      <c r="B637" t="s">
        <v>3847</v>
      </c>
      <c r="C637" t="s">
        <v>1975</v>
      </c>
      <c r="D637" t="s">
        <v>3832</v>
      </c>
      <c r="E637" t="s">
        <v>2882</v>
      </c>
    </row>
    <row r="638" spans="1:5" hidden="1">
      <c r="A638" s="83" t="s">
        <v>3060</v>
      </c>
      <c r="B638" t="s">
        <v>3847</v>
      </c>
      <c r="C638" t="s">
        <v>1975</v>
      </c>
      <c r="D638" t="s">
        <v>3832</v>
      </c>
      <c r="E638" t="s">
        <v>2895</v>
      </c>
    </row>
    <row r="639" spans="1:5" hidden="1">
      <c r="A639" s="83" t="s">
        <v>3060</v>
      </c>
      <c r="B639" t="s">
        <v>3847</v>
      </c>
      <c r="C639" t="s">
        <v>1975</v>
      </c>
      <c r="D639" t="s">
        <v>3832</v>
      </c>
      <c r="E639" t="s">
        <v>2905</v>
      </c>
    </row>
    <row r="640" spans="1:5" hidden="1">
      <c r="A640" s="83" t="s">
        <v>3060</v>
      </c>
      <c r="B640" t="s">
        <v>3847</v>
      </c>
      <c r="C640" t="s">
        <v>1975</v>
      </c>
      <c r="D640" t="s">
        <v>3832</v>
      </c>
      <c r="E640" t="s">
        <v>2914</v>
      </c>
    </row>
    <row r="641" spans="1:5" hidden="1">
      <c r="A641" s="83" t="s">
        <v>3060</v>
      </c>
      <c r="B641" t="s">
        <v>3847</v>
      </c>
      <c r="C641" t="s">
        <v>1975</v>
      </c>
      <c r="D641" t="s">
        <v>3832</v>
      </c>
      <c r="E641" t="s">
        <v>2919</v>
      </c>
    </row>
    <row r="642" spans="1:5" hidden="1">
      <c r="A642" s="83" t="s">
        <v>3060</v>
      </c>
      <c r="B642" t="s">
        <v>3847</v>
      </c>
      <c r="C642" t="s">
        <v>1975</v>
      </c>
      <c r="D642" t="s">
        <v>3832</v>
      </c>
      <c r="E642" t="s">
        <v>1980</v>
      </c>
    </row>
    <row r="643" spans="1:5" hidden="1">
      <c r="A643" s="83" t="s">
        <v>3060</v>
      </c>
      <c r="B643" t="s">
        <v>3847</v>
      </c>
      <c r="C643" t="s">
        <v>1975</v>
      </c>
      <c r="D643" t="s">
        <v>3849</v>
      </c>
      <c r="E643" t="s">
        <v>3850</v>
      </c>
    </row>
    <row r="644" spans="1:5" hidden="1">
      <c r="A644" s="83" t="s">
        <v>3060</v>
      </c>
      <c r="B644" t="s">
        <v>3847</v>
      </c>
      <c r="C644" t="s">
        <v>1975</v>
      </c>
      <c r="D644" t="s">
        <v>3849</v>
      </c>
      <c r="E644" t="s">
        <v>2885</v>
      </c>
    </row>
    <row r="645" spans="1:5" hidden="1">
      <c r="A645" s="83" t="s">
        <v>3060</v>
      </c>
      <c r="B645" t="s">
        <v>3847</v>
      </c>
      <c r="C645" t="s">
        <v>1975</v>
      </c>
      <c r="D645" t="s">
        <v>3849</v>
      </c>
      <c r="E645" t="s">
        <v>2896</v>
      </c>
    </row>
    <row r="646" spans="1:5" hidden="1">
      <c r="A646" s="83" t="s">
        <v>3060</v>
      </c>
      <c r="B646" t="s">
        <v>3847</v>
      </c>
      <c r="C646" t="s">
        <v>1975</v>
      </c>
      <c r="D646" t="s">
        <v>3851</v>
      </c>
      <c r="E646" t="s">
        <v>2831</v>
      </c>
    </row>
    <row r="647" spans="1:5" hidden="1">
      <c r="A647" s="83" t="s">
        <v>3060</v>
      </c>
      <c r="B647" t="s">
        <v>3847</v>
      </c>
      <c r="C647" t="s">
        <v>1975</v>
      </c>
      <c r="D647" t="s">
        <v>3851</v>
      </c>
      <c r="E647" t="s">
        <v>2864</v>
      </c>
    </row>
    <row r="648" spans="1:5" hidden="1">
      <c r="A648" s="83" t="s">
        <v>3060</v>
      </c>
      <c r="B648" t="s">
        <v>3847</v>
      </c>
      <c r="C648" t="s">
        <v>1975</v>
      </c>
      <c r="D648" t="s">
        <v>3851</v>
      </c>
      <c r="E648" t="s">
        <v>1643</v>
      </c>
    </row>
    <row r="649" spans="1:5" hidden="1">
      <c r="A649" s="83" t="s">
        <v>3060</v>
      </c>
      <c r="B649" t="s">
        <v>3847</v>
      </c>
      <c r="C649" t="s">
        <v>1975</v>
      </c>
      <c r="D649" t="s">
        <v>3851</v>
      </c>
      <c r="E649" t="s">
        <v>2884</v>
      </c>
    </row>
    <row r="650" spans="1:5" hidden="1">
      <c r="A650" s="83" t="s">
        <v>3060</v>
      </c>
      <c r="B650" t="s">
        <v>3847</v>
      </c>
      <c r="C650" t="s">
        <v>1975</v>
      </c>
      <c r="D650" t="s">
        <v>3851</v>
      </c>
      <c r="E650" t="s">
        <v>2166</v>
      </c>
    </row>
    <row r="651" spans="1:5" hidden="1">
      <c r="A651" s="83" t="s">
        <v>3060</v>
      </c>
      <c r="B651" t="s">
        <v>3847</v>
      </c>
      <c r="C651" t="s">
        <v>1975</v>
      </c>
      <c r="D651" t="s">
        <v>3851</v>
      </c>
      <c r="E651" t="s">
        <v>3852</v>
      </c>
    </row>
    <row r="652" spans="1:5" hidden="1">
      <c r="A652" s="83" t="s">
        <v>3060</v>
      </c>
      <c r="B652" t="s">
        <v>3847</v>
      </c>
      <c r="C652" t="s">
        <v>1975</v>
      </c>
      <c r="D652" t="s">
        <v>3853</v>
      </c>
      <c r="E652" t="s">
        <v>3854</v>
      </c>
    </row>
    <row r="653" spans="1:5" hidden="1">
      <c r="A653" s="83" t="s">
        <v>3060</v>
      </c>
      <c r="B653" t="s">
        <v>3847</v>
      </c>
      <c r="C653" t="s">
        <v>3855</v>
      </c>
      <c r="D653" t="s">
        <v>2835</v>
      </c>
      <c r="E653" t="s">
        <v>3856</v>
      </c>
    </row>
    <row r="654" spans="1:5" hidden="1">
      <c r="A654" s="83" t="s">
        <v>3060</v>
      </c>
      <c r="B654" t="s">
        <v>3847</v>
      </c>
      <c r="C654" t="s">
        <v>3855</v>
      </c>
      <c r="D654" t="s">
        <v>2407</v>
      </c>
      <c r="E654" t="s">
        <v>2868</v>
      </c>
    </row>
    <row r="655" spans="1:5" hidden="1">
      <c r="A655" s="83" t="s">
        <v>3060</v>
      </c>
      <c r="B655" t="s">
        <v>3847</v>
      </c>
      <c r="C655" t="s">
        <v>3855</v>
      </c>
      <c r="D655" t="s">
        <v>2407</v>
      </c>
      <c r="E655" t="s">
        <v>1643</v>
      </c>
    </row>
    <row r="656" spans="1:5" hidden="1">
      <c r="A656" s="83" t="s">
        <v>3060</v>
      </c>
      <c r="B656" t="s">
        <v>3847</v>
      </c>
      <c r="C656" t="s">
        <v>3855</v>
      </c>
      <c r="D656" t="s">
        <v>2407</v>
      </c>
      <c r="E656" t="s">
        <v>2407</v>
      </c>
    </row>
    <row r="657" spans="1:5" hidden="1">
      <c r="A657" s="83" t="s">
        <v>3060</v>
      </c>
      <c r="B657" t="s">
        <v>3847</v>
      </c>
      <c r="C657" t="s">
        <v>3835</v>
      </c>
      <c r="D657" t="s">
        <v>3857</v>
      </c>
      <c r="E657" t="s">
        <v>2836</v>
      </c>
    </row>
    <row r="658" spans="1:5" hidden="1">
      <c r="A658" s="83" t="s">
        <v>3060</v>
      </c>
      <c r="B658" t="s">
        <v>3847</v>
      </c>
      <c r="C658" t="s">
        <v>3835</v>
      </c>
      <c r="D658" t="s">
        <v>3857</v>
      </c>
      <c r="E658" t="s">
        <v>2869</v>
      </c>
    </row>
    <row r="659" spans="1:5" hidden="1">
      <c r="A659" s="83" t="s">
        <v>3060</v>
      </c>
      <c r="B659" t="s">
        <v>3847</v>
      </c>
      <c r="C659" t="s">
        <v>3835</v>
      </c>
      <c r="D659" t="s">
        <v>3857</v>
      </c>
      <c r="E659" t="s">
        <v>2887</v>
      </c>
    </row>
    <row r="660" spans="1:5" hidden="1">
      <c r="A660" s="83" t="s">
        <v>3060</v>
      </c>
      <c r="B660" t="s">
        <v>3847</v>
      </c>
      <c r="C660" t="s">
        <v>3835</v>
      </c>
      <c r="D660" t="s">
        <v>3857</v>
      </c>
      <c r="E660" t="s">
        <v>2898</v>
      </c>
    </row>
    <row r="661" spans="1:5" hidden="1">
      <c r="A661" s="83" t="s">
        <v>3060</v>
      </c>
      <c r="B661" t="s">
        <v>3847</v>
      </c>
      <c r="C661" t="s">
        <v>3835</v>
      </c>
      <c r="D661" t="s">
        <v>3857</v>
      </c>
      <c r="E661" t="s">
        <v>2908</v>
      </c>
    </row>
    <row r="662" spans="1:5" hidden="1">
      <c r="A662" s="83" t="s">
        <v>3060</v>
      </c>
      <c r="B662" t="s">
        <v>3847</v>
      </c>
      <c r="C662" t="s">
        <v>3835</v>
      </c>
      <c r="D662" t="s">
        <v>3857</v>
      </c>
      <c r="E662" t="s">
        <v>2915</v>
      </c>
    </row>
    <row r="663" spans="1:5" hidden="1">
      <c r="A663" s="83" t="s">
        <v>3060</v>
      </c>
      <c r="B663" t="s">
        <v>3847</v>
      </c>
      <c r="C663" t="s">
        <v>3835</v>
      </c>
      <c r="D663" t="s">
        <v>3857</v>
      </c>
      <c r="E663" t="s">
        <v>2920</v>
      </c>
    </row>
    <row r="664" spans="1:5" hidden="1">
      <c r="A664" s="83" t="s">
        <v>3060</v>
      </c>
      <c r="B664" t="s">
        <v>3847</v>
      </c>
      <c r="C664" t="s">
        <v>3835</v>
      </c>
      <c r="D664" t="s">
        <v>3857</v>
      </c>
      <c r="E664" t="s">
        <v>2924</v>
      </c>
    </row>
    <row r="665" spans="1:5" hidden="1">
      <c r="A665" s="83" t="s">
        <v>3060</v>
      </c>
      <c r="B665" t="s">
        <v>3847</v>
      </c>
      <c r="C665" t="s">
        <v>3835</v>
      </c>
      <c r="D665" t="s">
        <v>3857</v>
      </c>
      <c r="E665" t="s">
        <v>2926</v>
      </c>
    </row>
    <row r="666" spans="1:5" hidden="1">
      <c r="A666" s="83" t="s">
        <v>3060</v>
      </c>
      <c r="B666" t="s">
        <v>3847</v>
      </c>
      <c r="C666" t="s">
        <v>3835</v>
      </c>
      <c r="D666" t="s">
        <v>3857</v>
      </c>
      <c r="E666" t="s">
        <v>2931</v>
      </c>
    </row>
    <row r="667" spans="1:5" hidden="1">
      <c r="A667" s="83" t="s">
        <v>3060</v>
      </c>
      <c r="B667" t="s">
        <v>3847</v>
      </c>
      <c r="C667" t="s">
        <v>3835</v>
      </c>
      <c r="D667" t="s">
        <v>3857</v>
      </c>
      <c r="E667" t="s">
        <v>2940</v>
      </c>
    </row>
    <row r="668" spans="1:5" hidden="1">
      <c r="A668" s="83" t="s">
        <v>3060</v>
      </c>
      <c r="B668" t="s">
        <v>3847</v>
      </c>
      <c r="C668" t="s">
        <v>3835</v>
      </c>
      <c r="D668" t="s">
        <v>3857</v>
      </c>
      <c r="E668" t="s">
        <v>2944</v>
      </c>
    </row>
    <row r="669" spans="1:5" hidden="1">
      <c r="A669" s="83" t="s">
        <v>3060</v>
      </c>
      <c r="B669" t="s">
        <v>3847</v>
      </c>
      <c r="C669" t="s">
        <v>3835</v>
      </c>
      <c r="D669" t="s">
        <v>3857</v>
      </c>
      <c r="E669" t="s">
        <v>2936</v>
      </c>
    </row>
    <row r="670" spans="1:5" hidden="1">
      <c r="A670" s="83" t="s">
        <v>3060</v>
      </c>
      <c r="B670" t="s">
        <v>3847</v>
      </c>
      <c r="C670" t="s">
        <v>3835</v>
      </c>
      <c r="D670" t="s">
        <v>3857</v>
      </c>
      <c r="E670" t="s">
        <v>2941</v>
      </c>
    </row>
    <row r="671" spans="1:5" hidden="1">
      <c r="A671" s="83" t="s">
        <v>3060</v>
      </c>
      <c r="B671" t="s">
        <v>3847</v>
      </c>
      <c r="C671" t="s">
        <v>3835</v>
      </c>
      <c r="D671" t="s">
        <v>3857</v>
      </c>
      <c r="E671" t="s">
        <v>2945</v>
      </c>
    </row>
    <row r="672" spans="1:5" hidden="1">
      <c r="A672" s="83" t="s">
        <v>3060</v>
      </c>
      <c r="B672" t="s">
        <v>3847</v>
      </c>
      <c r="C672" t="s">
        <v>3835</v>
      </c>
      <c r="D672" t="s">
        <v>3857</v>
      </c>
      <c r="E672" t="s">
        <v>2948</v>
      </c>
    </row>
    <row r="673" spans="1:5" hidden="1">
      <c r="A673" s="83" t="s">
        <v>3060</v>
      </c>
      <c r="B673" t="s">
        <v>3847</v>
      </c>
      <c r="C673" t="s">
        <v>3835</v>
      </c>
      <c r="D673" t="s">
        <v>3857</v>
      </c>
      <c r="E673" t="s">
        <v>2950</v>
      </c>
    </row>
    <row r="674" spans="1:5" hidden="1">
      <c r="A674" s="83" t="s">
        <v>3060</v>
      </c>
      <c r="B674" t="s">
        <v>3847</v>
      </c>
      <c r="C674" t="s">
        <v>3835</v>
      </c>
      <c r="D674" t="s">
        <v>3858</v>
      </c>
      <c r="E674" t="s">
        <v>2838</v>
      </c>
    </row>
    <row r="675" spans="1:5" hidden="1">
      <c r="A675" s="83" t="s">
        <v>3060</v>
      </c>
      <c r="B675" t="s">
        <v>3847</v>
      </c>
      <c r="C675" t="s">
        <v>3835</v>
      </c>
      <c r="D675" t="s">
        <v>3858</v>
      </c>
      <c r="E675" t="s">
        <v>2870</v>
      </c>
    </row>
    <row r="676" spans="1:5" hidden="1">
      <c r="A676" s="83" t="s">
        <v>3060</v>
      </c>
      <c r="B676" t="s">
        <v>3847</v>
      </c>
      <c r="C676" t="s">
        <v>3835</v>
      </c>
      <c r="D676" t="s">
        <v>3858</v>
      </c>
      <c r="E676" t="s">
        <v>2888</v>
      </c>
    </row>
    <row r="677" spans="1:5" hidden="1">
      <c r="A677" s="83" t="s">
        <v>3060</v>
      </c>
      <c r="B677" t="s">
        <v>3847</v>
      </c>
      <c r="C677" t="s">
        <v>3835</v>
      </c>
      <c r="D677" t="s">
        <v>3858</v>
      </c>
      <c r="E677" t="s">
        <v>2899</v>
      </c>
    </row>
    <row r="678" spans="1:5" hidden="1">
      <c r="A678" s="83" t="s">
        <v>3060</v>
      </c>
      <c r="B678" t="s">
        <v>3847</v>
      </c>
      <c r="C678" t="s">
        <v>3835</v>
      </c>
      <c r="D678" t="s">
        <v>3858</v>
      </c>
      <c r="E678" t="s">
        <v>2909</v>
      </c>
    </row>
    <row r="679" spans="1:5" hidden="1">
      <c r="A679" s="83" t="s">
        <v>3060</v>
      </c>
      <c r="B679" t="s">
        <v>3847</v>
      </c>
      <c r="C679" t="s">
        <v>3835</v>
      </c>
      <c r="D679" t="s">
        <v>3858</v>
      </c>
      <c r="E679" t="s">
        <v>2916</v>
      </c>
    </row>
    <row r="680" spans="1:5" hidden="1">
      <c r="A680" s="83" t="s">
        <v>3060</v>
      </c>
      <c r="B680" t="s">
        <v>3847</v>
      </c>
      <c r="C680" t="s">
        <v>3835</v>
      </c>
      <c r="D680" t="s">
        <v>3858</v>
      </c>
      <c r="E680" t="s">
        <v>2921</v>
      </c>
    </row>
    <row r="681" spans="1:5" hidden="1">
      <c r="A681" s="83" t="s">
        <v>3060</v>
      </c>
      <c r="B681" t="s">
        <v>3847</v>
      </c>
      <c r="C681" t="s">
        <v>3835</v>
      </c>
      <c r="D681" t="s">
        <v>3858</v>
      </c>
      <c r="E681" t="s">
        <v>2927</v>
      </c>
    </row>
    <row r="682" spans="1:5" hidden="1">
      <c r="A682" s="83" t="s">
        <v>3060</v>
      </c>
      <c r="B682" t="s">
        <v>3847</v>
      </c>
      <c r="C682" t="s">
        <v>3835</v>
      </c>
      <c r="D682" t="s">
        <v>3858</v>
      </c>
      <c r="E682" t="s">
        <v>2933</v>
      </c>
    </row>
    <row r="683" spans="1:5" hidden="1">
      <c r="A683" s="83" t="s">
        <v>3060</v>
      </c>
      <c r="B683" t="s">
        <v>3847</v>
      </c>
      <c r="C683" t="s">
        <v>3835</v>
      </c>
      <c r="D683" t="s">
        <v>3858</v>
      </c>
      <c r="E683" t="s">
        <v>2937</v>
      </c>
    </row>
    <row r="684" spans="1:5" hidden="1">
      <c r="A684" s="83" t="s">
        <v>3060</v>
      </c>
      <c r="B684" t="s">
        <v>3847</v>
      </c>
      <c r="C684" t="s">
        <v>3835</v>
      </c>
      <c r="D684" t="s">
        <v>3859</v>
      </c>
      <c r="E684" t="s">
        <v>2836</v>
      </c>
    </row>
    <row r="685" spans="1:5" hidden="1">
      <c r="A685" s="83" t="s">
        <v>3060</v>
      </c>
      <c r="B685" t="s">
        <v>3847</v>
      </c>
      <c r="C685" t="s">
        <v>3835</v>
      </c>
      <c r="D685" t="s">
        <v>3859</v>
      </c>
      <c r="E685" t="s">
        <v>2869</v>
      </c>
    </row>
    <row r="686" spans="1:5" hidden="1">
      <c r="A686" s="83" t="s">
        <v>3060</v>
      </c>
      <c r="B686" t="s">
        <v>3847</v>
      </c>
      <c r="C686" t="s">
        <v>3835</v>
      </c>
      <c r="D686" t="s">
        <v>3859</v>
      </c>
      <c r="E686" t="s">
        <v>2887</v>
      </c>
    </row>
    <row r="687" spans="1:5" hidden="1">
      <c r="A687" s="83" t="s">
        <v>3060</v>
      </c>
      <c r="B687" t="s">
        <v>3847</v>
      </c>
      <c r="C687" t="s">
        <v>3835</v>
      </c>
      <c r="D687" t="s">
        <v>3859</v>
      </c>
      <c r="E687" t="s">
        <v>2898</v>
      </c>
    </row>
    <row r="688" spans="1:5" hidden="1">
      <c r="A688" s="83" t="s">
        <v>3060</v>
      </c>
      <c r="B688" t="s">
        <v>3847</v>
      </c>
      <c r="C688" t="s">
        <v>3835</v>
      </c>
      <c r="D688" t="s">
        <v>3859</v>
      </c>
      <c r="E688" t="s">
        <v>2908</v>
      </c>
    </row>
    <row r="689" spans="1:5" hidden="1">
      <c r="A689" s="83" t="s">
        <v>3060</v>
      </c>
      <c r="B689" t="s">
        <v>3847</v>
      </c>
      <c r="C689" t="s">
        <v>3835</v>
      </c>
      <c r="D689" t="s">
        <v>3859</v>
      </c>
      <c r="E689" t="s">
        <v>2915</v>
      </c>
    </row>
    <row r="690" spans="1:5" hidden="1">
      <c r="A690" s="83" t="s">
        <v>3060</v>
      </c>
      <c r="B690" t="s">
        <v>3847</v>
      </c>
      <c r="C690" t="s">
        <v>3835</v>
      </c>
      <c r="D690" t="s">
        <v>3859</v>
      </c>
      <c r="E690" t="s">
        <v>2920</v>
      </c>
    </row>
    <row r="691" spans="1:5" hidden="1">
      <c r="A691" s="83" t="s">
        <v>3060</v>
      </c>
      <c r="B691" t="s">
        <v>3847</v>
      </c>
      <c r="C691" t="s">
        <v>3835</v>
      </c>
      <c r="D691" t="s">
        <v>3859</v>
      </c>
      <c r="E691" t="s">
        <v>2926</v>
      </c>
    </row>
    <row r="692" spans="1:5" hidden="1">
      <c r="A692" s="83" t="s">
        <v>3060</v>
      </c>
      <c r="B692" t="s">
        <v>3847</v>
      </c>
      <c r="C692" t="s">
        <v>3835</v>
      </c>
      <c r="D692" t="s">
        <v>3859</v>
      </c>
      <c r="E692" t="s">
        <v>2931</v>
      </c>
    </row>
    <row r="693" spans="1:5" hidden="1">
      <c r="A693" s="83" t="s">
        <v>3060</v>
      </c>
      <c r="B693" t="s">
        <v>3847</v>
      </c>
      <c r="C693" t="s">
        <v>3835</v>
      </c>
      <c r="D693" t="s">
        <v>3859</v>
      </c>
      <c r="E693" t="s">
        <v>2936</v>
      </c>
    </row>
    <row r="694" spans="1:5" hidden="1">
      <c r="A694" s="83" t="s">
        <v>3060</v>
      </c>
      <c r="B694" t="s">
        <v>3847</v>
      </c>
      <c r="C694" t="s">
        <v>3835</v>
      </c>
      <c r="D694" t="s">
        <v>3859</v>
      </c>
      <c r="E694" t="s">
        <v>2941</v>
      </c>
    </row>
    <row r="695" spans="1:5" hidden="1">
      <c r="A695" s="83" t="s">
        <v>3060</v>
      </c>
      <c r="B695" t="s">
        <v>3847</v>
      </c>
      <c r="C695" t="s">
        <v>3835</v>
      </c>
      <c r="D695" t="s">
        <v>3859</v>
      </c>
      <c r="E695" t="s">
        <v>2945</v>
      </c>
    </row>
    <row r="696" spans="1:5" hidden="1">
      <c r="A696" s="83" t="s">
        <v>3060</v>
      </c>
      <c r="B696" t="s">
        <v>3847</v>
      </c>
      <c r="C696" t="s">
        <v>3835</v>
      </c>
      <c r="D696" t="s">
        <v>3859</v>
      </c>
      <c r="E696" t="s">
        <v>2948</v>
      </c>
    </row>
    <row r="697" spans="1:5" hidden="1">
      <c r="A697" s="83" t="s">
        <v>3060</v>
      </c>
      <c r="B697" t="s">
        <v>3847</v>
      </c>
      <c r="C697" t="s">
        <v>3835</v>
      </c>
      <c r="D697" t="s">
        <v>3859</v>
      </c>
      <c r="E697" t="s">
        <v>2950</v>
      </c>
    </row>
    <row r="698" spans="1:5" hidden="1">
      <c r="A698" s="83" t="s">
        <v>3060</v>
      </c>
      <c r="B698" t="s">
        <v>3847</v>
      </c>
      <c r="C698" t="s">
        <v>3835</v>
      </c>
      <c r="D698" t="s">
        <v>3836</v>
      </c>
      <c r="E698" t="s">
        <v>2836</v>
      </c>
    </row>
    <row r="699" spans="1:5" hidden="1">
      <c r="A699" s="83" t="s">
        <v>3060</v>
      </c>
      <c r="B699" t="s">
        <v>3847</v>
      </c>
      <c r="C699" t="s">
        <v>3835</v>
      </c>
      <c r="D699" t="s">
        <v>3836</v>
      </c>
      <c r="E699" t="s">
        <v>2869</v>
      </c>
    </row>
    <row r="700" spans="1:5" hidden="1">
      <c r="A700" s="83" t="s">
        <v>3060</v>
      </c>
      <c r="B700" t="s">
        <v>3847</v>
      </c>
      <c r="C700" t="s">
        <v>3835</v>
      </c>
      <c r="D700" t="s">
        <v>3836</v>
      </c>
      <c r="E700" t="s">
        <v>2887</v>
      </c>
    </row>
    <row r="701" spans="1:5" hidden="1">
      <c r="A701" s="83" t="s">
        <v>3060</v>
      </c>
      <c r="B701" t="s">
        <v>3847</v>
      </c>
      <c r="C701" t="s">
        <v>3835</v>
      </c>
      <c r="D701" t="s">
        <v>3836</v>
      </c>
      <c r="E701" t="s">
        <v>2898</v>
      </c>
    </row>
    <row r="702" spans="1:5" hidden="1">
      <c r="A702" s="83" t="s">
        <v>3060</v>
      </c>
      <c r="B702" t="s">
        <v>3847</v>
      </c>
      <c r="C702" t="s">
        <v>3835</v>
      </c>
      <c r="D702" t="s">
        <v>3836</v>
      </c>
      <c r="E702" t="s">
        <v>2908</v>
      </c>
    </row>
    <row r="703" spans="1:5" hidden="1">
      <c r="A703" s="83" t="s">
        <v>3060</v>
      </c>
      <c r="B703" t="s">
        <v>3847</v>
      </c>
      <c r="C703" t="s">
        <v>3835</v>
      </c>
      <c r="D703" t="s">
        <v>3836</v>
      </c>
      <c r="E703" t="s">
        <v>2915</v>
      </c>
    </row>
    <row r="704" spans="1:5" hidden="1">
      <c r="A704" s="83" t="s">
        <v>3060</v>
      </c>
      <c r="B704" t="s">
        <v>3847</v>
      </c>
      <c r="C704" t="s">
        <v>3835</v>
      </c>
      <c r="D704" t="s">
        <v>3836</v>
      </c>
      <c r="E704" t="s">
        <v>2920</v>
      </c>
    </row>
    <row r="705" spans="1:5" hidden="1">
      <c r="A705" s="83" t="s">
        <v>3060</v>
      </c>
      <c r="B705" t="s">
        <v>3847</v>
      </c>
      <c r="C705" t="s">
        <v>3835</v>
      </c>
      <c r="D705" t="s">
        <v>3836</v>
      </c>
      <c r="E705" t="s">
        <v>1643</v>
      </c>
    </row>
    <row r="706" spans="1:5" hidden="1">
      <c r="A706" s="83" t="s">
        <v>3060</v>
      </c>
      <c r="B706" t="s">
        <v>3847</v>
      </c>
      <c r="C706" t="s">
        <v>3835</v>
      </c>
      <c r="D706" t="s">
        <v>3836</v>
      </c>
      <c r="E706" t="s">
        <v>2926</v>
      </c>
    </row>
    <row r="707" spans="1:5" hidden="1">
      <c r="A707" s="83" t="s">
        <v>3060</v>
      </c>
      <c r="B707" t="s">
        <v>3847</v>
      </c>
      <c r="C707" t="s">
        <v>3835</v>
      </c>
      <c r="D707" t="s">
        <v>3836</v>
      </c>
      <c r="E707" t="s">
        <v>2931</v>
      </c>
    </row>
    <row r="708" spans="1:5" hidden="1">
      <c r="A708" s="83" t="s">
        <v>3060</v>
      </c>
      <c r="B708" t="s">
        <v>3847</v>
      </c>
      <c r="C708" t="s">
        <v>3835</v>
      </c>
      <c r="D708" t="s">
        <v>3836</v>
      </c>
      <c r="E708" t="s">
        <v>2936</v>
      </c>
    </row>
    <row r="709" spans="1:5" hidden="1">
      <c r="A709" s="83" t="s">
        <v>3060</v>
      </c>
      <c r="B709" t="s">
        <v>3847</v>
      </c>
      <c r="C709" t="s">
        <v>3835</v>
      </c>
      <c r="D709" t="s">
        <v>3836</v>
      </c>
      <c r="E709" t="s">
        <v>2941</v>
      </c>
    </row>
    <row r="710" spans="1:5" hidden="1">
      <c r="A710" s="83" t="s">
        <v>3060</v>
      </c>
      <c r="B710" t="s">
        <v>3847</v>
      </c>
      <c r="C710" t="s">
        <v>3835</v>
      </c>
      <c r="D710" t="s">
        <v>3836</v>
      </c>
      <c r="E710" t="s">
        <v>2945</v>
      </c>
    </row>
    <row r="711" spans="1:5" hidden="1">
      <c r="A711" s="83" t="s">
        <v>3060</v>
      </c>
      <c r="B711" t="s">
        <v>3847</v>
      </c>
      <c r="C711" t="s">
        <v>3835</v>
      </c>
      <c r="D711" t="s">
        <v>3836</v>
      </c>
      <c r="E711" t="s">
        <v>2948</v>
      </c>
    </row>
    <row r="712" spans="1:5" hidden="1">
      <c r="A712" s="83" t="s">
        <v>3060</v>
      </c>
      <c r="B712" t="s">
        <v>3847</v>
      </c>
      <c r="C712" t="s">
        <v>3835</v>
      </c>
      <c r="D712" t="s">
        <v>3836</v>
      </c>
      <c r="E712" t="s">
        <v>2950</v>
      </c>
    </row>
    <row r="713" spans="1:5" hidden="1">
      <c r="A713" s="83" t="s">
        <v>3060</v>
      </c>
      <c r="B713" t="s">
        <v>3847</v>
      </c>
      <c r="C713" t="s">
        <v>3845</v>
      </c>
      <c r="D713" t="s">
        <v>3860</v>
      </c>
      <c r="E713" t="s">
        <v>2840</v>
      </c>
    </row>
    <row r="714" spans="1:5" hidden="1">
      <c r="A714" s="83" t="s">
        <v>3060</v>
      </c>
      <c r="B714" t="s">
        <v>3847</v>
      </c>
      <c r="C714" t="s">
        <v>3845</v>
      </c>
      <c r="D714" t="s">
        <v>3860</v>
      </c>
      <c r="E714" t="s">
        <v>2871</v>
      </c>
    </row>
    <row r="715" spans="1:5" hidden="1">
      <c r="A715" s="83" t="s">
        <v>3060</v>
      </c>
      <c r="B715" t="s">
        <v>3847</v>
      </c>
      <c r="C715" t="s">
        <v>3845</v>
      </c>
      <c r="D715" t="s">
        <v>3860</v>
      </c>
      <c r="E715" t="s">
        <v>2889</v>
      </c>
    </row>
    <row r="716" spans="1:5" hidden="1">
      <c r="A716" s="83" t="s">
        <v>3060</v>
      </c>
      <c r="B716" t="s">
        <v>3847</v>
      </c>
      <c r="C716" t="s">
        <v>3845</v>
      </c>
      <c r="D716" t="s">
        <v>3860</v>
      </c>
      <c r="E716" t="s">
        <v>2900</v>
      </c>
    </row>
    <row r="717" spans="1:5" hidden="1">
      <c r="A717" s="83" t="s">
        <v>3060</v>
      </c>
      <c r="B717" t="s">
        <v>3847</v>
      </c>
      <c r="C717" t="s">
        <v>3845</v>
      </c>
      <c r="D717" t="s">
        <v>3860</v>
      </c>
      <c r="E717" t="s">
        <v>2910</v>
      </c>
    </row>
    <row r="718" spans="1:5" hidden="1">
      <c r="A718" s="83" t="s">
        <v>3062</v>
      </c>
      <c r="B718" t="s">
        <v>3861</v>
      </c>
      <c r="C718" t="s">
        <v>1973</v>
      </c>
      <c r="D718" t="s">
        <v>2066</v>
      </c>
      <c r="E718" t="s">
        <v>2807</v>
      </c>
    </row>
    <row r="719" spans="1:5" hidden="1">
      <c r="A719" s="83" t="s">
        <v>3062</v>
      </c>
      <c r="B719" t="s">
        <v>3861</v>
      </c>
      <c r="C719" t="s">
        <v>1973</v>
      </c>
      <c r="D719" t="s">
        <v>2066</v>
      </c>
      <c r="E719" t="s">
        <v>2853</v>
      </c>
    </row>
    <row r="720" spans="1:5" hidden="1">
      <c r="A720" s="83" t="s">
        <v>3062</v>
      </c>
      <c r="B720" t="s">
        <v>3861</v>
      </c>
      <c r="C720" t="s">
        <v>1973</v>
      </c>
      <c r="D720" t="s">
        <v>2066</v>
      </c>
      <c r="E720" t="s">
        <v>2892</v>
      </c>
    </row>
    <row r="721" spans="1:5" hidden="1">
      <c r="A721" s="83" t="s">
        <v>3062</v>
      </c>
      <c r="B721" t="s">
        <v>3861</v>
      </c>
      <c r="C721" t="s">
        <v>1973</v>
      </c>
      <c r="D721" t="s">
        <v>2066</v>
      </c>
      <c r="E721" t="s">
        <v>2902</v>
      </c>
    </row>
    <row r="722" spans="1:5" hidden="1">
      <c r="A722" s="83" t="s">
        <v>3062</v>
      </c>
      <c r="B722" t="s">
        <v>3861</v>
      </c>
      <c r="C722" t="s">
        <v>1973</v>
      </c>
      <c r="D722" t="s">
        <v>2066</v>
      </c>
      <c r="E722" t="s">
        <v>2912</v>
      </c>
    </row>
    <row r="723" spans="1:5" hidden="1">
      <c r="A723" s="83" t="s">
        <v>3062</v>
      </c>
      <c r="B723" t="s">
        <v>3861</v>
      </c>
      <c r="C723" t="s">
        <v>1973</v>
      </c>
      <c r="D723" t="s">
        <v>2066</v>
      </c>
      <c r="E723" t="s">
        <v>2918</v>
      </c>
    </row>
    <row r="724" spans="1:5" hidden="1">
      <c r="A724" s="83" t="s">
        <v>3062</v>
      </c>
      <c r="B724" t="s">
        <v>3861</v>
      </c>
      <c r="C724" t="s">
        <v>1973</v>
      </c>
      <c r="D724" t="s">
        <v>2066</v>
      </c>
      <c r="E724" t="s">
        <v>2923</v>
      </c>
    </row>
    <row r="725" spans="1:5" hidden="1">
      <c r="A725" s="83" t="s">
        <v>3062</v>
      </c>
      <c r="B725" t="s">
        <v>3861</v>
      </c>
      <c r="C725" t="s">
        <v>1973</v>
      </c>
      <c r="D725" t="s">
        <v>2066</v>
      </c>
      <c r="E725" t="s">
        <v>2929</v>
      </c>
    </row>
    <row r="726" spans="1:5" hidden="1">
      <c r="A726" s="83" t="s">
        <v>3062</v>
      </c>
      <c r="B726" t="s">
        <v>3861</v>
      </c>
      <c r="C726" t="s">
        <v>1973</v>
      </c>
      <c r="D726" t="s">
        <v>2066</v>
      </c>
      <c r="E726" t="s">
        <v>2935</v>
      </c>
    </row>
    <row r="727" spans="1:5" hidden="1">
      <c r="A727" s="83" t="s">
        <v>3062</v>
      </c>
      <c r="B727" t="s">
        <v>3861</v>
      </c>
      <c r="C727" t="s">
        <v>1973</v>
      </c>
      <c r="D727" t="s">
        <v>2066</v>
      </c>
      <c r="E727" t="s">
        <v>2939</v>
      </c>
    </row>
    <row r="728" spans="1:5" hidden="1">
      <c r="A728" s="83" t="s">
        <v>3062</v>
      </c>
      <c r="B728" t="s">
        <v>3861</v>
      </c>
      <c r="C728" t="s">
        <v>1973</v>
      </c>
      <c r="D728" t="s">
        <v>2066</v>
      </c>
      <c r="E728" t="s">
        <v>2947</v>
      </c>
    </row>
    <row r="729" spans="1:5" hidden="1">
      <c r="A729" s="83" t="s">
        <v>3062</v>
      </c>
      <c r="B729" t="s">
        <v>3861</v>
      </c>
      <c r="C729" t="s">
        <v>1973</v>
      </c>
      <c r="D729" t="s">
        <v>2066</v>
      </c>
      <c r="E729" t="s">
        <v>1643</v>
      </c>
    </row>
    <row r="730" spans="1:5" hidden="1">
      <c r="A730" s="83" t="s">
        <v>3062</v>
      </c>
      <c r="B730" t="s">
        <v>3861</v>
      </c>
      <c r="C730" t="s">
        <v>1973</v>
      </c>
      <c r="D730" t="s">
        <v>3817</v>
      </c>
      <c r="E730" t="s">
        <v>1643</v>
      </c>
    </row>
    <row r="731" spans="1:5" hidden="1">
      <c r="A731" s="83" t="s">
        <v>3062</v>
      </c>
      <c r="B731" t="s">
        <v>3861</v>
      </c>
      <c r="C731" t="s">
        <v>1973</v>
      </c>
      <c r="D731" t="s">
        <v>3818</v>
      </c>
      <c r="E731" t="s">
        <v>1643</v>
      </c>
    </row>
    <row r="732" spans="1:5" hidden="1">
      <c r="A732" s="83" t="s">
        <v>3062</v>
      </c>
      <c r="B732" t="s">
        <v>3861</v>
      </c>
      <c r="C732" t="s">
        <v>1974</v>
      </c>
      <c r="D732" t="s">
        <v>2146</v>
      </c>
      <c r="E732" t="s">
        <v>2808</v>
      </c>
    </row>
    <row r="733" spans="1:5" hidden="1">
      <c r="A733" s="83" t="s">
        <v>3062</v>
      </c>
      <c r="B733" t="s">
        <v>3861</v>
      </c>
      <c r="C733" t="s">
        <v>1974</v>
      </c>
      <c r="D733" t="s">
        <v>2146</v>
      </c>
      <c r="E733" t="s">
        <v>2854</v>
      </c>
    </row>
    <row r="734" spans="1:5" hidden="1">
      <c r="A734" s="83" t="s">
        <v>3062</v>
      </c>
      <c r="B734" t="s">
        <v>3861</v>
      </c>
      <c r="C734" t="s">
        <v>1974</v>
      </c>
      <c r="D734" t="s">
        <v>2146</v>
      </c>
      <c r="E734" t="s">
        <v>2876</v>
      </c>
    </row>
    <row r="735" spans="1:5" hidden="1">
      <c r="A735" s="83" t="s">
        <v>3062</v>
      </c>
      <c r="B735" t="s">
        <v>3861</v>
      </c>
      <c r="C735" t="s">
        <v>1974</v>
      </c>
      <c r="D735" t="s">
        <v>2146</v>
      </c>
      <c r="E735" t="s">
        <v>2893</v>
      </c>
    </row>
    <row r="736" spans="1:5" hidden="1">
      <c r="A736" s="83" t="s">
        <v>3062</v>
      </c>
      <c r="B736" t="s">
        <v>3861</v>
      </c>
      <c r="C736" t="s">
        <v>1974</v>
      </c>
      <c r="D736" t="s">
        <v>2146</v>
      </c>
      <c r="E736" t="s">
        <v>2903</v>
      </c>
    </row>
    <row r="737" spans="1:5" hidden="1">
      <c r="A737" s="83" t="s">
        <v>3062</v>
      </c>
      <c r="B737" t="s">
        <v>3861</v>
      </c>
      <c r="C737" t="s">
        <v>1974</v>
      </c>
      <c r="D737" t="s">
        <v>2146</v>
      </c>
      <c r="E737" t="s">
        <v>2913</v>
      </c>
    </row>
    <row r="738" spans="1:5" hidden="1">
      <c r="A738" s="83" t="s">
        <v>3062</v>
      </c>
      <c r="B738" t="s">
        <v>3861</v>
      </c>
      <c r="C738" t="s">
        <v>1974</v>
      </c>
      <c r="D738" t="s">
        <v>3819</v>
      </c>
      <c r="E738" t="s">
        <v>2809</v>
      </c>
    </row>
    <row r="739" spans="1:5" hidden="1">
      <c r="A739" s="83" t="s">
        <v>3062</v>
      </c>
      <c r="B739" t="s">
        <v>3861</v>
      </c>
      <c r="C739" t="s">
        <v>1974</v>
      </c>
      <c r="D739" t="s">
        <v>3819</v>
      </c>
      <c r="E739" t="s">
        <v>2855</v>
      </c>
    </row>
    <row r="740" spans="1:5" hidden="1">
      <c r="A740" s="83" t="s">
        <v>3062</v>
      </c>
      <c r="B740" t="s">
        <v>3861</v>
      </c>
      <c r="C740" t="s">
        <v>1974</v>
      </c>
      <c r="D740" t="s">
        <v>3819</v>
      </c>
      <c r="E740" t="s">
        <v>1643</v>
      </c>
    </row>
    <row r="741" spans="1:5" hidden="1">
      <c r="A741" s="83" t="s">
        <v>3062</v>
      </c>
      <c r="B741" t="s">
        <v>3861</v>
      </c>
      <c r="C741" t="s">
        <v>1974</v>
      </c>
      <c r="D741" t="s">
        <v>3820</v>
      </c>
      <c r="E741" t="s">
        <v>2810</v>
      </c>
    </row>
    <row r="742" spans="1:5" hidden="1">
      <c r="A742" s="83" t="s">
        <v>3062</v>
      </c>
      <c r="B742" t="s">
        <v>3861</v>
      </c>
      <c r="C742" t="s">
        <v>1974</v>
      </c>
      <c r="D742" t="s">
        <v>3820</v>
      </c>
      <c r="E742" t="s">
        <v>1643</v>
      </c>
    </row>
    <row r="743" spans="1:5" hidden="1">
      <c r="A743" s="83" t="s">
        <v>3062</v>
      </c>
      <c r="B743" t="s">
        <v>3861</v>
      </c>
      <c r="C743" t="s">
        <v>1974</v>
      </c>
      <c r="D743" t="s">
        <v>3820</v>
      </c>
      <c r="E743" t="s">
        <v>2856</v>
      </c>
    </row>
    <row r="744" spans="1:5" hidden="1">
      <c r="A744" s="83" t="s">
        <v>3062</v>
      </c>
      <c r="B744" t="s">
        <v>3861</v>
      </c>
      <c r="C744" t="s">
        <v>1974</v>
      </c>
      <c r="D744" t="s">
        <v>3821</v>
      </c>
      <c r="E744" t="s">
        <v>2811</v>
      </c>
    </row>
    <row r="745" spans="1:5" hidden="1">
      <c r="A745" s="83" t="s">
        <v>3062</v>
      </c>
      <c r="B745" t="s">
        <v>3861</v>
      </c>
      <c r="C745" t="s">
        <v>1974</v>
      </c>
      <c r="D745" t="s">
        <v>3821</v>
      </c>
      <c r="E745" t="s">
        <v>2857</v>
      </c>
    </row>
    <row r="746" spans="1:5" hidden="1">
      <c r="A746" s="83" t="s">
        <v>3062</v>
      </c>
      <c r="B746" t="s">
        <v>3861</v>
      </c>
      <c r="C746" t="s">
        <v>1974</v>
      </c>
      <c r="D746" t="s">
        <v>3821</v>
      </c>
      <c r="E746" t="s">
        <v>1643</v>
      </c>
    </row>
    <row r="747" spans="1:5" hidden="1">
      <c r="A747" s="83" t="s">
        <v>3062</v>
      </c>
      <c r="B747" t="s">
        <v>3861</v>
      </c>
      <c r="C747" t="s">
        <v>1974</v>
      </c>
      <c r="D747" t="s">
        <v>3821</v>
      </c>
      <c r="E747" t="s">
        <v>2877</v>
      </c>
    </row>
    <row r="748" spans="1:5" hidden="1">
      <c r="A748" s="83" t="s">
        <v>3062</v>
      </c>
      <c r="B748" t="s">
        <v>3861</v>
      </c>
      <c r="C748" t="s">
        <v>1974</v>
      </c>
      <c r="D748" t="s">
        <v>3822</v>
      </c>
      <c r="E748" t="s">
        <v>2813</v>
      </c>
    </row>
    <row r="749" spans="1:5" hidden="1">
      <c r="A749" s="83" t="s">
        <v>3062</v>
      </c>
      <c r="B749" t="s">
        <v>3861</v>
      </c>
      <c r="C749" t="s">
        <v>1974</v>
      </c>
      <c r="D749" t="s">
        <v>3822</v>
      </c>
      <c r="E749" t="s">
        <v>2858</v>
      </c>
    </row>
    <row r="750" spans="1:5" hidden="1">
      <c r="A750" s="83" t="s">
        <v>3062</v>
      </c>
      <c r="B750" t="s">
        <v>3861</v>
      </c>
      <c r="C750" t="s">
        <v>1974</v>
      </c>
      <c r="D750" t="s">
        <v>3822</v>
      </c>
      <c r="E750" t="s">
        <v>2878</v>
      </c>
    </row>
    <row r="751" spans="1:5" hidden="1">
      <c r="A751" s="83" t="s">
        <v>3062</v>
      </c>
      <c r="B751" t="s">
        <v>3861</v>
      </c>
      <c r="C751" t="s">
        <v>1974</v>
      </c>
      <c r="D751" t="s">
        <v>3822</v>
      </c>
      <c r="E751" t="s">
        <v>1643</v>
      </c>
    </row>
    <row r="752" spans="1:5" hidden="1">
      <c r="A752" s="83" t="s">
        <v>3062</v>
      </c>
      <c r="B752" t="s">
        <v>3861</v>
      </c>
      <c r="C752" t="s">
        <v>1974</v>
      </c>
      <c r="D752" t="s">
        <v>3822</v>
      </c>
      <c r="E752" t="s">
        <v>2894</v>
      </c>
    </row>
    <row r="753" spans="1:5" hidden="1">
      <c r="A753" s="83" t="s">
        <v>3062</v>
      </c>
      <c r="B753" t="s">
        <v>3861</v>
      </c>
      <c r="C753" t="s">
        <v>1974</v>
      </c>
      <c r="D753" t="s">
        <v>3822</v>
      </c>
      <c r="E753" t="s">
        <v>2904</v>
      </c>
    </row>
    <row r="754" spans="1:5" hidden="1">
      <c r="A754" s="83" t="s">
        <v>3062</v>
      </c>
      <c r="B754" t="s">
        <v>3861</v>
      </c>
      <c r="C754" t="s">
        <v>1974</v>
      </c>
      <c r="D754" t="s">
        <v>3823</v>
      </c>
      <c r="E754" t="s">
        <v>2814</v>
      </c>
    </row>
    <row r="755" spans="1:5" hidden="1">
      <c r="A755" s="83" t="s">
        <v>3062</v>
      </c>
      <c r="B755" t="s">
        <v>3861</v>
      </c>
      <c r="C755" t="s">
        <v>1974</v>
      </c>
      <c r="D755" t="s">
        <v>3823</v>
      </c>
      <c r="E755" t="s">
        <v>2859</v>
      </c>
    </row>
    <row r="756" spans="1:5" hidden="1">
      <c r="A756" s="83" t="s">
        <v>3062</v>
      </c>
      <c r="B756" t="s">
        <v>3861</v>
      </c>
      <c r="C756" t="s">
        <v>1974</v>
      </c>
      <c r="D756" t="s">
        <v>3823</v>
      </c>
      <c r="E756" t="s">
        <v>1643</v>
      </c>
    </row>
    <row r="757" spans="1:5" hidden="1">
      <c r="A757" s="83" t="s">
        <v>3062</v>
      </c>
      <c r="B757" t="s">
        <v>3861</v>
      </c>
      <c r="C757" t="s">
        <v>1974</v>
      </c>
      <c r="D757" t="s">
        <v>3823</v>
      </c>
      <c r="E757" t="s">
        <v>2879</v>
      </c>
    </row>
    <row r="758" spans="1:5" hidden="1">
      <c r="A758" s="83" t="s">
        <v>3062</v>
      </c>
      <c r="B758" t="s">
        <v>3861</v>
      </c>
      <c r="C758" t="s">
        <v>1974</v>
      </c>
      <c r="D758" t="s">
        <v>3824</v>
      </c>
      <c r="E758" t="s">
        <v>2815</v>
      </c>
    </row>
    <row r="759" spans="1:5" hidden="1">
      <c r="A759" s="83" t="s">
        <v>3062</v>
      </c>
      <c r="B759" t="s">
        <v>3861</v>
      </c>
      <c r="C759" t="s">
        <v>1974</v>
      </c>
      <c r="D759" t="s">
        <v>3824</v>
      </c>
      <c r="E759" t="s">
        <v>1643</v>
      </c>
    </row>
    <row r="760" spans="1:5" hidden="1">
      <c r="A760" s="83" t="s">
        <v>3062</v>
      </c>
      <c r="B760" t="s">
        <v>3861</v>
      </c>
      <c r="C760" t="s">
        <v>1974</v>
      </c>
      <c r="D760" t="s">
        <v>2156</v>
      </c>
      <c r="E760" t="s">
        <v>2816</v>
      </c>
    </row>
    <row r="761" spans="1:5" hidden="1">
      <c r="A761" s="83" t="s">
        <v>3062</v>
      </c>
      <c r="B761" t="s">
        <v>3861</v>
      </c>
      <c r="C761" t="s">
        <v>1974</v>
      </c>
      <c r="D761" t="s">
        <v>1973</v>
      </c>
      <c r="E761" t="s">
        <v>1643</v>
      </c>
    </row>
    <row r="762" spans="1:5" hidden="1">
      <c r="A762" s="83" t="s">
        <v>3062</v>
      </c>
      <c r="B762" t="s">
        <v>3861</v>
      </c>
      <c r="C762" t="s">
        <v>1974</v>
      </c>
      <c r="D762" t="s">
        <v>1973</v>
      </c>
      <c r="E762" t="s">
        <v>2817</v>
      </c>
    </row>
    <row r="763" spans="1:5" hidden="1">
      <c r="A763" s="83" t="s">
        <v>3062</v>
      </c>
      <c r="B763" t="s">
        <v>3861</v>
      </c>
      <c r="C763" t="s">
        <v>1974</v>
      </c>
      <c r="D763" t="s">
        <v>1973</v>
      </c>
      <c r="E763" t="s">
        <v>2860</v>
      </c>
    </row>
    <row r="764" spans="1:5" hidden="1">
      <c r="A764" s="83" t="s">
        <v>3062</v>
      </c>
      <c r="B764" t="s">
        <v>3861</v>
      </c>
      <c r="C764" t="s">
        <v>1974</v>
      </c>
      <c r="D764" t="s">
        <v>1973</v>
      </c>
      <c r="E764" t="s">
        <v>2880</v>
      </c>
    </row>
    <row r="765" spans="1:5" hidden="1">
      <c r="A765" s="83" t="s">
        <v>3062</v>
      </c>
      <c r="B765" t="s">
        <v>3861</v>
      </c>
      <c r="C765" t="s">
        <v>1974</v>
      </c>
      <c r="D765" t="s">
        <v>3825</v>
      </c>
      <c r="E765" t="s">
        <v>1643</v>
      </c>
    </row>
    <row r="766" spans="1:5" hidden="1">
      <c r="A766" s="83" t="s">
        <v>3062</v>
      </c>
      <c r="B766" t="s">
        <v>3861</v>
      </c>
      <c r="C766" t="s">
        <v>1974</v>
      </c>
      <c r="D766" t="s">
        <v>3825</v>
      </c>
      <c r="E766" t="s">
        <v>2818</v>
      </c>
    </row>
    <row r="767" spans="1:5" hidden="1">
      <c r="A767" s="83" t="s">
        <v>3062</v>
      </c>
      <c r="B767" t="s">
        <v>3861</v>
      </c>
      <c r="C767" t="s">
        <v>1974</v>
      </c>
      <c r="D767" t="s">
        <v>3826</v>
      </c>
      <c r="E767" t="s">
        <v>1643</v>
      </c>
    </row>
    <row r="768" spans="1:5" hidden="1">
      <c r="A768" s="83" t="s">
        <v>3062</v>
      </c>
      <c r="B768" t="s">
        <v>3861</v>
      </c>
      <c r="C768" t="s">
        <v>1974</v>
      </c>
      <c r="D768" t="s">
        <v>3826</v>
      </c>
      <c r="E768" t="s">
        <v>2819</v>
      </c>
    </row>
    <row r="769" spans="1:5" hidden="1">
      <c r="A769" s="83" t="s">
        <v>3062</v>
      </c>
      <c r="B769" t="s">
        <v>3861</v>
      </c>
      <c r="C769" t="s">
        <v>1974</v>
      </c>
      <c r="D769" t="s">
        <v>2161</v>
      </c>
      <c r="E769" t="s">
        <v>2820</v>
      </c>
    </row>
    <row r="770" spans="1:5" hidden="1">
      <c r="A770" s="83" t="s">
        <v>3062</v>
      </c>
      <c r="B770" t="s">
        <v>3861</v>
      </c>
      <c r="C770" t="s">
        <v>1974</v>
      </c>
      <c r="D770" t="s">
        <v>2161</v>
      </c>
      <c r="E770" t="s">
        <v>1643</v>
      </c>
    </row>
    <row r="771" spans="1:5" hidden="1">
      <c r="A771" s="83" t="s">
        <v>3062</v>
      </c>
      <c r="B771" t="s">
        <v>3861</v>
      </c>
      <c r="C771" t="s">
        <v>1974</v>
      </c>
      <c r="D771" t="s">
        <v>3827</v>
      </c>
      <c r="E771" t="s">
        <v>1643</v>
      </c>
    </row>
    <row r="772" spans="1:5" hidden="1">
      <c r="A772" s="83" t="s">
        <v>3062</v>
      </c>
      <c r="B772" t="s">
        <v>3861</v>
      </c>
      <c r="C772" t="s">
        <v>1974</v>
      </c>
      <c r="D772" t="s">
        <v>3827</v>
      </c>
      <c r="E772" t="s">
        <v>3827</v>
      </c>
    </row>
    <row r="773" spans="1:5" hidden="1">
      <c r="A773" s="83" t="s">
        <v>3062</v>
      </c>
      <c r="B773" t="s">
        <v>3861</v>
      </c>
      <c r="C773" t="s">
        <v>1974</v>
      </c>
      <c r="D773" t="s">
        <v>3828</v>
      </c>
      <c r="E773" t="s">
        <v>1643</v>
      </c>
    </row>
    <row r="774" spans="1:5" hidden="1">
      <c r="A774" s="83" t="s">
        <v>3062</v>
      </c>
      <c r="B774" t="s">
        <v>3861</v>
      </c>
      <c r="C774" t="s">
        <v>1974</v>
      </c>
      <c r="D774" t="s">
        <v>3828</v>
      </c>
      <c r="E774" t="s">
        <v>2822</v>
      </c>
    </row>
    <row r="775" spans="1:5" hidden="1">
      <c r="A775" s="83" t="s">
        <v>3062</v>
      </c>
      <c r="B775" t="s">
        <v>3861</v>
      </c>
      <c r="C775" t="s">
        <v>1974</v>
      </c>
      <c r="D775" t="s">
        <v>3828</v>
      </c>
      <c r="E775" t="s">
        <v>2861</v>
      </c>
    </row>
    <row r="776" spans="1:5" hidden="1">
      <c r="A776" s="83" t="s">
        <v>3062</v>
      </c>
      <c r="B776" t="s">
        <v>3861</v>
      </c>
      <c r="C776" t="s">
        <v>1974</v>
      </c>
      <c r="D776" t="s">
        <v>3828</v>
      </c>
      <c r="E776" t="s">
        <v>2818</v>
      </c>
    </row>
    <row r="777" spans="1:5" hidden="1">
      <c r="A777" s="83" t="s">
        <v>3062</v>
      </c>
      <c r="B777" t="s">
        <v>3861</v>
      </c>
      <c r="C777" t="s">
        <v>1974</v>
      </c>
      <c r="D777" t="s">
        <v>3829</v>
      </c>
      <c r="E777" t="s">
        <v>1643</v>
      </c>
    </row>
    <row r="778" spans="1:5" hidden="1">
      <c r="A778" s="83" t="s">
        <v>3062</v>
      </c>
      <c r="B778" t="s">
        <v>3861</v>
      </c>
      <c r="C778" t="s">
        <v>1974</v>
      </c>
      <c r="D778" t="s">
        <v>3829</v>
      </c>
      <c r="E778" t="s">
        <v>2823</v>
      </c>
    </row>
    <row r="779" spans="1:5" hidden="1">
      <c r="A779" s="83" t="s">
        <v>3062</v>
      </c>
      <c r="B779" t="s">
        <v>3861</v>
      </c>
      <c r="C779" t="s">
        <v>1974</v>
      </c>
      <c r="D779" t="s">
        <v>3830</v>
      </c>
      <c r="E779" t="s">
        <v>1643</v>
      </c>
    </row>
    <row r="780" spans="1:5" hidden="1">
      <c r="A780" s="83" t="s">
        <v>3062</v>
      </c>
      <c r="B780" t="s">
        <v>3861</v>
      </c>
      <c r="C780" t="s">
        <v>1974</v>
      </c>
      <c r="D780" t="s">
        <v>3830</v>
      </c>
      <c r="E780" t="s">
        <v>2824</v>
      </c>
    </row>
    <row r="781" spans="1:5" hidden="1">
      <c r="A781" s="83" t="s">
        <v>3062</v>
      </c>
      <c r="B781" t="s">
        <v>3861</v>
      </c>
      <c r="C781" t="s">
        <v>1974</v>
      </c>
      <c r="D781" t="s">
        <v>3831</v>
      </c>
      <c r="E781" t="s">
        <v>2825</v>
      </c>
    </row>
    <row r="782" spans="1:5" hidden="1">
      <c r="A782" s="83" t="s">
        <v>3062</v>
      </c>
      <c r="B782" t="s">
        <v>3861</v>
      </c>
      <c r="C782" t="s">
        <v>1974</v>
      </c>
      <c r="D782" t="s">
        <v>2166</v>
      </c>
      <c r="E782" t="s">
        <v>1643</v>
      </c>
    </row>
    <row r="783" spans="1:5" hidden="1">
      <c r="A783" s="83" t="s">
        <v>3062</v>
      </c>
      <c r="B783" t="s">
        <v>3861</v>
      </c>
      <c r="C783" t="s">
        <v>1974</v>
      </c>
      <c r="D783" t="s">
        <v>2166</v>
      </c>
      <c r="E783" t="s">
        <v>2826</v>
      </c>
    </row>
    <row r="784" spans="1:5" hidden="1">
      <c r="A784" s="83" t="s">
        <v>3062</v>
      </c>
      <c r="B784" t="s">
        <v>3861</v>
      </c>
      <c r="C784" t="s">
        <v>1975</v>
      </c>
      <c r="D784" t="s">
        <v>3832</v>
      </c>
      <c r="E784" t="s">
        <v>2827</v>
      </c>
    </row>
    <row r="785" spans="1:5" hidden="1">
      <c r="A785" s="83" t="s">
        <v>3062</v>
      </c>
      <c r="B785" t="s">
        <v>3861</v>
      </c>
      <c r="C785" t="s">
        <v>1975</v>
      </c>
      <c r="D785" t="s">
        <v>3832</v>
      </c>
      <c r="E785" t="s">
        <v>2862</v>
      </c>
    </row>
    <row r="786" spans="1:5" hidden="1">
      <c r="A786" s="83" t="s">
        <v>3062</v>
      </c>
      <c r="B786" t="s">
        <v>3861</v>
      </c>
      <c r="C786" t="s">
        <v>1975</v>
      </c>
      <c r="D786" t="s">
        <v>3832</v>
      </c>
      <c r="E786" t="s">
        <v>2882</v>
      </c>
    </row>
    <row r="787" spans="1:5" hidden="1">
      <c r="A787" s="83" t="s">
        <v>3062</v>
      </c>
      <c r="B787" t="s">
        <v>3861</v>
      </c>
      <c r="C787" t="s">
        <v>1975</v>
      </c>
      <c r="D787" t="s">
        <v>3832</v>
      </c>
      <c r="E787" t="s">
        <v>2895</v>
      </c>
    </row>
    <row r="788" spans="1:5" hidden="1">
      <c r="A788" s="83" t="s">
        <v>3062</v>
      </c>
      <c r="B788" t="s">
        <v>3861</v>
      </c>
      <c r="C788" t="s">
        <v>1975</v>
      </c>
      <c r="D788" t="s">
        <v>3832</v>
      </c>
      <c r="E788" t="s">
        <v>2905</v>
      </c>
    </row>
    <row r="789" spans="1:5" hidden="1">
      <c r="A789" s="83" t="s">
        <v>3062</v>
      </c>
      <c r="B789" t="s">
        <v>3861</v>
      </c>
      <c r="C789" t="s">
        <v>1975</v>
      </c>
      <c r="D789" t="s">
        <v>3832</v>
      </c>
      <c r="E789" t="s">
        <v>2914</v>
      </c>
    </row>
    <row r="790" spans="1:5" hidden="1">
      <c r="A790" s="83" t="s">
        <v>3062</v>
      </c>
      <c r="B790" t="s">
        <v>3861</v>
      </c>
      <c r="C790" t="s">
        <v>1975</v>
      </c>
      <c r="D790" t="s">
        <v>3832</v>
      </c>
      <c r="E790" t="s">
        <v>2919</v>
      </c>
    </row>
    <row r="791" spans="1:5" hidden="1">
      <c r="A791" s="83" t="s">
        <v>3062</v>
      </c>
      <c r="B791" t="s">
        <v>3861</v>
      </c>
      <c r="C791" t="s">
        <v>1975</v>
      </c>
      <c r="D791" t="s">
        <v>3832</v>
      </c>
      <c r="E791" t="s">
        <v>1980</v>
      </c>
    </row>
    <row r="792" spans="1:5" hidden="1">
      <c r="A792" s="83" t="s">
        <v>3062</v>
      </c>
      <c r="B792" t="s">
        <v>3861</v>
      </c>
      <c r="C792" t="s">
        <v>1975</v>
      </c>
      <c r="D792" t="s">
        <v>3833</v>
      </c>
      <c r="E792" t="s">
        <v>2828</v>
      </c>
    </row>
    <row r="793" spans="1:5" hidden="1">
      <c r="A793" s="83" t="s">
        <v>3062</v>
      </c>
      <c r="B793" t="s">
        <v>3861</v>
      </c>
      <c r="C793" t="s">
        <v>1975</v>
      </c>
      <c r="D793" t="s">
        <v>3833</v>
      </c>
      <c r="E793" t="s">
        <v>2863</v>
      </c>
    </row>
    <row r="794" spans="1:5" hidden="1">
      <c r="A794" s="83" t="s">
        <v>3062</v>
      </c>
      <c r="B794" t="s">
        <v>3861</v>
      </c>
      <c r="C794" t="s">
        <v>1975</v>
      </c>
      <c r="D794" t="s">
        <v>3833</v>
      </c>
      <c r="E794" t="s">
        <v>1643</v>
      </c>
    </row>
    <row r="795" spans="1:5" hidden="1">
      <c r="A795" s="83" t="s">
        <v>3062</v>
      </c>
      <c r="B795" t="s">
        <v>3861</v>
      </c>
      <c r="C795" t="s">
        <v>1975</v>
      </c>
      <c r="D795" t="s">
        <v>3834</v>
      </c>
      <c r="E795" t="s">
        <v>1643</v>
      </c>
    </row>
    <row r="796" spans="1:5" hidden="1">
      <c r="A796" s="83" t="s">
        <v>3062</v>
      </c>
      <c r="B796" t="s">
        <v>3861</v>
      </c>
      <c r="C796" t="s">
        <v>1975</v>
      </c>
      <c r="D796" t="s">
        <v>3834</v>
      </c>
      <c r="E796" t="s">
        <v>2829</v>
      </c>
    </row>
    <row r="797" spans="1:5" hidden="1">
      <c r="A797" s="83" t="s">
        <v>3062</v>
      </c>
      <c r="B797" t="s">
        <v>3861</v>
      </c>
      <c r="C797" t="s">
        <v>1975</v>
      </c>
      <c r="D797" t="s">
        <v>3833</v>
      </c>
      <c r="E797" t="s">
        <v>2883</v>
      </c>
    </row>
    <row r="798" spans="1:5" hidden="1">
      <c r="A798" s="83" t="s">
        <v>3062</v>
      </c>
      <c r="B798" t="s">
        <v>3861</v>
      </c>
      <c r="C798" t="s">
        <v>3835</v>
      </c>
      <c r="D798" t="s">
        <v>3836</v>
      </c>
      <c r="E798" t="s">
        <v>2836</v>
      </c>
    </row>
    <row r="799" spans="1:5" hidden="1">
      <c r="A799" s="83" t="s">
        <v>3062</v>
      </c>
      <c r="B799" t="s">
        <v>3861</v>
      </c>
      <c r="C799" t="s">
        <v>3835</v>
      </c>
      <c r="D799" t="s">
        <v>3836</v>
      </c>
      <c r="E799" t="s">
        <v>2869</v>
      </c>
    </row>
    <row r="800" spans="1:5" hidden="1">
      <c r="A800" s="83" t="s">
        <v>3062</v>
      </c>
      <c r="B800" t="s">
        <v>3861</v>
      </c>
      <c r="C800" t="s">
        <v>3835</v>
      </c>
      <c r="D800" t="s">
        <v>3836</v>
      </c>
      <c r="E800" t="s">
        <v>2887</v>
      </c>
    </row>
    <row r="801" spans="1:5" hidden="1">
      <c r="A801" s="83" t="s">
        <v>3062</v>
      </c>
      <c r="B801" t="s">
        <v>3861</v>
      </c>
      <c r="C801" t="s">
        <v>3835</v>
      </c>
      <c r="D801" t="s">
        <v>3836</v>
      </c>
      <c r="E801" t="s">
        <v>2898</v>
      </c>
    </row>
    <row r="802" spans="1:5" hidden="1">
      <c r="A802" s="83" t="s">
        <v>3062</v>
      </c>
      <c r="B802" t="s">
        <v>3861</v>
      </c>
      <c r="C802" t="s">
        <v>3835</v>
      </c>
      <c r="D802" t="s">
        <v>3836</v>
      </c>
      <c r="E802" t="s">
        <v>2908</v>
      </c>
    </row>
    <row r="803" spans="1:5" hidden="1">
      <c r="A803" s="83" t="s">
        <v>3062</v>
      </c>
      <c r="B803" t="s">
        <v>3861</v>
      </c>
      <c r="C803" t="s">
        <v>3835</v>
      </c>
      <c r="D803" t="s">
        <v>3836</v>
      </c>
      <c r="E803" t="s">
        <v>2915</v>
      </c>
    </row>
    <row r="804" spans="1:5" hidden="1">
      <c r="A804" s="83" t="s">
        <v>3062</v>
      </c>
      <c r="B804" t="s">
        <v>3861</v>
      </c>
      <c r="C804" t="s">
        <v>3835</v>
      </c>
      <c r="D804" t="s">
        <v>3836</v>
      </c>
      <c r="E804" t="s">
        <v>2920</v>
      </c>
    </row>
    <row r="805" spans="1:5" hidden="1">
      <c r="A805" s="83" t="s">
        <v>3062</v>
      </c>
      <c r="B805" t="s">
        <v>3861</v>
      </c>
      <c r="C805" t="s">
        <v>3835</v>
      </c>
      <c r="D805" t="s">
        <v>3836</v>
      </c>
      <c r="E805" t="s">
        <v>1643</v>
      </c>
    </row>
    <row r="806" spans="1:5" hidden="1">
      <c r="A806" s="83" t="s">
        <v>3062</v>
      </c>
      <c r="B806" t="s">
        <v>3861</v>
      </c>
      <c r="C806" t="s">
        <v>3835</v>
      </c>
      <c r="D806" t="s">
        <v>3836</v>
      </c>
      <c r="E806" t="s">
        <v>2926</v>
      </c>
    </row>
    <row r="807" spans="1:5" hidden="1">
      <c r="A807" s="83" t="s">
        <v>3062</v>
      </c>
      <c r="B807" t="s">
        <v>3861</v>
      </c>
      <c r="C807" t="s">
        <v>3835</v>
      </c>
      <c r="D807" t="s">
        <v>3836</v>
      </c>
      <c r="E807" t="s">
        <v>2931</v>
      </c>
    </row>
    <row r="808" spans="1:5" hidden="1">
      <c r="A808" s="83" t="s">
        <v>3062</v>
      </c>
      <c r="B808" t="s">
        <v>3861</v>
      </c>
      <c r="C808" t="s">
        <v>3835</v>
      </c>
      <c r="D808" t="s">
        <v>3836</v>
      </c>
      <c r="E808" t="s">
        <v>2936</v>
      </c>
    </row>
    <row r="809" spans="1:5" hidden="1">
      <c r="A809" s="83" t="s">
        <v>3062</v>
      </c>
      <c r="B809" t="s">
        <v>3861</v>
      </c>
      <c r="C809" t="s">
        <v>3835</v>
      </c>
      <c r="D809" t="s">
        <v>3836</v>
      </c>
      <c r="E809" t="s">
        <v>2941</v>
      </c>
    </row>
    <row r="810" spans="1:5" hidden="1">
      <c r="A810" s="83" t="s">
        <v>3062</v>
      </c>
      <c r="B810" t="s">
        <v>3861</v>
      </c>
      <c r="C810" t="s">
        <v>3835</v>
      </c>
      <c r="D810" t="s">
        <v>3836</v>
      </c>
      <c r="E810" t="s">
        <v>2945</v>
      </c>
    </row>
    <row r="811" spans="1:5" hidden="1">
      <c r="A811" s="83" t="s">
        <v>3062</v>
      </c>
      <c r="B811" t="s">
        <v>3861</v>
      </c>
      <c r="C811" t="s">
        <v>3835</v>
      </c>
      <c r="D811" t="s">
        <v>3836</v>
      </c>
      <c r="E811" t="s">
        <v>2948</v>
      </c>
    </row>
    <row r="812" spans="1:5" hidden="1">
      <c r="A812" s="83" t="s">
        <v>3062</v>
      </c>
      <c r="B812" t="s">
        <v>3861</v>
      </c>
      <c r="C812" t="s">
        <v>3835</v>
      </c>
      <c r="D812" t="s">
        <v>3836</v>
      </c>
      <c r="E812" t="s">
        <v>2950</v>
      </c>
    </row>
    <row r="813" spans="1:5" hidden="1">
      <c r="A813" s="83" t="s">
        <v>3862</v>
      </c>
      <c r="B813" t="s">
        <v>3863</v>
      </c>
      <c r="C813" t="s">
        <v>1973</v>
      </c>
      <c r="D813" t="s">
        <v>2067</v>
      </c>
      <c r="E813" t="s">
        <v>3848</v>
      </c>
    </row>
    <row r="814" spans="1:5" hidden="1">
      <c r="A814" s="83" t="s">
        <v>3862</v>
      </c>
      <c r="B814" t="s">
        <v>3863</v>
      </c>
      <c r="C814" t="s">
        <v>1973</v>
      </c>
      <c r="D814" t="s">
        <v>2068</v>
      </c>
      <c r="E814" t="s">
        <v>2068</v>
      </c>
    </row>
    <row r="815" spans="1:5" hidden="1">
      <c r="A815" s="83" t="s">
        <v>3862</v>
      </c>
      <c r="B815" t="s">
        <v>3863</v>
      </c>
      <c r="C815" t="s">
        <v>1973</v>
      </c>
      <c r="D815" t="s">
        <v>2066</v>
      </c>
      <c r="E815" t="s">
        <v>2807</v>
      </c>
    </row>
    <row r="816" spans="1:5" hidden="1">
      <c r="A816" s="83" t="s">
        <v>3862</v>
      </c>
      <c r="B816" t="s">
        <v>3863</v>
      </c>
      <c r="C816" t="s">
        <v>1973</v>
      </c>
      <c r="D816" t="s">
        <v>2066</v>
      </c>
      <c r="E816" t="s">
        <v>2853</v>
      </c>
    </row>
    <row r="817" spans="1:5" hidden="1">
      <c r="A817" s="83" t="s">
        <v>3862</v>
      </c>
      <c r="B817" t="s">
        <v>3863</v>
      </c>
      <c r="C817" t="s">
        <v>1973</v>
      </c>
      <c r="D817" t="s">
        <v>2066</v>
      </c>
      <c r="E817" t="s">
        <v>2892</v>
      </c>
    </row>
    <row r="818" spans="1:5" hidden="1">
      <c r="A818" s="83" t="s">
        <v>3862</v>
      </c>
      <c r="B818" t="s">
        <v>3863</v>
      </c>
      <c r="C818" t="s">
        <v>1973</v>
      </c>
      <c r="D818" t="s">
        <v>2066</v>
      </c>
      <c r="E818" t="s">
        <v>2902</v>
      </c>
    </row>
    <row r="819" spans="1:5" hidden="1">
      <c r="A819" s="83" t="s">
        <v>3862</v>
      </c>
      <c r="B819" t="s">
        <v>3863</v>
      </c>
      <c r="C819" t="s">
        <v>1973</v>
      </c>
      <c r="D819" t="s">
        <v>2066</v>
      </c>
      <c r="E819" t="s">
        <v>2912</v>
      </c>
    </row>
    <row r="820" spans="1:5" hidden="1">
      <c r="A820" s="83" t="s">
        <v>3862</v>
      </c>
      <c r="B820" t="s">
        <v>3863</v>
      </c>
      <c r="C820" t="s">
        <v>1973</v>
      </c>
      <c r="D820" t="s">
        <v>2066</v>
      </c>
      <c r="E820" t="s">
        <v>2918</v>
      </c>
    </row>
    <row r="821" spans="1:5" hidden="1">
      <c r="A821" s="83" t="s">
        <v>3862</v>
      </c>
      <c r="B821" t="s">
        <v>3863</v>
      </c>
      <c r="C821" t="s">
        <v>1973</v>
      </c>
      <c r="D821" t="s">
        <v>2066</v>
      </c>
      <c r="E821" t="s">
        <v>2923</v>
      </c>
    </row>
    <row r="822" spans="1:5" hidden="1">
      <c r="A822" s="83" t="s">
        <v>3862</v>
      </c>
      <c r="B822" t="s">
        <v>3863</v>
      </c>
      <c r="C822" t="s">
        <v>1973</v>
      </c>
      <c r="D822" t="s">
        <v>2066</v>
      </c>
      <c r="E822" t="s">
        <v>2929</v>
      </c>
    </row>
    <row r="823" spans="1:5" hidden="1">
      <c r="A823" s="83" t="s">
        <v>3862</v>
      </c>
      <c r="B823" t="s">
        <v>3863</v>
      </c>
      <c r="C823" t="s">
        <v>1973</v>
      </c>
      <c r="D823" t="s">
        <v>2066</v>
      </c>
      <c r="E823" t="s">
        <v>2935</v>
      </c>
    </row>
    <row r="824" spans="1:5" hidden="1">
      <c r="A824" s="83" t="s">
        <v>3862</v>
      </c>
      <c r="B824" t="s">
        <v>3863</v>
      </c>
      <c r="C824" t="s">
        <v>1973</v>
      </c>
      <c r="D824" t="s">
        <v>2066</v>
      </c>
      <c r="E824" t="s">
        <v>2939</v>
      </c>
    </row>
    <row r="825" spans="1:5" hidden="1">
      <c r="A825" s="83" t="s">
        <v>3862</v>
      </c>
      <c r="B825" t="s">
        <v>3863</v>
      </c>
      <c r="C825" t="s">
        <v>1973</v>
      </c>
      <c r="D825" t="s">
        <v>2066</v>
      </c>
      <c r="E825" t="s">
        <v>2947</v>
      </c>
    </row>
    <row r="826" spans="1:5" hidden="1">
      <c r="A826" s="83" t="s">
        <v>3862</v>
      </c>
      <c r="B826" t="s">
        <v>3863</v>
      </c>
      <c r="C826" t="s">
        <v>1973</v>
      </c>
      <c r="D826" t="s">
        <v>2066</v>
      </c>
      <c r="E826" t="s">
        <v>1643</v>
      </c>
    </row>
    <row r="827" spans="1:5" hidden="1">
      <c r="A827" s="83" t="s">
        <v>3862</v>
      </c>
      <c r="B827" t="s">
        <v>3863</v>
      </c>
      <c r="C827" t="s">
        <v>1973</v>
      </c>
      <c r="D827" t="s">
        <v>3817</v>
      </c>
      <c r="E827" t="s">
        <v>1643</v>
      </c>
    </row>
    <row r="828" spans="1:5" hidden="1">
      <c r="A828" s="83" t="s">
        <v>3862</v>
      </c>
      <c r="B828" t="s">
        <v>3863</v>
      </c>
      <c r="C828" t="s">
        <v>1973</v>
      </c>
      <c r="D828" t="s">
        <v>3818</v>
      </c>
      <c r="E828" t="s">
        <v>1643</v>
      </c>
    </row>
    <row r="829" spans="1:5" hidden="1">
      <c r="A829" s="83" t="s">
        <v>3862</v>
      </c>
      <c r="B829" t="s">
        <v>3863</v>
      </c>
      <c r="C829" t="s">
        <v>1974</v>
      </c>
      <c r="D829" t="s">
        <v>2146</v>
      </c>
      <c r="E829" t="s">
        <v>2808</v>
      </c>
    </row>
    <row r="830" spans="1:5" hidden="1">
      <c r="A830" s="83" t="s">
        <v>3862</v>
      </c>
      <c r="B830" t="s">
        <v>3863</v>
      </c>
      <c r="C830" t="s">
        <v>1974</v>
      </c>
      <c r="D830" t="s">
        <v>2146</v>
      </c>
      <c r="E830" t="s">
        <v>2854</v>
      </c>
    </row>
    <row r="831" spans="1:5" hidden="1">
      <c r="A831" s="83" t="s">
        <v>3862</v>
      </c>
      <c r="B831" t="s">
        <v>3863</v>
      </c>
      <c r="C831" t="s">
        <v>1974</v>
      </c>
      <c r="D831" t="s">
        <v>2146</v>
      </c>
      <c r="E831" t="s">
        <v>2876</v>
      </c>
    </row>
    <row r="832" spans="1:5" hidden="1">
      <c r="A832" s="83" t="s">
        <v>3862</v>
      </c>
      <c r="B832" t="s">
        <v>3863</v>
      </c>
      <c r="C832" t="s">
        <v>1974</v>
      </c>
      <c r="D832" t="s">
        <v>2146</v>
      </c>
      <c r="E832" t="s">
        <v>2893</v>
      </c>
    </row>
    <row r="833" spans="1:5" hidden="1">
      <c r="A833" s="83" t="s">
        <v>3862</v>
      </c>
      <c r="B833" t="s">
        <v>3863</v>
      </c>
      <c r="C833" t="s">
        <v>1974</v>
      </c>
      <c r="D833" t="s">
        <v>2146</v>
      </c>
      <c r="E833" t="s">
        <v>2903</v>
      </c>
    </row>
    <row r="834" spans="1:5" hidden="1">
      <c r="A834" s="83" t="s">
        <v>3862</v>
      </c>
      <c r="B834" t="s">
        <v>3863</v>
      </c>
      <c r="C834" t="s">
        <v>1974</v>
      </c>
      <c r="D834" t="s">
        <v>2146</v>
      </c>
      <c r="E834" t="s">
        <v>2913</v>
      </c>
    </row>
    <row r="835" spans="1:5" hidden="1">
      <c r="A835" s="83" t="s">
        <v>3862</v>
      </c>
      <c r="B835" t="s">
        <v>3863</v>
      </c>
      <c r="C835" t="s">
        <v>1974</v>
      </c>
      <c r="D835" t="s">
        <v>3819</v>
      </c>
      <c r="E835" t="s">
        <v>2809</v>
      </c>
    </row>
    <row r="836" spans="1:5" hidden="1">
      <c r="A836" s="83" t="s">
        <v>3862</v>
      </c>
      <c r="B836" t="s">
        <v>3863</v>
      </c>
      <c r="C836" t="s">
        <v>1974</v>
      </c>
      <c r="D836" t="s">
        <v>3819</v>
      </c>
      <c r="E836" t="s">
        <v>2855</v>
      </c>
    </row>
    <row r="837" spans="1:5" hidden="1">
      <c r="A837" s="83" t="s">
        <v>3862</v>
      </c>
      <c r="B837" t="s">
        <v>3863</v>
      </c>
      <c r="C837" t="s">
        <v>1974</v>
      </c>
      <c r="D837" t="s">
        <v>3819</v>
      </c>
      <c r="E837" t="s">
        <v>1643</v>
      </c>
    </row>
    <row r="838" spans="1:5" hidden="1">
      <c r="A838" s="83" t="s">
        <v>3862</v>
      </c>
      <c r="B838" t="s">
        <v>3863</v>
      </c>
      <c r="C838" t="s">
        <v>1974</v>
      </c>
      <c r="D838" t="s">
        <v>3820</v>
      </c>
      <c r="E838" t="s">
        <v>2810</v>
      </c>
    </row>
    <row r="839" spans="1:5" hidden="1">
      <c r="A839" s="83" t="s">
        <v>3862</v>
      </c>
      <c r="B839" t="s">
        <v>3863</v>
      </c>
      <c r="C839" t="s">
        <v>1974</v>
      </c>
      <c r="D839" t="s">
        <v>3820</v>
      </c>
      <c r="E839" t="s">
        <v>1643</v>
      </c>
    </row>
    <row r="840" spans="1:5" hidden="1">
      <c r="A840" s="83" t="s">
        <v>3862</v>
      </c>
      <c r="B840" t="s">
        <v>3863</v>
      </c>
      <c r="C840" t="s">
        <v>1974</v>
      </c>
      <c r="D840" t="s">
        <v>3820</v>
      </c>
      <c r="E840" t="s">
        <v>2856</v>
      </c>
    </row>
    <row r="841" spans="1:5" hidden="1">
      <c r="A841" s="83" t="s">
        <v>3862</v>
      </c>
      <c r="B841" t="s">
        <v>3863</v>
      </c>
      <c r="C841" t="s">
        <v>1974</v>
      </c>
      <c r="D841" t="s">
        <v>3821</v>
      </c>
      <c r="E841" t="s">
        <v>2811</v>
      </c>
    </row>
    <row r="842" spans="1:5" hidden="1">
      <c r="A842" s="83" t="s">
        <v>3862</v>
      </c>
      <c r="B842" t="s">
        <v>3863</v>
      </c>
      <c r="C842" t="s">
        <v>1974</v>
      </c>
      <c r="D842" t="s">
        <v>3821</v>
      </c>
      <c r="E842" t="s">
        <v>2857</v>
      </c>
    </row>
    <row r="843" spans="1:5" hidden="1">
      <c r="A843" s="83" t="s">
        <v>3862</v>
      </c>
      <c r="B843" t="s">
        <v>3863</v>
      </c>
      <c r="C843" t="s">
        <v>1974</v>
      </c>
      <c r="D843" t="s">
        <v>3821</v>
      </c>
      <c r="E843" t="s">
        <v>1643</v>
      </c>
    </row>
    <row r="844" spans="1:5" hidden="1">
      <c r="A844" s="83" t="s">
        <v>3862</v>
      </c>
      <c r="B844" t="s">
        <v>3863</v>
      </c>
      <c r="C844" t="s">
        <v>1974</v>
      </c>
      <c r="D844" t="s">
        <v>3821</v>
      </c>
      <c r="E844" t="s">
        <v>2877</v>
      </c>
    </row>
    <row r="845" spans="1:5" hidden="1">
      <c r="A845" s="83" t="s">
        <v>3862</v>
      </c>
      <c r="B845" t="s">
        <v>3863</v>
      </c>
      <c r="C845" t="s">
        <v>1974</v>
      </c>
      <c r="D845" t="s">
        <v>3822</v>
      </c>
      <c r="E845" t="s">
        <v>2813</v>
      </c>
    </row>
    <row r="846" spans="1:5" hidden="1">
      <c r="A846" s="83" t="s">
        <v>3862</v>
      </c>
      <c r="B846" t="s">
        <v>3863</v>
      </c>
      <c r="C846" t="s">
        <v>1974</v>
      </c>
      <c r="D846" t="s">
        <v>3822</v>
      </c>
      <c r="E846" t="s">
        <v>2858</v>
      </c>
    </row>
    <row r="847" spans="1:5" hidden="1">
      <c r="A847" s="83" t="s">
        <v>3862</v>
      </c>
      <c r="B847" t="s">
        <v>3863</v>
      </c>
      <c r="C847" t="s">
        <v>1974</v>
      </c>
      <c r="D847" t="s">
        <v>3822</v>
      </c>
      <c r="E847" t="s">
        <v>2878</v>
      </c>
    </row>
    <row r="848" spans="1:5" hidden="1">
      <c r="A848" s="83" t="s">
        <v>3862</v>
      </c>
      <c r="B848" t="s">
        <v>3863</v>
      </c>
      <c r="C848" t="s">
        <v>1974</v>
      </c>
      <c r="D848" t="s">
        <v>3822</v>
      </c>
      <c r="E848" t="s">
        <v>1643</v>
      </c>
    </row>
    <row r="849" spans="1:5" hidden="1">
      <c r="A849" s="83" t="s">
        <v>3862</v>
      </c>
      <c r="B849" t="s">
        <v>3863</v>
      </c>
      <c r="C849" t="s">
        <v>1974</v>
      </c>
      <c r="D849" t="s">
        <v>3822</v>
      </c>
      <c r="E849" t="s">
        <v>2894</v>
      </c>
    </row>
    <row r="850" spans="1:5" hidden="1">
      <c r="A850" s="83" t="s">
        <v>3862</v>
      </c>
      <c r="B850" t="s">
        <v>3863</v>
      </c>
      <c r="C850" t="s">
        <v>1974</v>
      </c>
      <c r="D850" t="s">
        <v>3822</v>
      </c>
      <c r="E850" t="s">
        <v>2904</v>
      </c>
    </row>
    <row r="851" spans="1:5" hidden="1">
      <c r="A851" s="83" t="s">
        <v>3862</v>
      </c>
      <c r="B851" t="s">
        <v>3863</v>
      </c>
      <c r="C851" t="s">
        <v>1974</v>
      </c>
      <c r="D851" t="s">
        <v>3823</v>
      </c>
      <c r="E851" t="s">
        <v>2814</v>
      </c>
    </row>
    <row r="852" spans="1:5" hidden="1">
      <c r="A852" s="83" t="s">
        <v>3862</v>
      </c>
      <c r="B852" t="s">
        <v>3863</v>
      </c>
      <c r="C852" t="s">
        <v>1974</v>
      </c>
      <c r="D852" t="s">
        <v>3823</v>
      </c>
      <c r="E852" t="s">
        <v>2859</v>
      </c>
    </row>
    <row r="853" spans="1:5" hidden="1">
      <c r="A853" s="83" t="s">
        <v>3862</v>
      </c>
      <c r="B853" t="s">
        <v>3863</v>
      </c>
      <c r="C853" t="s">
        <v>1974</v>
      </c>
      <c r="D853" t="s">
        <v>3823</v>
      </c>
      <c r="E853" t="s">
        <v>1643</v>
      </c>
    </row>
    <row r="854" spans="1:5" hidden="1">
      <c r="A854" s="83" t="s">
        <v>3862</v>
      </c>
      <c r="B854" t="s">
        <v>3863</v>
      </c>
      <c r="C854" t="s">
        <v>1974</v>
      </c>
      <c r="D854" t="s">
        <v>3823</v>
      </c>
      <c r="E854" t="s">
        <v>2879</v>
      </c>
    </row>
    <row r="855" spans="1:5" hidden="1">
      <c r="A855" s="83" t="s">
        <v>3862</v>
      </c>
      <c r="B855" t="s">
        <v>3863</v>
      </c>
      <c r="C855" t="s">
        <v>1974</v>
      </c>
      <c r="D855" t="s">
        <v>3824</v>
      </c>
      <c r="E855" t="s">
        <v>2815</v>
      </c>
    </row>
    <row r="856" spans="1:5" hidden="1">
      <c r="A856" s="83" t="s">
        <v>3862</v>
      </c>
      <c r="B856" t="s">
        <v>3863</v>
      </c>
      <c r="C856" t="s">
        <v>1974</v>
      </c>
      <c r="D856" t="s">
        <v>3824</v>
      </c>
      <c r="E856" t="s">
        <v>1643</v>
      </c>
    </row>
    <row r="857" spans="1:5" hidden="1">
      <c r="A857" s="83" t="s">
        <v>3862</v>
      </c>
      <c r="B857" t="s">
        <v>3863</v>
      </c>
      <c r="C857" t="s">
        <v>1974</v>
      </c>
      <c r="D857" t="s">
        <v>2156</v>
      </c>
      <c r="E857" t="s">
        <v>2816</v>
      </c>
    </row>
    <row r="858" spans="1:5" hidden="1">
      <c r="A858" s="83" t="s">
        <v>3862</v>
      </c>
      <c r="B858" t="s">
        <v>3863</v>
      </c>
      <c r="C858" t="s">
        <v>1974</v>
      </c>
      <c r="D858" t="s">
        <v>1973</v>
      </c>
      <c r="E858" t="s">
        <v>1643</v>
      </c>
    </row>
    <row r="859" spans="1:5" hidden="1">
      <c r="A859" s="83" t="s">
        <v>3862</v>
      </c>
      <c r="B859" t="s">
        <v>3863</v>
      </c>
      <c r="C859" t="s">
        <v>1974</v>
      </c>
      <c r="D859" t="s">
        <v>1973</v>
      </c>
      <c r="E859" t="s">
        <v>2817</v>
      </c>
    </row>
    <row r="860" spans="1:5" hidden="1">
      <c r="A860" s="83" t="s">
        <v>3862</v>
      </c>
      <c r="B860" t="s">
        <v>3863</v>
      </c>
      <c r="C860" t="s">
        <v>1974</v>
      </c>
      <c r="D860" t="s">
        <v>1973</v>
      </c>
      <c r="E860" t="s">
        <v>2860</v>
      </c>
    </row>
    <row r="861" spans="1:5" hidden="1">
      <c r="A861" s="83" t="s">
        <v>3862</v>
      </c>
      <c r="B861" t="s">
        <v>3863</v>
      </c>
      <c r="C861" t="s">
        <v>1974</v>
      </c>
      <c r="D861" t="s">
        <v>1973</v>
      </c>
      <c r="E861" t="s">
        <v>2880</v>
      </c>
    </row>
    <row r="862" spans="1:5" hidden="1">
      <c r="A862" s="83" t="s">
        <v>3862</v>
      </c>
      <c r="B862" t="s">
        <v>3863</v>
      </c>
      <c r="C862" t="s">
        <v>1974</v>
      </c>
      <c r="D862" t="s">
        <v>3825</v>
      </c>
      <c r="E862" t="s">
        <v>1643</v>
      </c>
    </row>
    <row r="863" spans="1:5" hidden="1">
      <c r="A863" s="83" t="s">
        <v>3862</v>
      </c>
      <c r="B863" t="s">
        <v>3863</v>
      </c>
      <c r="C863" t="s">
        <v>1974</v>
      </c>
      <c r="D863" t="s">
        <v>3825</v>
      </c>
      <c r="E863" t="s">
        <v>2818</v>
      </c>
    </row>
    <row r="864" spans="1:5" hidden="1">
      <c r="A864" s="83" t="s">
        <v>3862</v>
      </c>
      <c r="B864" t="s">
        <v>3863</v>
      </c>
      <c r="C864" t="s">
        <v>1974</v>
      </c>
      <c r="D864" t="s">
        <v>3826</v>
      </c>
      <c r="E864" t="s">
        <v>1643</v>
      </c>
    </row>
    <row r="865" spans="1:5" hidden="1">
      <c r="A865" s="83" t="s">
        <v>3862</v>
      </c>
      <c r="B865" t="s">
        <v>3863</v>
      </c>
      <c r="C865" t="s">
        <v>1974</v>
      </c>
      <c r="D865" t="s">
        <v>3826</v>
      </c>
      <c r="E865" t="s">
        <v>2819</v>
      </c>
    </row>
    <row r="866" spans="1:5" hidden="1">
      <c r="A866" s="83" t="s">
        <v>3862</v>
      </c>
      <c r="B866" t="s">
        <v>3863</v>
      </c>
      <c r="C866" t="s">
        <v>1974</v>
      </c>
      <c r="D866" t="s">
        <v>2161</v>
      </c>
      <c r="E866" t="s">
        <v>2820</v>
      </c>
    </row>
    <row r="867" spans="1:5" hidden="1">
      <c r="A867" s="83" t="s">
        <v>3862</v>
      </c>
      <c r="B867" t="s">
        <v>3863</v>
      </c>
      <c r="C867" t="s">
        <v>1974</v>
      </c>
      <c r="D867" t="s">
        <v>2161</v>
      </c>
      <c r="E867" t="s">
        <v>1643</v>
      </c>
    </row>
    <row r="868" spans="1:5" hidden="1">
      <c r="A868" s="83" t="s">
        <v>3862</v>
      </c>
      <c r="B868" t="s">
        <v>3863</v>
      </c>
      <c r="C868" t="s">
        <v>1974</v>
      </c>
      <c r="D868" t="s">
        <v>3827</v>
      </c>
      <c r="E868" t="s">
        <v>1643</v>
      </c>
    </row>
    <row r="869" spans="1:5" hidden="1">
      <c r="A869" s="83" t="s">
        <v>3862</v>
      </c>
      <c r="B869" t="s">
        <v>3863</v>
      </c>
      <c r="C869" t="s">
        <v>1974</v>
      </c>
      <c r="D869" t="s">
        <v>3827</v>
      </c>
      <c r="E869" t="s">
        <v>3827</v>
      </c>
    </row>
    <row r="870" spans="1:5" hidden="1">
      <c r="A870" s="83" t="s">
        <v>3862</v>
      </c>
      <c r="B870" t="s">
        <v>3863</v>
      </c>
      <c r="C870" t="s">
        <v>1974</v>
      </c>
      <c r="D870" t="s">
        <v>3828</v>
      </c>
      <c r="E870" t="s">
        <v>1643</v>
      </c>
    </row>
    <row r="871" spans="1:5" hidden="1">
      <c r="A871" s="83" t="s">
        <v>3862</v>
      </c>
      <c r="B871" t="s">
        <v>3863</v>
      </c>
      <c r="C871" t="s">
        <v>1974</v>
      </c>
      <c r="D871" t="s">
        <v>3828</v>
      </c>
      <c r="E871" t="s">
        <v>2822</v>
      </c>
    </row>
    <row r="872" spans="1:5" hidden="1">
      <c r="A872" s="83" t="s">
        <v>3862</v>
      </c>
      <c r="B872" t="s">
        <v>3863</v>
      </c>
      <c r="C872" t="s">
        <v>1974</v>
      </c>
      <c r="D872" t="s">
        <v>3828</v>
      </c>
      <c r="E872" t="s">
        <v>2861</v>
      </c>
    </row>
    <row r="873" spans="1:5" hidden="1">
      <c r="A873" s="83" t="s">
        <v>3862</v>
      </c>
      <c r="B873" t="s">
        <v>3863</v>
      </c>
      <c r="C873" t="s">
        <v>1974</v>
      </c>
      <c r="D873" t="s">
        <v>3828</v>
      </c>
      <c r="E873" t="s">
        <v>2818</v>
      </c>
    </row>
    <row r="874" spans="1:5" hidden="1">
      <c r="A874" s="83" t="s">
        <v>3862</v>
      </c>
      <c r="B874" t="s">
        <v>3863</v>
      </c>
      <c r="C874" t="s">
        <v>1974</v>
      </c>
      <c r="D874" t="s">
        <v>3829</v>
      </c>
      <c r="E874" t="s">
        <v>1643</v>
      </c>
    </row>
    <row r="875" spans="1:5" hidden="1">
      <c r="A875" s="83" t="s">
        <v>3862</v>
      </c>
      <c r="B875" t="s">
        <v>3863</v>
      </c>
      <c r="C875" t="s">
        <v>1974</v>
      </c>
      <c r="D875" t="s">
        <v>3829</v>
      </c>
      <c r="E875" t="s">
        <v>2823</v>
      </c>
    </row>
    <row r="876" spans="1:5" hidden="1">
      <c r="A876" s="83" t="s">
        <v>3862</v>
      </c>
      <c r="B876" t="s">
        <v>3863</v>
      </c>
      <c r="C876" t="s">
        <v>1974</v>
      </c>
      <c r="D876" t="s">
        <v>3830</v>
      </c>
      <c r="E876" t="s">
        <v>1643</v>
      </c>
    </row>
    <row r="877" spans="1:5" hidden="1">
      <c r="A877" s="83" t="s">
        <v>3862</v>
      </c>
      <c r="B877" t="s">
        <v>3863</v>
      </c>
      <c r="C877" t="s">
        <v>1974</v>
      </c>
      <c r="D877" t="s">
        <v>3830</v>
      </c>
      <c r="E877" t="s">
        <v>2824</v>
      </c>
    </row>
    <row r="878" spans="1:5" hidden="1">
      <c r="A878" s="83" t="s">
        <v>3862</v>
      </c>
      <c r="B878" t="s">
        <v>3863</v>
      </c>
      <c r="C878" t="s">
        <v>1974</v>
      </c>
      <c r="D878" t="s">
        <v>3831</v>
      </c>
      <c r="E878" t="s">
        <v>2825</v>
      </c>
    </row>
    <row r="879" spans="1:5" hidden="1">
      <c r="A879" s="83" t="s">
        <v>3862</v>
      </c>
      <c r="B879" t="s">
        <v>3863</v>
      </c>
      <c r="C879" t="s">
        <v>1974</v>
      </c>
      <c r="D879" t="s">
        <v>2166</v>
      </c>
      <c r="E879" t="s">
        <v>1643</v>
      </c>
    </row>
    <row r="880" spans="1:5" hidden="1">
      <c r="A880" s="83" t="s">
        <v>3862</v>
      </c>
      <c r="B880" t="s">
        <v>3863</v>
      </c>
      <c r="C880" t="s">
        <v>1974</v>
      </c>
      <c r="D880" t="s">
        <v>2166</v>
      </c>
      <c r="E880" t="s">
        <v>2826</v>
      </c>
    </row>
    <row r="881" spans="1:5" hidden="1">
      <c r="A881" s="83" t="s">
        <v>3862</v>
      </c>
      <c r="B881" t="s">
        <v>3863</v>
      </c>
      <c r="C881" t="s">
        <v>1975</v>
      </c>
      <c r="D881" t="s">
        <v>3832</v>
      </c>
      <c r="E881" t="s">
        <v>2827</v>
      </c>
    </row>
    <row r="882" spans="1:5" hidden="1">
      <c r="A882" s="83" t="s">
        <v>3862</v>
      </c>
      <c r="B882" t="s">
        <v>3863</v>
      </c>
      <c r="C882" t="s">
        <v>1975</v>
      </c>
      <c r="D882" t="s">
        <v>3832</v>
      </c>
      <c r="E882" t="s">
        <v>2862</v>
      </c>
    </row>
    <row r="883" spans="1:5" hidden="1">
      <c r="A883" s="83" t="s">
        <v>3862</v>
      </c>
      <c r="B883" t="s">
        <v>3863</v>
      </c>
      <c r="C883" t="s">
        <v>1975</v>
      </c>
      <c r="D883" t="s">
        <v>3832</v>
      </c>
      <c r="E883" t="s">
        <v>2882</v>
      </c>
    </row>
    <row r="884" spans="1:5" hidden="1">
      <c r="A884" s="83" t="s">
        <v>3862</v>
      </c>
      <c r="B884" t="s">
        <v>3863</v>
      </c>
      <c r="C884" t="s">
        <v>1975</v>
      </c>
      <c r="D884" t="s">
        <v>3832</v>
      </c>
      <c r="E884" t="s">
        <v>2895</v>
      </c>
    </row>
    <row r="885" spans="1:5" hidden="1">
      <c r="A885" s="83" t="s">
        <v>3862</v>
      </c>
      <c r="B885" t="s">
        <v>3863</v>
      </c>
      <c r="C885" t="s">
        <v>1975</v>
      </c>
      <c r="D885" t="s">
        <v>3832</v>
      </c>
      <c r="E885" t="s">
        <v>2905</v>
      </c>
    </row>
    <row r="886" spans="1:5" hidden="1">
      <c r="A886" s="83" t="s">
        <v>3862</v>
      </c>
      <c r="B886" t="s">
        <v>3863</v>
      </c>
      <c r="C886" t="s">
        <v>1975</v>
      </c>
      <c r="D886" t="s">
        <v>3832</v>
      </c>
      <c r="E886" t="s">
        <v>2914</v>
      </c>
    </row>
    <row r="887" spans="1:5" hidden="1">
      <c r="A887" s="83" t="s">
        <v>3862</v>
      </c>
      <c r="B887" t="s">
        <v>3863</v>
      </c>
      <c r="C887" t="s">
        <v>1975</v>
      </c>
      <c r="D887" t="s">
        <v>3832</v>
      </c>
      <c r="E887" t="s">
        <v>2919</v>
      </c>
    </row>
    <row r="888" spans="1:5" hidden="1">
      <c r="A888" s="83" t="s">
        <v>3862</v>
      </c>
      <c r="B888" t="s">
        <v>3863</v>
      </c>
      <c r="C888" t="s">
        <v>1975</v>
      </c>
      <c r="D888" t="s">
        <v>3832</v>
      </c>
      <c r="E888" t="s">
        <v>1980</v>
      </c>
    </row>
    <row r="889" spans="1:5" hidden="1">
      <c r="A889" s="83" t="s">
        <v>3862</v>
      </c>
      <c r="B889" t="s">
        <v>3863</v>
      </c>
      <c r="C889" t="s">
        <v>1975</v>
      </c>
      <c r="D889" t="s">
        <v>3833</v>
      </c>
      <c r="E889" t="s">
        <v>2828</v>
      </c>
    </row>
    <row r="890" spans="1:5" hidden="1">
      <c r="A890" s="83" t="s">
        <v>3862</v>
      </c>
      <c r="B890" t="s">
        <v>3863</v>
      </c>
      <c r="C890" t="s">
        <v>1975</v>
      </c>
      <c r="D890" t="s">
        <v>3833</v>
      </c>
      <c r="E890" t="s">
        <v>2863</v>
      </c>
    </row>
    <row r="891" spans="1:5" hidden="1">
      <c r="A891" s="83" t="s">
        <v>3862</v>
      </c>
      <c r="B891" t="s">
        <v>3863</v>
      </c>
      <c r="C891" t="s">
        <v>1975</v>
      </c>
      <c r="D891" t="s">
        <v>3833</v>
      </c>
      <c r="E891" t="s">
        <v>1643</v>
      </c>
    </row>
    <row r="892" spans="1:5" hidden="1">
      <c r="A892" s="83" t="s">
        <v>3862</v>
      </c>
      <c r="B892" t="s">
        <v>3863</v>
      </c>
      <c r="C892" t="s">
        <v>1975</v>
      </c>
      <c r="D892" t="s">
        <v>3834</v>
      </c>
      <c r="E892" t="s">
        <v>1643</v>
      </c>
    </row>
    <row r="893" spans="1:5" hidden="1">
      <c r="A893" s="83" t="s">
        <v>3862</v>
      </c>
      <c r="B893" t="s">
        <v>3863</v>
      </c>
      <c r="C893" t="s">
        <v>1975</v>
      </c>
      <c r="D893" t="s">
        <v>3834</v>
      </c>
      <c r="E893" t="s">
        <v>2829</v>
      </c>
    </row>
    <row r="894" spans="1:5" hidden="1">
      <c r="A894" s="83" t="s">
        <v>3862</v>
      </c>
      <c r="B894" t="s">
        <v>3863</v>
      </c>
      <c r="C894" t="s">
        <v>1975</v>
      </c>
      <c r="D894" t="s">
        <v>3833</v>
      </c>
      <c r="E894" t="s">
        <v>2883</v>
      </c>
    </row>
    <row r="895" spans="1:5" hidden="1">
      <c r="A895" s="83" t="s">
        <v>3862</v>
      </c>
      <c r="B895" t="s">
        <v>3863</v>
      </c>
      <c r="C895" t="s">
        <v>3855</v>
      </c>
      <c r="D895" t="s">
        <v>2407</v>
      </c>
      <c r="E895" t="s">
        <v>2868</v>
      </c>
    </row>
    <row r="896" spans="1:5" hidden="1">
      <c r="A896" s="83" t="s">
        <v>3862</v>
      </c>
      <c r="B896" t="s">
        <v>3863</v>
      </c>
      <c r="C896" t="s">
        <v>3855</v>
      </c>
      <c r="D896" t="s">
        <v>2407</v>
      </c>
      <c r="E896" t="s">
        <v>1643</v>
      </c>
    </row>
    <row r="897" spans="1:5" hidden="1">
      <c r="A897" s="83" t="s">
        <v>3862</v>
      </c>
      <c r="B897" t="s">
        <v>3863</v>
      </c>
      <c r="C897" t="s">
        <v>3855</v>
      </c>
      <c r="D897" t="s">
        <v>2407</v>
      </c>
      <c r="E897" t="s">
        <v>2407</v>
      </c>
    </row>
    <row r="898" spans="1:5" hidden="1">
      <c r="A898" s="83" t="s">
        <v>3862</v>
      </c>
      <c r="B898" t="s">
        <v>3863</v>
      </c>
      <c r="C898" t="s">
        <v>3835</v>
      </c>
      <c r="D898" t="s">
        <v>3857</v>
      </c>
      <c r="E898" t="s">
        <v>2836</v>
      </c>
    </row>
    <row r="899" spans="1:5" hidden="1">
      <c r="A899" s="83" t="s">
        <v>3862</v>
      </c>
      <c r="B899" t="s">
        <v>3863</v>
      </c>
      <c r="C899" t="s">
        <v>3835</v>
      </c>
      <c r="D899" t="s">
        <v>3857</v>
      </c>
      <c r="E899" t="s">
        <v>2869</v>
      </c>
    </row>
    <row r="900" spans="1:5" hidden="1">
      <c r="A900" s="83" t="s">
        <v>3862</v>
      </c>
      <c r="B900" t="s">
        <v>3863</v>
      </c>
      <c r="C900" t="s">
        <v>3835</v>
      </c>
      <c r="D900" t="s">
        <v>3857</v>
      </c>
      <c r="E900" t="s">
        <v>2887</v>
      </c>
    </row>
    <row r="901" spans="1:5" hidden="1">
      <c r="A901" s="83" t="s">
        <v>3862</v>
      </c>
      <c r="B901" t="s">
        <v>3863</v>
      </c>
      <c r="C901" t="s">
        <v>3835</v>
      </c>
      <c r="D901" t="s">
        <v>3857</v>
      </c>
      <c r="E901" t="s">
        <v>2898</v>
      </c>
    </row>
    <row r="902" spans="1:5" hidden="1">
      <c r="A902" s="83" t="s">
        <v>3862</v>
      </c>
      <c r="B902" t="s">
        <v>3863</v>
      </c>
      <c r="C902" t="s">
        <v>3835</v>
      </c>
      <c r="D902" t="s">
        <v>3857</v>
      </c>
      <c r="E902" t="s">
        <v>2908</v>
      </c>
    </row>
    <row r="903" spans="1:5" hidden="1">
      <c r="A903" s="83" t="s">
        <v>3862</v>
      </c>
      <c r="B903" t="s">
        <v>3863</v>
      </c>
      <c r="C903" t="s">
        <v>3835</v>
      </c>
      <c r="D903" t="s">
        <v>3857</v>
      </c>
      <c r="E903" t="s">
        <v>2915</v>
      </c>
    </row>
    <row r="904" spans="1:5" hidden="1">
      <c r="A904" s="83" t="s">
        <v>3862</v>
      </c>
      <c r="B904" t="s">
        <v>3863</v>
      </c>
      <c r="C904" t="s">
        <v>3835</v>
      </c>
      <c r="D904" t="s">
        <v>3857</v>
      </c>
      <c r="E904" t="s">
        <v>2920</v>
      </c>
    </row>
    <row r="905" spans="1:5" hidden="1">
      <c r="A905" s="83" t="s">
        <v>3862</v>
      </c>
      <c r="B905" t="s">
        <v>3863</v>
      </c>
      <c r="C905" t="s">
        <v>3835</v>
      </c>
      <c r="D905" t="s">
        <v>3857</v>
      </c>
      <c r="E905" t="s">
        <v>2924</v>
      </c>
    </row>
    <row r="906" spans="1:5" hidden="1">
      <c r="A906" s="83" t="s">
        <v>3862</v>
      </c>
      <c r="B906" t="s">
        <v>3863</v>
      </c>
      <c r="C906" t="s">
        <v>3835</v>
      </c>
      <c r="D906" t="s">
        <v>3857</v>
      </c>
      <c r="E906" t="s">
        <v>2926</v>
      </c>
    </row>
    <row r="907" spans="1:5" hidden="1">
      <c r="A907" s="83" t="s">
        <v>3862</v>
      </c>
      <c r="B907" t="s">
        <v>3863</v>
      </c>
      <c r="C907" t="s">
        <v>3835</v>
      </c>
      <c r="D907" t="s">
        <v>3857</v>
      </c>
      <c r="E907" t="s">
        <v>2931</v>
      </c>
    </row>
    <row r="908" spans="1:5" hidden="1">
      <c r="A908" s="83" t="s">
        <v>3862</v>
      </c>
      <c r="B908" t="s">
        <v>3863</v>
      </c>
      <c r="C908" t="s">
        <v>3835</v>
      </c>
      <c r="D908" t="s">
        <v>3857</v>
      </c>
      <c r="E908" t="s">
        <v>2940</v>
      </c>
    </row>
    <row r="909" spans="1:5" hidden="1">
      <c r="A909" s="83" t="s">
        <v>3862</v>
      </c>
      <c r="B909" t="s">
        <v>3863</v>
      </c>
      <c r="C909" t="s">
        <v>3835</v>
      </c>
      <c r="D909" t="s">
        <v>3857</v>
      </c>
      <c r="E909" t="s">
        <v>2944</v>
      </c>
    </row>
    <row r="910" spans="1:5" hidden="1">
      <c r="A910" s="83" t="s">
        <v>3862</v>
      </c>
      <c r="B910" t="s">
        <v>3863</v>
      </c>
      <c r="C910" t="s">
        <v>3835</v>
      </c>
      <c r="D910" t="s">
        <v>3857</v>
      </c>
      <c r="E910" t="s">
        <v>2936</v>
      </c>
    </row>
    <row r="911" spans="1:5" hidden="1">
      <c r="A911" s="83" t="s">
        <v>3862</v>
      </c>
      <c r="B911" t="s">
        <v>3863</v>
      </c>
      <c r="C911" t="s">
        <v>3835</v>
      </c>
      <c r="D911" t="s">
        <v>3857</v>
      </c>
      <c r="E911" t="s">
        <v>2941</v>
      </c>
    </row>
    <row r="912" spans="1:5" hidden="1">
      <c r="A912" s="83" t="s">
        <v>3862</v>
      </c>
      <c r="B912" t="s">
        <v>3863</v>
      </c>
      <c r="C912" t="s">
        <v>3835</v>
      </c>
      <c r="D912" t="s">
        <v>3857</v>
      </c>
      <c r="E912" t="s">
        <v>2945</v>
      </c>
    </row>
    <row r="913" spans="1:5" hidden="1">
      <c r="A913" s="83" t="s">
        <v>3862</v>
      </c>
      <c r="B913" t="s">
        <v>3863</v>
      </c>
      <c r="C913" t="s">
        <v>3835</v>
      </c>
      <c r="D913" t="s">
        <v>3857</v>
      </c>
      <c r="E913" t="s">
        <v>2948</v>
      </c>
    </row>
    <row r="914" spans="1:5" hidden="1">
      <c r="A914" s="83" t="s">
        <v>3862</v>
      </c>
      <c r="B914" t="s">
        <v>3863</v>
      </c>
      <c r="C914" t="s">
        <v>3835</v>
      </c>
      <c r="D914" t="s">
        <v>3857</v>
      </c>
      <c r="E914" t="s">
        <v>2950</v>
      </c>
    </row>
    <row r="915" spans="1:5" hidden="1">
      <c r="A915" s="83" t="s">
        <v>3864</v>
      </c>
      <c r="B915" t="s">
        <v>3865</v>
      </c>
      <c r="C915" t="s">
        <v>1973</v>
      </c>
      <c r="D915" t="s">
        <v>3817</v>
      </c>
      <c r="E915" t="s">
        <v>1643</v>
      </c>
    </row>
    <row r="916" spans="1:5" hidden="1">
      <c r="A916" s="83" t="s">
        <v>3864</v>
      </c>
      <c r="B916" t="s">
        <v>3865</v>
      </c>
      <c r="C916" t="s">
        <v>1973</v>
      </c>
      <c r="D916" t="s">
        <v>3818</v>
      </c>
      <c r="E916" t="s">
        <v>2806</v>
      </c>
    </row>
    <row r="917" spans="1:5" hidden="1">
      <c r="A917" s="83" t="s">
        <v>3864</v>
      </c>
      <c r="B917" t="s">
        <v>3865</v>
      </c>
      <c r="C917" t="s">
        <v>1973</v>
      </c>
      <c r="D917" t="s">
        <v>3818</v>
      </c>
      <c r="E917" t="s">
        <v>2852</v>
      </c>
    </row>
    <row r="918" spans="1:5" hidden="1">
      <c r="A918" s="83" t="s">
        <v>3864</v>
      </c>
      <c r="B918" t="s">
        <v>3865</v>
      </c>
      <c r="C918" t="s">
        <v>1973</v>
      </c>
      <c r="D918" t="s">
        <v>3818</v>
      </c>
      <c r="E918" t="s">
        <v>2874</v>
      </c>
    </row>
    <row r="919" spans="1:5" hidden="1">
      <c r="A919" s="83" t="s">
        <v>3864</v>
      </c>
      <c r="B919" t="s">
        <v>3865</v>
      </c>
      <c r="C919" t="s">
        <v>1973</v>
      </c>
      <c r="D919" t="s">
        <v>3818</v>
      </c>
      <c r="E919" t="s">
        <v>2891</v>
      </c>
    </row>
    <row r="920" spans="1:5" hidden="1">
      <c r="A920" s="83" t="s">
        <v>3864</v>
      </c>
      <c r="B920" t="s">
        <v>3865</v>
      </c>
      <c r="C920" t="s">
        <v>1973</v>
      </c>
      <c r="D920" t="s">
        <v>3818</v>
      </c>
      <c r="E920" t="s">
        <v>1643</v>
      </c>
    </row>
    <row r="921" spans="1:5" hidden="1">
      <c r="A921" s="83" t="s">
        <v>3864</v>
      </c>
      <c r="B921" t="s">
        <v>3865</v>
      </c>
      <c r="C921" t="s">
        <v>1973</v>
      </c>
      <c r="D921" t="s">
        <v>3818</v>
      </c>
      <c r="E921" t="s">
        <v>2911</v>
      </c>
    </row>
    <row r="922" spans="1:5" hidden="1">
      <c r="A922" s="83" t="s">
        <v>3864</v>
      </c>
      <c r="B922" t="s">
        <v>3865</v>
      </c>
      <c r="C922" t="s">
        <v>1973</v>
      </c>
      <c r="D922" t="s">
        <v>3818</v>
      </c>
      <c r="E922" t="s">
        <v>2917</v>
      </c>
    </row>
    <row r="923" spans="1:5" hidden="1">
      <c r="A923" s="83" t="s">
        <v>3864</v>
      </c>
      <c r="B923" t="s">
        <v>3865</v>
      </c>
      <c r="C923" t="s">
        <v>1973</v>
      </c>
      <c r="D923" t="s">
        <v>3818</v>
      </c>
      <c r="E923" t="s">
        <v>2922</v>
      </c>
    </row>
    <row r="924" spans="1:5" hidden="1">
      <c r="A924" s="83" t="s">
        <v>3864</v>
      </c>
      <c r="B924" t="s">
        <v>3865</v>
      </c>
      <c r="C924" t="s">
        <v>1973</v>
      </c>
      <c r="D924" t="s">
        <v>3818</v>
      </c>
      <c r="E924" t="s">
        <v>2928</v>
      </c>
    </row>
    <row r="925" spans="1:5" hidden="1">
      <c r="A925" s="83" t="s">
        <v>3864</v>
      </c>
      <c r="B925" t="s">
        <v>3865</v>
      </c>
      <c r="C925" t="s">
        <v>1973</v>
      </c>
      <c r="D925" t="s">
        <v>3818</v>
      </c>
      <c r="E925" t="s">
        <v>2934</v>
      </c>
    </row>
    <row r="926" spans="1:5" hidden="1">
      <c r="A926" s="83" t="s">
        <v>3864</v>
      </c>
      <c r="B926" t="s">
        <v>3865</v>
      </c>
      <c r="C926" t="s">
        <v>1973</v>
      </c>
      <c r="D926" t="s">
        <v>3818</v>
      </c>
      <c r="E926" t="s">
        <v>2938</v>
      </c>
    </row>
    <row r="927" spans="1:5" hidden="1">
      <c r="A927" s="83" t="s">
        <v>3864</v>
      </c>
      <c r="B927" t="s">
        <v>3865</v>
      </c>
      <c r="C927" t="s">
        <v>1973</v>
      </c>
      <c r="D927" t="s">
        <v>3818</v>
      </c>
      <c r="E927" t="s">
        <v>2942</v>
      </c>
    </row>
    <row r="928" spans="1:5" hidden="1">
      <c r="A928" s="83" t="s">
        <v>3864</v>
      </c>
      <c r="B928" t="s">
        <v>3865</v>
      </c>
      <c r="C928" t="s">
        <v>1973</v>
      </c>
      <c r="D928" t="s">
        <v>3818</v>
      </c>
      <c r="E928" t="s">
        <v>2946</v>
      </c>
    </row>
    <row r="929" spans="1:5" hidden="1">
      <c r="A929" s="83" t="s">
        <v>3864</v>
      </c>
      <c r="B929" t="s">
        <v>3865</v>
      </c>
      <c r="C929" t="s">
        <v>1973</v>
      </c>
      <c r="D929" t="s">
        <v>3818</v>
      </c>
      <c r="E929" t="s">
        <v>2949</v>
      </c>
    </row>
    <row r="930" spans="1:5" hidden="1">
      <c r="A930" s="83" t="s">
        <v>3864</v>
      </c>
      <c r="B930" t="s">
        <v>3865</v>
      </c>
      <c r="C930" t="s">
        <v>1973</v>
      </c>
      <c r="D930" t="s">
        <v>3818</v>
      </c>
      <c r="E930" t="s">
        <v>2951</v>
      </c>
    </row>
    <row r="931" spans="1:5" hidden="1">
      <c r="A931" s="83" t="s">
        <v>3864</v>
      </c>
      <c r="B931" t="s">
        <v>3865</v>
      </c>
      <c r="C931" t="s">
        <v>1973</v>
      </c>
      <c r="D931" t="s">
        <v>3818</v>
      </c>
      <c r="E931" t="s">
        <v>2901</v>
      </c>
    </row>
    <row r="932" spans="1:5" hidden="1">
      <c r="A932" s="83" t="s">
        <v>3864</v>
      </c>
      <c r="B932" t="s">
        <v>3865</v>
      </c>
      <c r="C932" t="s">
        <v>1974</v>
      </c>
      <c r="D932" t="s">
        <v>2146</v>
      </c>
      <c r="E932" t="s">
        <v>2808</v>
      </c>
    </row>
    <row r="933" spans="1:5" hidden="1">
      <c r="A933" s="83" t="s">
        <v>3864</v>
      </c>
      <c r="B933" t="s">
        <v>3865</v>
      </c>
      <c r="C933" t="s">
        <v>1974</v>
      </c>
      <c r="D933" t="s">
        <v>2146</v>
      </c>
      <c r="E933" t="s">
        <v>2854</v>
      </c>
    </row>
    <row r="934" spans="1:5" hidden="1">
      <c r="A934" s="83" t="s">
        <v>3864</v>
      </c>
      <c r="B934" t="s">
        <v>3865</v>
      </c>
      <c r="C934" t="s">
        <v>1974</v>
      </c>
      <c r="D934" t="s">
        <v>2146</v>
      </c>
      <c r="E934" t="s">
        <v>2876</v>
      </c>
    </row>
    <row r="935" spans="1:5" hidden="1">
      <c r="A935" s="83" t="s">
        <v>3864</v>
      </c>
      <c r="B935" t="s">
        <v>3865</v>
      </c>
      <c r="C935" t="s">
        <v>1974</v>
      </c>
      <c r="D935" t="s">
        <v>2146</v>
      </c>
      <c r="E935" t="s">
        <v>2893</v>
      </c>
    </row>
    <row r="936" spans="1:5" hidden="1">
      <c r="A936" s="83" t="s">
        <v>3864</v>
      </c>
      <c r="B936" t="s">
        <v>3865</v>
      </c>
      <c r="C936" t="s">
        <v>1974</v>
      </c>
      <c r="D936" t="s">
        <v>2146</v>
      </c>
      <c r="E936" t="s">
        <v>2903</v>
      </c>
    </row>
    <row r="937" spans="1:5" hidden="1">
      <c r="A937" s="83" t="s">
        <v>3864</v>
      </c>
      <c r="B937" t="s">
        <v>3865</v>
      </c>
      <c r="C937" t="s">
        <v>1974</v>
      </c>
      <c r="D937" t="s">
        <v>2146</v>
      </c>
      <c r="E937" t="s">
        <v>2913</v>
      </c>
    </row>
    <row r="938" spans="1:5" hidden="1">
      <c r="A938" s="83" t="s">
        <v>3864</v>
      </c>
      <c r="B938" t="s">
        <v>3865</v>
      </c>
      <c r="C938" t="s">
        <v>1974</v>
      </c>
      <c r="D938" t="s">
        <v>3819</v>
      </c>
      <c r="E938" t="s">
        <v>2809</v>
      </c>
    </row>
    <row r="939" spans="1:5" hidden="1">
      <c r="A939" s="83" t="s">
        <v>3864</v>
      </c>
      <c r="B939" t="s">
        <v>3865</v>
      </c>
      <c r="C939" t="s">
        <v>1974</v>
      </c>
      <c r="D939" t="s">
        <v>3819</v>
      </c>
      <c r="E939" t="s">
        <v>2855</v>
      </c>
    </row>
    <row r="940" spans="1:5" hidden="1">
      <c r="A940" s="83" t="s">
        <v>3864</v>
      </c>
      <c r="B940" t="s">
        <v>3865</v>
      </c>
      <c r="C940" t="s">
        <v>1974</v>
      </c>
      <c r="D940" t="s">
        <v>3819</v>
      </c>
      <c r="E940" t="s">
        <v>1643</v>
      </c>
    </row>
    <row r="941" spans="1:5" hidden="1">
      <c r="A941" s="83" t="s">
        <v>3864</v>
      </c>
      <c r="B941" t="s">
        <v>3865</v>
      </c>
      <c r="C941" t="s">
        <v>1974</v>
      </c>
      <c r="D941" t="s">
        <v>3820</v>
      </c>
      <c r="E941" t="s">
        <v>2810</v>
      </c>
    </row>
    <row r="942" spans="1:5" hidden="1">
      <c r="A942" s="83" t="s">
        <v>3864</v>
      </c>
      <c r="B942" t="s">
        <v>3865</v>
      </c>
      <c r="C942" t="s">
        <v>1974</v>
      </c>
      <c r="D942" t="s">
        <v>3820</v>
      </c>
      <c r="E942" t="s">
        <v>1643</v>
      </c>
    </row>
    <row r="943" spans="1:5" hidden="1">
      <c r="A943" s="83" t="s">
        <v>3864</v>
      </c>
      <c r="B943" t="s">
        <v>3865</v>
      </c>
      <c r="C943" t="s">
        <v>1974</v>
      </c>
      <c r="D943" t="s">
        <v>3820</v>
      </c>
      <c r="E943" t="s">
        <v>2856</v>
      </c>
    </row>
    <row r="944" spans="1:5" hidden="1">
      <c r="A944" s="83" t="s">
        <v>3864</v>
      </c>
      <c r="B944" t="s">
        <v>3865</v>
      </c>
      <c r="C944" t="s">
        <v>1974</v>
      </c>
      <c r="D944" t="s">
        <v>3821</v>
      </c>
      <c r="E944" t="s">
        <v>2811</v>
      </c>
    </row>
    <row r="945" spans="1:5" hidden="1">
      <c r="A945" s="83" t="s">
        <v>3864</v>
      </c>
      <c r="B945" t="s">
        <v>3865</v>
      </c>
      <c r="C945" t="s">
        <v>1974</v>
      </c>
      <c r="D945" t="s">
        <v>3821</v>
      </c>
      <c r="E945" t="s">
        <v>2857</v>
      </c>
    </row>
    <row r="946" spans="1:5" hidden="1">
      <c r="A946" s="83" t="s">
        <v>3864</v>
      </c>
      <c r="B946" t="s">
        <v>3865</v>
      </c>
      <c r="C946" t="s">
        <v>1974</v>
      </c>
      <c r="D946" t="s">
        <v>3821</v>
      </c>
      <c r="E946" t="s">
        <v>1643</v>
      </c>
    </row>
    <row r="947" spans="1:5" hidden="1">
      <c r="A947" s="83" t="s">
        <v>3864</v>
      </c>
      <c r="B947" t="s">
        <v>3865</v>
      </c>
      <c r="C947" t="s">
        <v>1974</v>
      </c>
      <c r="D947" t="s">
        <v>3821</v>
      </c>
      <c r="E947" t="s">
        <v>2877</v>
      </c>
    </row>
    <row r="948" spans="1:5" hidden="1">
      <c r="A948" s="83" t="s">
        <v>3864</v>
      </c>
      <c r="B948" t="s">
        <v>3865</v>
      </c>
      <c r="C948" t="s">
        <v>1974</v>
      </c>
      <c r="D948" t="s">
        <v>3822</v>
      </c>
      <c r="E948" t="s">
        <v>2813</v>
      </c>
    </row>
    <row r="949" spans="1:5" hidden="1">
      <c r="A949" s="83" t="s">
        <v>3864</v>
      </c>
      <c r="B949" t="s">
        <v>3865</v>
      </c>
      <c r="C949" t="s">
        <v>1974</v>
      </c>
      <c r="D949" t="s">
        <v>3822</v>
      </c>
      <c r="E949" t="s">
        <v>2858</v>
      </c>
    </row>
    <row r="950" spans="1:5" hidden="1">
      <c r="A950" s="83" t="s">
        <v>3864</v>
      </c>
      <c r="B950" t="s">
        <v>3865</v>
      </c>
      <c r="C950" t="s">
        <v>1974</v>
      </c>
      <c r="D950" t="s">
        <v>3822</v>
      </c>
      <c r="E950" t="s">
        <v>2878</v>
      </c>
    </row>
    <row r="951" spans="1:5" hidden="1">
      <c r="A951" s="83" t="s">
        <v>3864</v>
      </c>
      <c r="B951" t="s">
        <v>3865</v>
      </c>
      <c r="C951" t="s">
        <v>1974</v>
      </c>
      <c r="D951" t="s">
        <v>3822</v>
      </c>
      <c r="E951" t="s">
        <v>1643</v>
      </c>
    </row>
    <row r="952" spans="1:5" hidden="1">
      <c r="A952" s="83" t="s">
        <v>3864</v>
      </c>
      <c r="B952" t="s">
        <v>3865</v>
      </c>
      <c r="C952" t="s">
        <v>1974</v>
      </c>
      <c r="D952" t="s">
        <v>3822</v>
      </c>
      <c r="E952" t="s">
        <v>2894</v>
      </c>
    </row>
    <row r="953" spans="1:5" hidden="1">
      <c r="A953" s="83" t="s">
        <v>3864</v>
      </c>
      <c r="B953" t="s">
        <v>3865</v>
      </c>
      <c r="C953" t="s">
        <v>1974</v>
      </c>
      <c r="D953" t="s">
        <v>3822</v>
      </c>
      <c r="E953" t="s">
        <v>2904</v>
      </c>
    </row>
    <row r="954" spans="1:5" hidden="1">
      <c r="A954" s="83" t="s">
        <v>3864</v>
      </c>
      <c r="B954" t="s">
        <v>3865</v>
      </c>
      <c r="C954" t="s">
        <v>1974</v>
      </c>
      <c r="D954" t="s">
        <v>3823</v>
      </c>
      <c r="E954" t="s">
        <v>2814</v>
      </c>
    </row>
    <row r="955" spans="1:5" hidden="1">
      <c r="A955" s="83" t="s">
        <v>3864</v>
      </c>
      <c r="B955" t="s">
        <v>3865</v>
      </c>
      <c r="C955" t="s">
        <v>1974</v>
      </c>
      <c r="D955" t="s">
        <v>3823</v>
      </c>
      <c r="E955" t="s">
        <v>2859</v>
      </c>
    </row>
    <row r="956" spans="1:5" hidden="1">
      <c r="A956" s="83" t="s">
        <v>3864</v>
      </c>
      <c r="B956" t="s">
        <v>3865</v>
      </c>
      <c r="C956" t="s">
        <v>1974</v>
      </c>
      <c r="D956" t="s">
        <v>3823</v>
      </c>
      <c r="E956" t="s">
        <v>1643</v>
      </c>
    </row>
    <row r="957" spans="1:5" hidden="1">
      <c r="A957" s="83" t="s">
        <v>3864</v>
      </c>
      <c r="B957" t="s">
        <v>3865</v>
      </c>
      <c r="C957" t="s">
        <v>1974</v>
      </c>
      <c r="D957" t="s">
        <v>3823</v>
      </c>
      <c r="E957" t="s">
        <v>2879</v>
      </c>
    </row>
    <row r="958" spans="1:5" hidden="1">
      <c r="A958" s="83" t="s">
        <v>3864</v>
      </c>
      <c r="B958" t="s">
        <v>3865</v>
      </c>
      <c r="C958" t="s">
        <v>1974</v>
      </c>
      <c r="D958" t="s">
        <v>3824</v>
      </c>
      <c r="E958" t="s">
        <v>2815</v>
      </c>
    </row>
    <row r="959" spans="1:5" hidden="1">
      <c r="A959" s="83" t="s">
        <v>3864</v>
      </c>
      <c r="B959" t="s">
        <v>3865</v>
      </c>
      <c r="C959" t="s">
        <v>1974</v>
      </c>
      <c r="D959" t="s">
        <v>3824</v>
      </c>
      <c r="E959" t="s">
        <v>1643</v>
      </c>
    </row>
    <row r="960" spans="1:5" hidden="1">
      <c r="A960" s="83" t="s">
        <v>3864</v>
      </c>
      <c r="B960" t="s">
        <v>3865</v>
      </c>
      <c r="C960" t="s">
        <v>1974</v>
      </c>
      <c r="D960" t="s">
        <v>2156</v>
      </c>
      <c r="E960" t="s">
        <v>2816</v>
      </c>
    </row>
    <row r="961" spans="1:5" hidden="1">
      <c r="A961" s="83" t="s">
        <v>3864</v>
      </c>
      <c r="B961" t="s">
        <v>3865</v>
      </c>
      <c r="C961" t="s">
        <v>1974</v>
      </c>
      <c r="D961" t="s">
        <v>1973</v>
      </c>
      <c r="E961" t="s">
        <v>1643</v>
      </c>
    </row>
    <row r="962" spans="1:5" hidden="1">
      <c r="A962" s="83" t="s">
        <v>3864</v>
      </c>
      <c r="B962" t="s">
        <v>3865</v>
      </c>
      <c r="C962" t="s">
        <v>1974</v>
      </c>
      <c r="D962" t="s">
        <v>1973</v>
      </c>
      <c r="E962" t="s">
        <v>2817</v>
      </c>
    </row>
    <row r="963" spans="1:5" hidden="1">
      <c r="A963" s="83" t="s">
        <v>3864</v>
      </c>
      <c r="B963" t="s">
        <v>3865</v>
      </c>
      <c r="C963" t="s">
        <v>1974</v>
      </c>
      <c r="D963" t="s">
        <v>1973</v>
      </c>
      <c r="E963" t="s">
        <v>2860</v>
      </c>
    </row>
    <row r="964" spans="1:5" hidden="1">
      <c r="A964" s="83" t="s">
        <v>3864</v>
      </c>
      <c r="B964" t="s">
        <v>3865</v>
      </c>
      <c r="C964" t="s">
        <v>1974</v>
      </c>
      <c r="D964" t="s">
        <v>1973</v>
      </c>
      <c r="E964" t="s">
        <v>2880</v>
      </c>
    </row>
    <row r="965" spans="1:5" hidden="1">
      <c r="A965" s="83" t="s">
        <v>3864</v>
      </c>
      <c r="B965" t="s">
        <v>3865</v>
      </c>
      <c r="C965" t="s">
        <v>1974</v>
      </c>
      <c r="D965" t="s">
        <v>3825</v>
      </c>
      <c r="E965" t="s">
        <v>1643</v>
      </c>
    </row>
    <row r="966" spans="1:5" hidden="1">
      <c r="A966" s="83" t="s">
        <v>3864</v>
      </c>
      <c r="B966" t="s">
        <v>3865</v>
      </c>
      <c r="C966" t="s">
        <v>1974</v>
      </c>
      <c r="D966" t="s">
        <v>3825</v>
      </c>
      <c r="E966" t="s">
        <v>2818</v>
      </c>
    </row>
    <row r="967" spans="1:5" hidden="1">
      <c r="A967" s="83" t="s">
        <v>3864</v>
      </c>
      <c r="B967" t="s">
        <v>3865</v>
      </c>
      <c r="C967" t="s">
        <v>1974</v>
      </c>
      <c r="D967" t="s">
        <v>3826</v>
      </c>
      <c r="E967" t="s">
        <v>1643</v>
      </c>
    </row>
    <row r="968" spans="1:5" hidden="1">
      <c r="A968" s="83" t="s">
        <v>3864</v>
      </c>
      <c r="B968" t="s">
        <v>3865</v>
      </c>
      <c r="C968" t="s">
        <v>1974</v>
      </c>
      <c r="D968" t="s">
        <v>3826</v>
      </c>
      <c r="E968" t="s">
        <v>2819</v>
      </c>
    </row>
    <row r="969" spans="1:5" hidden="1">
      <c r="A969" s="83" t="s">
        <v>3864</v>
      </c>
      <c r="B969" t="s">
        <v>3865</v>
      </c>
      <c r="C969" t="s">
        <v>1974</v>
      </c>
      <c r="D969" t="s">
        <v>2161</v>
      </c>
      <c r="E969" t="s">
        <v>2820</v>
      </c>
    </row>
    <row r="970" spans="1:5" hidden="1">
      <c r="A970" s="83" t="s">
        <v>3864</v>
      </c>
      <c r="B970" t="s">
        <v>3865</v>
      </c>
      <c r="C970" t="s">
        <v>1974</v>
      </c>
      <c r="D970" t="s">
        <v>2161</v>
      </c>
      <c r="E970" t="s">
        <v>1643</v>
      </c>
    </row>
    <row r="971" spans="1:5" hidden="1">
      <c r="A971" s="83" t="s">
        <v>3864</v>
      </c>
      <c r="B971" t="s">
        <v>3865</v>
      </c>
      <c r="C971" t="s">
        <v>1974</v>
      </c>
      <c r="D971" t="s">
        <v>3827</v>
      </c>
      <c r="E971" t="s">
        <v>1643</v>
      </c>
    </row>
    <row r="972" spans="1:5" hidden="1">
      <c r="A972" s="83" t="s">
        <v>3864</v>
      </c>
      <c r="B972" t="s">
        <v>3865</v>
      </c>
      <c r="C972" t="s">
        <v>1974</v>
      </c>
      <c r="D972" t="s">
        <v>3827</v>
      </c>
      <c r="E972" t="s">
        <v>3827</v>
      </c>
    </row>
    <row r="973" spans="1:5" hidden="1">
      <c r="A973" s="83" t="s">
        <v>3864</v>
      </c>
      <c r="B973" t="s">
        <v>3865</v>
      </c>
      <c r="C973" t="s">
        <v>1974</v>
      </c>
      <c r="D973" t="s">
        <v>3828</v>
      </c>
      <c r="E973" t="s">
        <v>1643</v>
      </c>
    </row>
    <row r="974" spans="1:5" hidden="1">
      <c r="A974" s="83" t="s">
        <v>3864</v>
      </c>
      <c r="B974" t="s">
        <v>3865</v>
      </c>
      <c r="C974" t="s">
        <v>1974</v>
      </c>
      <c r="D974" t="s">
        <v>3828</v>
      </c>
      <c r="E974" t="s">
        <v>2822</v>
      </c>
    </row>
    <row r="975" spans="1:5" hidden="1">
      <c r="A975" s="83" t="s">
        <v>3864</v>
      </c>
      <c r="B975" t="s">
        <v>3865</v>
      </c>
      <c r="C975" t="s">
        <v>1974</v>
      </c>
      <c r="D975" t="s">
        <v>3828</v>
      </c>
      <c r="E975" t="s">
        <v>2861</v>
      </c>
    </row>
    <row r="976" spans="1:5" hidden="1">
      <c r="A976" s="83" t="s">
        <v>3864</v>
      </c>
      <c r="B976" t="s">
        <v>3865</v>
      </c>
      <c r="C976" t="s">
        <v>1974</v>
      </c>
      <c r="D976" t="s">
        <v>3828</v>
      </c>
      <c r="E976" t="s">
        <v>2818</v>
      </c>
    </row>
    <row r="977" spans="1:5" hidden="1">
      <c r="A977" s="83" t="s">
        <v>3864</v>
      </c>
      <c r="B977" t="s">
        <v>3865</v>
      </c>
      <c r="C977" t="s">
        <v>1974</v>
      </c>
      <c r="D977" t="s">
        <v>3829</v>
      </c>
      <c r="E977" t="s">
        <v>1643</v>
      </c>
    </row>
    <row r="978" spans="1:5" hidden="1">
      <c r="A978" s="83" t="s">
        <v>3864</v>
      </c>
      <c r="B978" t="s">
        <v>3865</v>
      </c>
      <c r="C978" t="s">
        <v>1974</v>
      </c>
      <c r="D978" t="s">
        <v>3829</v>
      </c>
      <c r="E978" t="s">
        <v>2823</v>
      </c>
    </row>
    <row r="979" spans="1:5" hidden="1">
      <c r="A979" s="83" t="s">
        <v>3864</v>
      </c>
      <c r="B979" t="s">
        <v>3865</v>
      </c>
      <c r="C979" t="s">
        <v>1974</v>
      </c>
      <c r="D979" t="s">
        <v>3830</v>
      </c>
      <c r="E979" t="s">
        <v>1643</v>
      </c>
    </row>
    <row r="980" spans="1:5" hidden="1">
      <c r="A980" s="83" t="s">
        <v>3864</v>
      </c>
      <c r="B980" t="s">
        <v>3865</v>
      </c>
      <c r="C980" t="s">
        <v>1974</v>
      </c>
      <c r="D980" t="s">
        <v>3830</v>
      </c>
      <c r="E980" t="s">
        <v>2824</v>
      </c>
    </row>
    <row r="981" spans="1:5" hidden="1">
      <c r="A981" s="83" t="s">
        <v>3864</v>
      </c>
      <c r="B981" t="s">
        <v>3865</v>
      </c>
      <c r="C981" t="s">
        <v>1974</v>
      </c>
      <c r="D981" t="s">
        <v>3831</v>
      </c>
      <c r="E981" t="s">
        <v>2825</v>
      </c>
    </row>
    <row r="982" spans="1:5" hidden="1">
      <c r="A982" s="83" t="s">
        <v>3864</v>
      </c>
      <c r="B982" t="s">
        <v>3865</v>
      </c>
      <c r="C982" t="s">
        <v>1974</v>
      </c>
      <c r="D982" t="s">
        <v>2166</v>
      </c>
      <c r="E982" t="s">
        <v>1643</v>
      </c>
    </row>
    <row r="983" spans="1:5" hidden="1">
      <c r="A983" s="83" t="s">
        <v>3864</v>
      </c>
      <c r="B983" t="s">
        <v>3865</v>
      </c>
      <c r="C983" t="s">
        <v>1974</v>
      </c>
      <c r="D983" t="s">
        <v>2166</v>
      </c>
      <c r="E983" t="s">
        <v>2826</v>
      </c>
    </row>
    <row r="984" spans="1:5" hidden="1">
      <c r="A984" s="83" t="s">
        <v>3864</v>
      </c>
      <c r="B984" t="s">
        <v>3865</v>
      </c>
      <c r="C984" t="s">
        <v>1975</v>
      </c>
      <c r="D984" t="s">
        <v>3849</v>
      </c>
      <c r="E984" t="s">
        <v>3850</v>
      </c>
    </row>
    <row r="985" spans="1:5" hidden="1">
      <c r="A985" s="83" t="s">
        <v>3864</v>
      </c>
      <c r="B985" t="s">
        <v>3865</v>
      </c>
      <c r="C985" t="s">
        <v>1975</v>
      </c>
      <c r="D985" t="s">
        <v>3849</v>
      </c>
      <c r="E985" t="s">
        <v>2885</v>
      </c>
    </row>
    <row r="986" spans="1:5" hidden="1">
      <c r="A986" s="83" t="s">
        <v>3864</v>
      </c>
      <c r="B986" t="s">
        <v>3865</v>
      </c>
      <c r="C986" t="s">
        <v>1975</v>
      </c>
      <c r="D986" t="s">
        <v>3849</v>
      </c>
      <c r="E986" t="s">
        <v>2896</v>
      </c>
    </row>
    <row r="987" spans="1:5" hidden="1">
      <c r="A987" s="83" t="s">
        <v>3864</v>
      </c>
      <c r="B987" t="s">
        <v>3865</v>
      </c>
      <c r="C987" t="s">
        <v>1975</v>
      </c>
      <c r="D987" t="s">
        <v>3851</v>
      </c>
      <c r="E987" t="s">
        <v>2831</v>
      </c>
    </row>
    <row r="988" spans="1:5" hidden="1">
      <c r="A988" s="83" t="s">
        <v>3864</v>
      </c>
      <c r="B988" t="s">
        <v>3865</v>
      </c>
      <c r="C988" t="s">
        <v>1975</v>
      </c>
      <c r="D988" t="s">
        <v>3851</v>
      </c>
      <c r="E988" t="s">
        <v>2864</v>
      </c>
    </row>
    <row r="989" spans="1:5" hidden="1">
      <c r="A989" s="83" t="s">
        <v>3864</v>
      </c>
      <c r="B989" t="s">
        <v>3865</v>
      </c>
      <c r="C989" t="s">
        <v>1975</v>
      </c>
      <c r="D989" t="s">
        <v>3851</v>
      </c>
      <c r="E989" t="s">
        <v>1643</v>
      </c>
    </row>
    <row r="990" spans="1:5" hidden="1">
      <c r="A990" s="83" t="s">
        <v>3864</v>
      </c>
      <c r="B990" t="s">
        <v>3865</v>
      </c>
      <c r="C990" t="s">
        <v>1975</v>
      </c>
      <c r="D990" t="s">
        <v>3851</v>
      </c>
      <c r="E990" t="s">
        <v>2884</v>
      </c>
    </row>
    <row r="991" spans="1:5" hidden="1">
      <c r="A991" s="83" t="s">
        <v>3864</v>
      </c>
      <c r="B991" t="s">
        <v>3865</v>
      </c>
      <c r="C991" t="s">
        <v>1975</v>
      </c>
      <c r="D991" t="s">
        <v>3851</v>
      </c>
      <c r="E991" t="s">
        <v>2166</v>
      </c>
    </row>
    <row r="992" spans="1:5" hidden="1">
      <c r="A992" s="83" t="s">
        <v>3864</v>
      </c>
      <c r="B992" t="s">
        <v>3865</v>
      </c>
      <c r="C992" t="s">
        <v>1975</v>
      </c>
      <c r="D992" t="s">
        <v>3851</v>
      </c>
      <c r="E992" t="s">
        <v>3852</v>
      </c>
    </row>
    <row r="993" spans="1:5" hidden="1">
      <c r="A993" s="83" t="s">
        <v>3864</v>
      </c>
      <c r="B993" t="s">
        <v>3865</v>
      </c>
      <c r="C993" t="s">
        <v>1975</v>
      </c>
      <c r="D993" t="s">
        <v>3853</v>
      </c>
      <c r="E993" t="s">
        <v>3854</v>
      </c>
    </row>
    <row r="994" spans="1:5" hidden="1">
      <c r="A994" s="83" t="s">
        <v>3864</v>
      </c>
      <c r="B994" t="s">
        <v>3865</v>
      </c>
      <c r="C994" t="s">
        <v>3835</v>
      </c>
      <c r="D994" t="s">
        <v>3866</v>
      </c>
      <c r="E994" t="s">
        <v>2837</v>
      </c>
    </row>
    <row r="995" spans="1:5" hidden="1">
      <c r="A995" s="83" t="s">
        <v>3864</v>
      </c>
      <c r="B995" t="s">
        <v>3865</v>
      </c>
      <c r="C995" t="s">
        <v>3835</v>
      </c>
      <c r="D995" t="s">
        <v>3866</v>
      </c>
      <c r="E995" t="s">
        <v>2838</v>
      </c>
    </row>
    <row r="996" spans="1:5" hidden="1">
      <c r="A996" s="83" t="s">
        <v>3864</v>
      </c>
      <c r="B996" t="s">
        <v>3865</v>
      </c>
      <c r="C996" t="s">
        <v>3835</v>
      </c>
      <c r="D996" t="s">
        <v>3866</v>
      </c>
      <c r="E996" t="s">
        <v>2870</v>
      </c>
    </row>
    <row r="997" spans="1:5" hidden="1">
      <c r="A997" s="83" t="s">
        <v>3864</v>
      </c>
      <c r="B997" t="s">
        <v>3865</v>
      </c>
      <c r="C997" t="s">
        <v>3835</v>
      </c>
      <c r="D997" t="s">
        <v>3866</v>
      </c>
      <c r="E997" t="s">
        <v>2888</v>
      </c>
    </row>
    <row r="998" spans="1:5" hidden="1">
      <c r="A998" s="83" t="s">
        <v>3864</v>
      </c>
      <c r="B998" t="s">
        <v>3865</v>
      </c>
      <c r="C998" t="s">
        <v>3835</v>
      </c>
      <c r="D998" t="s">
        <v>3866</v>
      </c>
      <c r="E998" t="s">
        <v>2899</v>
      </c>
    </row>
    <row r="999" spans="1:5" hidden="1">
      <c r="A999" s="83" t="s">
        <v>3864</v>
      </c>
      <c r="B999" t="s">
        <v>3865</v>
      </c>
      <c r="C999" t="s">
        <v>3835</v>
      </c>
      <c r="D999" t="s">
        <v>3866</v>
      </c>
      <c r="E999" t="s">
        <v>2909</v>
      </c>
    </row>
    <row r="1000" spans="1:5" hidden="1">
      <c r="A1000" s="83" t="s">
        <v>3864</v>
      </c>
      <c r="B1000" t="s">
        <v>3865</v>
      </c>
      <c r="C1000" t="s">
        <v>3835</v>
      </c>
      <c r="D1000" t="s">
        <v>3866</v>
      </c>
      <c r="E1000" t="s">
        <v>2916</v>
      </c>
    </row>
    <row r="1001" spans="1:5" hidden="1">
      <c r="A1001" s="83" t="s">
        <v>3864</v>
      </c>
      <c r="B1001" t="s">
        <v>3865</v>
      </c>
      <c r="C1001" t="s">
        <v>3835</v>
      </c>
      <c r="D1001" t="s">
        <v>3866</v>
      </c>
      <c r="E1001" t="s">
        <v>2925</v>
      </c>
    </row>
    <row r="1002" spans="1:5" hidden="1">
      <c r="A1002" s="83" t="s">
        <v>3864</v>
      </c>
      <c r="B1002" t="s">
        <v>3865</v>
      </c>
      <c r="C1002" t="s">
        <v>3835</v>
      </c>
      <c r="D1002" t="s">
        <v>3866</v>
      </c>
      <c r="E1002" t="s">
        <v>2930</v>
      </c>
    </row>
    <row r="1003" spans="1:5" hidden="1">
      <c r="A1003" s="83" t="s">
        <v>3864</v>
      </c>
      <c r="B1003" t="s">
        <v>3865</v>
      </c>
      <c r="C1003" t="s">
        <v>3835</v>
      </c>
      <c r="D1003" t="s">
        <v>3866</v>
      </c>
      <c r="E1003" t="s">
        <v>2921</v>
      </c>
    </row>
    <row r="1004" spans="1:5" hidden="1">
      <c r="A1004" s="83" t="s">
        <v>3864</v>
      </c>
      <c r="B1004" t="s">
        <v>3865</v>
      </c>
      <c r="C1004" t="s">
        <v>3835</v>
      </c>
      <c r="D1004" t="s">
        <v>3866</v>
      </c>
      <c r="E1004" t="s">
        <v>2927</v>
      </c>
    </row>
    <row r="1005" spans="1:5" hidden="1">
      <c r="A1005" s="83" t="s">
        <v>3864</v>
      </c>
      <c r="B1005" t="s">
        <v>3865</v>
      </c>
      <c r="C1005" t="s">
        <v>3835</v>
      </c>
      <c r="D1005" t="s">
        <v>3866</v>
      </c>
      <c r="E1005" t="s">
        <v>2933</v>
      </c>
    </row>
    <row r="1006" spans="1:5" hidden="1">
      <c r="A1006" s="83" t="s">
        <v>3864</v>
      </c>
      <c r="B1006" t="s">
        <v>3865</v>
      </c>
      <c r="C1006" t="s">
        <v>3835</v>
      </c>
      <c r="D1006" t="s">
        <v>3866</v>
      </c>
      <c r="E1006" t="s">
        <v>2937</v>
      </c>
    </row>
    <row r="1007" spans="1:5" hidden="1">
      <c r="A1007" s="83" t="s">
        <v>3864</v>
      </c>
      <c r="B1007" t="s">
        <v>3865</v>
      </c>
      <c r="C1007" t="s">
        <v>3835</v>
      </c>
      <c r="D1007" t="s">
        <v>3836</v>
      </c>
      <c r="E1007" t="s">
        <v>2836</v>
      </c>
    </row>
    <row r="1008" spans="1:5" hidden="1">
      <c r="A1008" s="83" t="s">
        <v>3864</v>
      </c>
      <c r="B1008" t="s">
        <v>3865</v>
      </c>
      <c r="C1008" t="s">
        <v>3835</v>
      </c>
      <c r="D1008" t="s">
        <v>3836</v>
      </c>
      <c r="E1008" t="s">
        <v>2869</v>
      </c>
    </row>
    <row r="1009" spans="1:5" hidden="1">
      <c r="A1009" s="83" t="s">
        <v>3864</v>
      </c>
      <c r="B1009" t="s">
        <v>3865</v>
      </c>
      <c r="C1009" t="s">
        <v>3835</v>
      </c>
      <c r="D1009" t="s">
        <v>3836</v>
      </c>
      <c r="E1009" t="s">
        <v>2887</v>
      </c>
    </row>
    <row r="1010" spans="1:5" hidden="1">
      <c r="A1010" s="83" t="s">
        <v>3864</v>
      </c>
      <c r="B1010" t="s">
        <v>3865</v>
      </c>
      <c r="C1010" t="s">
        <v>3835</v>
      </c>
      <c r="D1010" t="s">
        <v>3836</v>
      </c>
      <c r="E1010" t="s">
        <v>2898</v>
      </c>
    </row>
    <row r="1011" spans="1:5" hidden="1">
      <c r="A1011" s="83" t="s">
        <v>3864</v>
      </c>
      <c r="B1011" t="s">
        <v>3865</v>
      </c>
      <c r="C1011" t="s">
        <v>3835</v>
      </c>
      <c r="D1011" t="s">
        <v>3836</v>
      </c>
      <c r="E1011" t="s">
        <v>2908</v>
      </c>
    </row>
    <row r="1012" spans="1:5" hidden="1">
      <c r="A1012" s="83" t="s">
        <v>3864</v>
      </c>
      <c r="B1012" t="s">
        <v>3865</v>
      </c>
      <c r="C1012" t="s">
        <v>3835</v>
      </c>
      <c r="D1012" t="s">
        <v>3836</v>
      </c>
      <c r="E1012" t="s">
        <v>2915</v>
      </c>
    </row>
    <row r="1013" spans="1:5" hidden="1">
      <c r="A1013" s="83" t="s">
        <v>3864</v>
      </c>
      <c r="B1013" t="s">
        <v>3865</v>
      </c>
      <c r="C1013" t="s">
        <v>3835</v>
      </c>
      <c r="D1013" t="s">
        <v>3836</v>
      </c>
      <c r="E1013" t="s">
        <v>2920</v>
      </c>
    </row>
    <row r="1014" spans="1:5" hidden="1">
      <c r="A1014" s="83" t="s">
        <v>3864</v>
      </c>
      <c r="B1014" t="s">
        <v>3865</v>
      </c>
      <c r="C1014" t="s">
        <v>3835</v>
      </c>
      <c r="D1014" t="s">
        <v>3836</v>
      </c>
      <c r="E1014" t="s">
        <v>1643</v>
      </c>
    </row>
    <row r="1015" spans="1:5" hidden="1">
      <c r="A1015" s="83" t="s">
        <v>3864</v>
      </c>
      <c r="B1015" t="s">
        <v>3865</v>
      </c>
      <c r="C1015" t="s">
        <v>3835</v>
      </c>
      <c r="D1015" t="s">
        <v>3836</v>
      </c>
      <c r="E1015" t="s">
        <v>2926</v>
      </c>
    </row>
    <row r="1016" spans="1:5" hidden="1">
      <c r="A1016" s="83" t="s">
        <v>3864</v>
      </c>
      <c r="B1016" t="s">
        <v>3865</v>
      </c>
      <c r="C1016" t="s">
        <v>3835</v>
      </c>
      <c r="D1016" t="s">
        <v>3836</v>
      </c>
      <c r="E1016" t="s">
        <v>2931</v>
      </c>
    </row>
    <row r="1017" spans="1:5" hidden="1">
      <c r="A1017" s="83" t="s">
        <v>3864</v>
      </c>
      <c r="B1017" t="s">
        <v>3865</v>
      </c>
      <c r="C1017" t="s">
        <v>3835</v>
      </c>
      <c r="D1017" t="s">
        <v>3836</v>
      </c>
      <c r="E1017" t="s">
        <v>2936</v>
      </c>
    </row>
    <row r="1018" spans="1:5" hidden="1">
      <c r="A1018" s="83" t="s">
        <v>3864</v>
      </c>
      <c r="B1018" t="s">
        <v>3865</v>
      </c>
      <c r="C1018" t="s">
        <v>3835</v>
      </c>
      <c r="D1018" t="s">
        <v>3836</v>
      </c>
      <c r="E1018" t="s">
        <v>2941</v>
      </c>
    </row>
    <row r="1019" spans="1:5" hidden="1">
      <c r="A1019" s="83" t="s">
        <v>3864</v>
      </c>
      <c r="B1019" t="s">
        <v>3865</v>
      </c>
      <c r="C1019" t="s">
        <v>3835</v>
      </c>
      <c r="D1019" t="s">
        <v>3836</v>
      </c>
      <c r="E1019" t="s">
        <v>2945</v>
      </c>
    </row>
    <row r="1020" spans="1:5" hidden="1">
      <c r="A1020" s="83" t="s">
        <v>3864</v>
      </c>
      <c r="B1020" t="s">
        <v>3865</v>
      </c>
      <c r="C1020" t="s">
        <v>3835</v>
      </c>
      <c r="D1020" t="s">
        <v>3836</v>
      </c>
      <c r="E1020" t="s">
        <v>2948</v>
      </c>
    </row>
    <row r="1021" spans="1:5" hidden="1">
      <c r="A1021" s="83" t="s">
        <v>3864</v>
      </c>
      <c r="B1021" t="s">
        <v>3865</v>
      </c>
      <c r="C1021" t="s">
        <v>3835</v>
      </c>
      <c r="D1021" t="s">
        <v>3836</v>
      </c>
      <c r="E1021" t="s">
        <v>2950</v>
      </c>
    </row>
    <row r="1022" spans="1:5" hidden="1">
      <c r="A1022" s="83" t="s">
        <v>3068</v>
      </c>
      <c r="B1022" t="s">
        <v>3867</v>
      </c>
      <c r="C1022" t="s">
        <v>1973</v>
      </c>
      <c r="D1022" t="s">
        <v>2066</v>
      </c>
      <c r="E1022" t="s">
        <v>1643</v>
      </c>
    </row>
    <row r="1023" spans="1:5" hidden="1">
      <c r="A1023" s="83" t="s">
        <v>3068</v>
      </c>
      <c r="B1023" t="s">
        <v>3867</v>
      </c>
      <c r="C1023" t="s">
        <v>1973</v>
      </c>
      <c r="D1023" t="s">
        <v>3817</v>
      </c>
      <c r="E1023" t="s">
        <v>1643</v>
      </c>
    </row>
    <row r="1024" spans="1:5" hidden="1">
      <c r="A1024" s="83" t="s">
        <v>3068</v>
      </c>
      <c r="B1024" t="s">
        <v>3867</v>
      </c>
      <c r="C1024" t="s">
        <v>1973</v>
      </c>
      <c r="D1024" t="s">
        <v>3818</v>
      </c>
      <c r="E1024" t="s">
        <v>1643</v>
      </c>
    </row>
    <row r="1025" spans="1:5" hidden="1">
      <c r="A1025" s="83" t="s">
        <v>3068</v>
      </c>
      <c r="B1025" t="s">
        <v>3867</v>
      </c>
      <c r="C1025" t="s">
        <v>1974</v>
      </c>
      <c r="D1025" t="s">
        <v>2146</v>
      </c>
      <c r="E1025" t="s">
        <v>2808</v>
      </c>
    </row>
    <row r="1026" spans="1:5" hidden="1">
      <c r="A1026" s="83" t="s">
        <v>3068</v>
      </c>
      <c r="B1026" t="s">
        <v>3867</v>
      </c>
      <c r="C1026" t="s">
        <v>1974</v>
      </c>
      <c r="D1026" t="s">
        <v>2146</v>
      </c>
      <c r="E1026" t="s">
        <v>2854</v>
      </c>
    </row>
    <row r="1027" spans="1:5" hidden="1">
      <c r="A1027" s="83" t="s">
        <v>3068</v>
      </c>
      <c r="B1027" t="s">
        <v>3867</v>
      </c>
      <c r="C1027" t="s">
        <v>1974</v>
      </c>
      <c r="D1027" t="s">
        <v>2146</v>
      </c>
      <c r="E1027" t="s">
        <v>2876</v>
      </c>
    </row>
    <row r="1028" spans="1:5" hidden="1">
      <c r="A1028" s="83" t="s">
        <v>3068</v>
      </c>
      <c r="B1028" t="s">
        <v>3867</v>
      </c>
      <c r="C1028" t="s">
        <v>1974</v>
      </c>
      <c r="D1028" t="s">
        <v>2146</v>
      </c>
      <c r="E1028" t="s">
        <v>2893</v>
      </c>
    </row>
    <row r="1029" spans="1:5" hidden="1">
      <c r="A1029" s="83" t="s">
        <v>3068</v>
      </c>
      <c r="B1029" t="s">
        <v>3867</v>
      </c>
      <c r="C1029" t="s">
        <v>1974</v>
      </c>
      <c r="D1029" t="s">
        <v>2146</v>
      </c>
      <c r="E1029" t="s">
        <v>2903</v>
      </c>
    </row>
    <row r="1030" spans="1:5" hidden="1">
      <c r="A1030" s="83" t="s">
        <v>3068</v>
      </c>
      <c r="B1030" t="s">
        <v>3867</v>
      </c>
      <c r="C1030" t="s">
        <v>1974</v>
      </c>
      <c r="D1030" t="s">
        <v>2146</v>
      </c>
      <c r="E1030" t="s">
        <v>2913</v>
      </c>
    </row>
    <row r="1031" spans="1:5" hidden="1">
      <c r="A1031" s="83" t="s">
        <v>3068</v>
      </c>
      <c r="B1031" t="s">
        <v>3867</v>
      </c>
      <c r="C1031" t="s">
        <v>1974</v>
      </c>
      <c r="D1031" t="s">
        <v>3819</v>
      </c>
      <c r="E1031" t="s">
        <v>2809</v>
      </c>
    </row>
    <row r="1032" spans="1:5" hidden="1">
      <c r="A1032" s="83" t="s">
        <v>3068</v>
      </c>
      <c r="B1032" t="s">
        <v>3867</v>
      </c>
      <c r="C1032" t="s">
        <v>1974</v>
      </c>
      <c r="D1032" t="s">
        <v>3819</v>
      </c>
      <c r="E1032" t="s">
        <v>2855</v>
      </c>
    </row>
    <row r="1033" spans="1:5" hidden="1">
      <c r="A1033" s="83" t="s">
        <v>3068</v>
      </c>
      <c r="B1033" t="s">
        <v>3867</v>
      </c>
      <c r="C1033" t="s">
        <v>1974</v>
      </c>
      <c r="D1033" t="s">
        <v>3819</v>
      </c>
      <c r="E1033" t="s">
        <v>1643</v>
      </c>
    </row>
    <row r="1034" spans="1:5" hidden="1">
      <c r="A1034" s="83" t="s">
        <v>3068</v>
      </c>
      <c r="B1034" t="s">
        <v>3867</v>
      </c>
      <c r="C1034" t="s">
        <v>1974</v>
      </c>
      <c r="D1034" t="s">
        <v>3820</v>
      </c>
      <c r="E1034" t="s">
        <v>2810</v>
      </c>
    </row>
    <row r="1035" spans="1:5" hidden="1">
      <c r="A1035" s="83" t="s">
        <v>3068</v>
      </c>
      <c r="B1035" t="s">
        <v>3867</v>
      </c>
      <c r="C1035" t="s">
        <v>1974</v>
      </c>
      <c r="D1035" t="s">
        <v>3820</v>
      </c>
      <c r="E1035" t="s">
        <v>1643</v>
      </c>
    </row>
    <row r="1036" spans="1:5" hidden="1">
      <c r="A1036" s="83" t="s">
        <v>3068</v>
      </c>
      <c r="B1036" t="s">
        <v>3867</v>
      </c>
      <c r="C1036" t="s">
        <v>1974</v>
      </c>
      <c r="D1036" t="s">
        <v>3820</v>
      </c>
      <c r="E1036" t="s">
        <v>2856</v>
      </c>
    </row>
    <row r="1037" spans="1:5" hidden="1">
      <c r="A1037" s="83" t="s">
        <v>3068</v>
      </c>
      <c r="B1037" t="s">
        <v>3867</v>
      </c>
      <c r="C1037" t="s">
        <v>1974</v>
      </c>
      <c r="D1037" t="s">
        <v>3821</v>
      </c>
      <c r="E1037" t="s">
        <v>2811</v>
      </c>
    </row>
    <row r="1038" spans="1:5" hidden="1">
      <c r="A1038" s="83" t="s">
        <v>3068</v>
      </c>
      <c r="B1038" t="s">
        <v>3867</v>
      </c>
      <c r="C1038" t="s">
        <v>1974</v>
      </c>
      <c r="D1038" t="s">
        <v>3821</v>
      </c>
      <c r="E1038" t="s">
        <v>2857</v>
      </c>
    </row>
    <row r="1039" spans="1:5" hidden="1">
      <c r="A1039" s="83" t="s">
        <v>3068</v>
      </c>
      <c r="B1039" t="s">
        <v>3867</v>
      </c>
      <c r="C1039" t="s">
        <v>1974</v>
      </c>
      <c r="D1039" t="s">
        <v>3821</v>
      </c>
      <c r="E1039" t="s">
        <v>1643</v>
      </c>
    </row>
    <row r="1040" spans="1:5" hidden="1">
      <c r="A1040" s="83" t="s">
        <v>3068</v>
      </c>
      <c r="B1040" t="s">
        <v>3867</v>
      </c>
      <c r="C1040" t="s">
        <v>1974</v>
      </c>
      <c r="D1040" t="s">
        <v>3821</v>
      </c>
      <c r="E1040" t="s">
        <v>2877</v>
      </c>
    </row>
    <row r="1041" spans="1:5" hidden="1">
      <c r="A1041" s="83" t="s">
        <v>3068</v>
      </c>
      <c r="B1041" t="s">
        <v>3867</v>
      </c>
      <c r="C1041" t="s">
        <v>1974</v>
      </c>
      <c r="D1041" t="s">
        <v>3822</v>
      </c>
      <c r="E1041" t="s">
        <v>2813</v>
      </c>
    </row>
    <row r="1042" spans="1:5" hidden="1">
      <c r="A1042" s="83" t="s">
        <v>3068</v>
      </c>
      <c r="B1042" t="s">
        <v>3867</v>
      </c>
      <c r="C1042" t="s">
        <v>1974</v>
      </c>
      <c r="D1042" t="s">
        <v>3822</v>
      </c>
      <c r="E1042" t="s">
        <v>2858</v>
      </c>
    </row>
    <row r="1043" spans="1:5" hidden="1">
      <c r="A1043" s="83" t="s">
        <v>3068</v>
      </c>
      <c r="B1043" t="s">
        <v>3867</v>
      </c>
      <c r="C1043" t="s">
        <v>1974</v>
      </c>
      <c r="D1043" t="s">
        <v>3822</v>
      </c>
      <c r="E1043" t="s">
        <v>2878</v>
      </c>
    </row>
    <row r="1044" spans="1:5" hidden="1">
      <c r="A1044" s="83" t="s">
        <v>3068</v>
      </c>
      <c r="B1044" t="s">
        <v>3867</v>
      </c>
      <c r="C1044" t="s">
        <v>1974</v>
      </c>
      <c r="D1044" t="s">
        <v>3822</v>
      </c>
      <c r="E1044" t="s">
        <v>1643</v>
      </c>
    </row>
    <row r="1045" spans="1:5" hidden="1">
      <c r="A1045" s="83" t="s">
        <v>3068</v>
      </c>
      <c r="B1045" t="s">
        <v>3867</v>
      </c>
      <c r="C1045" t="s">
        <v>1974</v>
      </c>
      <c r="D1045" t="s">
        <v>3822</v>
      </c>
      <c r="E1045" t="s">
        <v>2894</v>
      </c>
    </row>
    <row r="1046" spans="1:5" hidden="1">
      <c r="A1046" s="83" t="s">
        <v>3068</v>
      </c>
      <c r="B1046" t="s">
        <v>3867</v>
      </c>
      <c r="C1046" t="s">
        <v>1974</v>
      </c>
      <c r="D1046" t="s">
        <v>3822</v>
      </c>
      <c r="E1046" t="s">
        <v>2904</v>
      </c>
    </row>
    <row r="1047" spans="1:5" hidden="1">
      <c r="A1047" s="83" t="s">
        <v>3068</v>
      </c>
      <c r="B1047" t="s">
        <v>3867</v>
      </c>
      <c r="C1047" t="s">
        <v>1974</v>
      </c>
      <c r="D1047" t="s">
        <v>3823</v>
      </c>
      <c r="E1047" t="s">
        <v>2814</v>
      </c>
    </row>
    <row r="1048" spans="1:5" hidden="1">
      <c r="A1048" s="83" t="s">
        <v>3068</v>
      </c>
      <c r="B1048" t="s">
        <v>3867</v>
      </c>
      <c r="C1048" t="s">
        <v>1974</v>
      </c>
      <c r="D1048" t="s">
        <v>3823</v>
      </c>
      <c r="E1048" t="s">
        <v>2859</v>
      </c>
    </row>
    <row r="1049" spans="1:5" hidden="1">
      <c r="A1049" s="83" t="s">
        <v>3068</v>
      </c>
      <c r="B1049" t="s">
        <v>3867</v>
      </c>
      <c r="C1049" t="s">
        <v>1974</v>
      </c>
      <c r="D1049" t="s">
        <v>3823</v>
      </c>
      <c r="E1049" t="s">
        <v>1643</v>
      </c>
    </row>
    <row r="1050" spans="1:5" hidden="1">
      <c r="A1050" s="83" t="s">
        <v>3068</v>
      </c>
      <c r="B1050" t="s">
        <v>3867</v>
      </c>
      <c r="C1050" t="s">
        <v>1974</v>
      </c>
      <c r="D1050" t="s">
        <v>3823</v>
      </c>
      <c r="E1050" t="s">
        <v>2879</v>
      </c>
    </row>
    <row r="1051" spans="1:5" hidden="1">
      <c r="A1051" s="83" t="s">
        <v>3068</v>
      </c>
      <c r="B1051" t="s">
        <v>3867</v>
      </c>
      <c r="C1051" t="s">
        <v>1974</v>
      </c>
      <c r="D1051" t="s">
        <v>3824</v>
      </c>
      <c r="E1051" t="s">
        <v>2815</v>
      </c>
    </row>
    <row r="1052" spans="1:5" hidden="1">
      <c r="A1052" s="83" t="s">
        <v>3068</v>
      </c>
      <c r="B1052" t="s">
        <v>3867</v>
      </c>
      <c r="C1052" t="s">
        <v>1974</v>
      </c>
      <c r="D1052" t="s">
        <v>3824</v>
      </c>
      <c r="E1052" t="s">
        <v>1643</v>
      </c>
    </row>
    <row r="1053" spans="1:5" hidden="1">
      <c r="A1053" s="83" t="s">
        <v>3068</v>
      </c>
      <c r="B1053" t="s">
        <v>3867</v>
      </c>
      <c r="C1053" t="s">
        <v>1974</v>
      </c>
      <c r="D1053" t="s">
        <v>2156</v>
      </c>
      <c r="E1053" t="s">
        <v>2816</v>
      </c>
    </row>
    <row r="1054" spans="1:5" hidden="1">
      <c r="A1054" s="83" t="s">
        <v>3068</v>
      </c>
      <c r="B1054" t="s">
        <v>3867</v>
      </c>
      <c r="C1054" t="s">
        <v>1974</v>
      </c>
      <c r="D1054" t="s">
        <v>1973</v>
      </c>
      <c r="E1054" t="s">
        <v>1643</v>
      </c>
    </row>
    <row r="1055" spans="1:5" hidden="1">
      <c r="A1055" s="83" t="s">
        <v>3068</v>
      </c>
      <c r="B1055" t="s">
        <v>3867</v>
      </c>
      <c r="C1055" t="s">
        <v>1974</v>
      </c>
      <c r="D1055" t="s">
        <v>1973</v>
      </c>
      <c r="E1055" t="s">
        <v>2817</v>
      </c>
    </row>
    <row r="1056" spans="1:5" hidden="1">
      <c r="A1056" s="83" t="s">
        <v>3068</v>
      </c>
      <c r="B1056" t="s">
        <v>3867</v>
      </c>
      <c r="C1056" t="s">
        <v>1974</v>
      </c>
      <c r="D1056" t="s">
        <v>1973</v>
      </c>
      <c r="E1056" t="s">
        <v>2860</v>
      </c>
    </row>
    <row r="1057" spans="1:5" hidden="1">
      <c r="A1057" s="83" t="s">
        <v>3068</v>
      </c>
      <c r="B1057" t="s">
        <v>3867</v>
      </c>
      <c r="C1057" t="s">
        <v>1974</v>
      </c>
      <c r="D1057" t="s">
        <v>1973</v>
      </c>
      <c r="E1057" t="s">
        <v>2880</v>
      </c>
    </row>
    <row r="1058" spans="1:5" hidden="1">
      <c r="A1058" s="83" t="s">
        <v>3068</v>
      </c>
      <c r="B1058" t="s">
        <v>3867</v>
      </c>
      <c r="C1058" t="s">
        <v>1974</v>
      </c>
      <c r="D1058" t="s">
        <v>3825</v>
      </c>
      <c r="E1058" t="s">
        <v>1643</v>
      </c>
    </row>
    <row r="1059" spans="1:5" hidden="1">
      <c r="A1059" s="83" t="s">
        <v>3068</v>
      </c>
      <c r="B1059" t="s">
        <v>3867</v>
      </c>
      <c r="C1059" t="s">
        <v>1974</v>
      </c>
      <c r="D1059" t="s">
        <v>3825</v>
      </c>
      <c r="E1059" t="s">
        <v>2818</v>
      </c>
    </row>
    <row r="1060" spans="1:5" hidden="1">
      <c r="A1060" s="83" t="s">
        <v>3068</v>
      </c>
      <c r="B1060" t="s">
        <v>3867</v>
      </c>
      <c r="C1060" t="s">
        <v>1974</v>
      </c>
      <c r="D1060" t="s">
        <v>3826</v>
      </c>
      <c r="E1060" t="s">
        <v>1643</v>
      </c>
    </row>
    <row r="1061" spans="1:5" hidden="1">
      <c r="A1061" s="83" t="s">
        <v>3068</v>
      </c>
      <c r="B1061" t="s">
        <v>3867</v>
      </c>
      <c r="C1061" t="s">
        <v>1974</v>
      </c>
      <c r="D1061" t="s">
        <v>3826</v>
      </c>
      <c r="E1061" t="s">
        <v>2819</v>
      </c>
    </row>
    <row r="1062" spans="1:5" hidden="1">
      <c r="A1062" s="83" t="s">
        <v>3068</v>
      </c>
      <c r="B1062" t="s">
        <v>3867</v>
      </c>
      <c r="C1062" t="s">
        <v>1974</v>
      </c>
      <c r="D1062" t="s">
        <v>2161</v>
      </c>
      <c r="E1062" t="s">
        <v>2820</v>
      </c>
    </row>
    <row r="1063" spans="1:5" hidden="1">
      <c r="A1063" s="83" t="s">
        <v>3068</v>
      </c>
      <c r="B1063" t="s">
        <v>3867</v>
      </c>
      <c r="C1063" t="s">
        <v>1974</v>
      </c>
      <c r="D1063" t="s">
        <v>2161</v>
      </c>
      <c r="E1063" t="s">
        <v>1643</v>
      </c>
    </row>
    <row r="1064" spans="1:5" hidden="1">
      <c r="A1064" s="83" t="s">
        <v>3068</v>
      </c>
      <c r="B1064" t="s">
        <v>3867</v>
      </c>
      <c r="C1064" t="s">
        <v>1974</v>
      </c>
      <c r="D1064" t="s">
        <v>3827</v>
      </c>
      <c r="E1064" t="s">
        <v>1643</v>
      </c>
    </row>
    <row r="1065" spans="1:5" hidden="1">
      <c r="A1065" s="83" t="s">
        <v>3068</v>
      </c>
      <c r="B1065" t="s">
        <v>3867</v>
      </c>
      <c r="C1065" t="s">
        <v>1974</v>
      </c>
      <c r="D1065" t="s">
        <v>3827</v>
      </c>
      <c r="E1065" t="s">
        <v>3827</v>
      </c>
    </row>
    <row r="1066" spans="1:5" hidden="1">
      <c r="A1066" s="83" t="s">
        <v>3068</v>
      </c>
      <c r="B1066" t="s">
        <v>3867</v>
      </c>
      <c r="C1066" t="s">
        <v>1974</v>
      </c>
      <c r="D1066" t="s">
        <v>3828</v>
      </c>
      <c r="E1066" t="s">
        <v>1643</v>
      </c>
    </row>
    <row r="1067" spans="1:5" hidden="1">
      <c r="A1067" s="83" t="s">
        <v>3068</v>
      </c>
      <c r="B1067" t="s">
        <v>3867</v>
      </c>
      <c r="C1067" t="s">
        <v>1974</v>
      </c>
      <c r="D1067" t="s">
        <v>3828</v>
      </c>
      <c r="E1067" t="s">
        <v>2822</v>
      </c>
    </row>
    <row r="1068" spans="1:5" hidden="1">
      <c r="A1068" s="83" t="s">
        <v>3068</v>
      </c>
      <c r="B1068" t="s">
        <v>3867</v>
      </c>
      <c r="C1068" t="s">
        <v>1974</v>
      </c>
      <c r="D1068" t="s">
        <v>3828</v>
      </c>
      <c r="E1068" t="s">
        <v>2861</v>
      </c>
    </row>
    <row r="1069" spans="1:5" hidden="1">
      <c r="A1069" s="83" t="s">
        <v>3068</v>
      </c>
      <c r="B1069" t="s">
        <v>3867</v>
      </c>
      <c r="C1069" t="s">
        <v>1974</v>
      </c>
      <c r="D1069" t="s">
        <v>3828</v>
      </c>
      <c r="E1069" t="s">
        <v>2818</v>
      </c>
    </row>
    <row r="1070" spans="1:5" hidden="1">
      <c r="A1070" s="83" t="s">
        <v>3068</v>
      </c>
      <c r="B1070" t="s">
        <v>3867</v>
      </c>
      <c r="C1070" t="s">
        <v>1974</v>
      </c>
      <c r="D1070" t="s">
        <v>3829</v>
      </c>
      <c r="E1070" t="s">
        <v>1643</v>
      </c>
    </row>
    <row r="1071" spans="1:5" hidden="1">
      <c r="A1071" s="83" t="s">
        <v>3068</v>
      </c>
      <c r="B1071" t="s">
        <v>3867</v>
      </c>
      <c r="C1071" t="s">
        <v>1974</v>
      </c>
      <c r="D1071" t="s">
        <v>3829</v>
      </c>
      <c r="E1071" t="s">
        <v>2823</v>
      </c>
    </row>
    <row r="1072" spans="1:5" hidden="1">
      <c r="A1072" s="83" t="s">
        <v>3068</v>
      </c>
      <c r="B1072" t="s">
        <v>3867</v>
      </c>
      <c r="C1072" t="s">
        <v>1974</v>
      </c>
      <c r="D1072" t="s">
        <v>3830</v>
      </c>
      <c r="E1072" t="s">
        <v>1643</v>
      </c>
    </row>
    <row r="1073" spans="1:5" hidden="1">
      <c r="A1073" s="83" t="s">
        <v>3068</v>
      </c>
      <c r="B1073" t="s">
        <v>3867</v>
      </c>
      <c r="C1073" t="s">
        <v>1974</v>
      </c>
      <c r="D1073" t="s">
        <v>3830</v>
      </c>
      <c r="E1073" t="s">
        <v>2824</v>
      </c>
    </row>
    <row r="1074" spans="1:5" hidden="1">
      <c r="A1074" s="83" t="s">
        <v>3068</v>
      </c>
      <c r="B1074" t="s">
        <v>3867</v>
      </c>
      <c r="C1074" t="s">
        <v>1974</v>
      </c>
      <c r="D1074" t="s">
        <v>3831</v>
      </c>
      <c r="E1074" t="s">
        <v>2825</v>
      </c>
    </row>
    <row r="1075" spans="1:5" hidden="1">
      <c r="A1075" s="83" t="s">
        <v>3068</v>
      </c>
      <c r="B1075" t="s">
        <v>3867</v>
      </c>
      <c r="C1075" t="s">
        <v>1974</v>
      </c>
      <c r="D1075" t="s">
        <v>2166</v>
      </c>
      <c r="E1075" t="s">
        <v>1643</v>
      </c>
    </row>
    <row r="1076" spans="1:5" hidden="1">
      <c r="A1076" s="83" t="s">
        <v>3068</v>
      </c>
      <c r="B1076" t="s">
        <v>3867</v>
      </c>
      <c r="C1076" t="s">
        <v>1974</v>
      </c>
      <c r="D1076" t="s">
        <v>2166</v>
      </c>
      <c r="E1076" t="s">
        <v>2826</v>
      </c>
    </row>
    <row r="1077" spans="1:5" hidden="1">
      <c r="A1077" s="83" t="s">
        <v>3068</v>
      </c>
      <c r="B1077" t="s">
        <v>3867</v>
      </c>
      <c r="C1077" t="s">
        <v>3835</v>
      </c>
      <c r="D1077" t="s">
        <v>3858</v>
      </c>
      <c r="E1077" t="s">
        <v>2838</v>
      </c>
    </row>
    <row r="1078" spans="1:5" hidden="1">
      <c r="A1078" s="83" t="s">
        <v>3068</v>
      </c>
      <c r="B1078" t="s">
        <v>3867</v>
      </c>
      <c r="C1078" t="s">
        <v>3835</v>
      </c>
      <c r="D1078" t="s">
        <v>3858</v>
      </c>
      <c r="E1078" t="s">
        <v>2870</v>
      </c>
    </row>
    <row r="1079" spans="1:5" hidden="1">
      <c r="A1079" s="83" t="s">
        <v>3068</v>
      </c>
      <c r="B1079" t="s">
        <v>3867</v>
      </c>
      <c r="C1079" t="s">
        <v>3835</v>
      </c>
      <c r="D1079" t="s">
        <v>3858</v>
      </c>
      <c r="E1079" t="s">
        <v>2888</v>
      </c>
    </row>
    <row r="1080" spans="1:5" hidden="1">
      <c r="A1080" s="83" t="s">
        <v>3068</v>
      </c>
      <c r="B1080" t="s">
        <v>3867</v>
      </c>
      <c r="C1080" t="s">
        <v>3835</v>
      </c>
      <c r="D1080" t="s">
        <v>3858</v>
      </c>
      <c r="E1080" t="s">
        <v>2899</v>
      </c>
    </row>
    <row r="1081" spans="1:5" hidden="1">
      <c r="A1081" s="83" t="s">
        <v>3068</v>
      </c>
      <c r="B1081" t="s">
        <v>3867</v>
      </c>
      <c r="C1081" t="s">
        <v>3835</v>
      </c>
      <c r="D1081" t="s">
        <v>3858</v>
      </c>
      <c r="E1081" t="s">
        <v>2909</v>
      </c>
    </row>
    <row r="1082" spans="1:5" hidden="1">
      <c r="A1082" s="83" t="s">
        <v>3068</v>
      </c>
      <c r="B1082" t="s">
        <v>3867</v>
      </c>
      <c r="C1082" t="s">
        <v>3835</v>
      </c>
      <c r="D1082" t="s">
        <v>3858</v>
      </c>
      <c r="E1082" t="s">
        <v>2916</v>
      </c>
    </row>
    <row r="1083" spans="1:5" hidden="1">
      <c r="A1083" s="83" t="s">
        <v>3068</v>
      </c>
      <c r="B1083" t="s">
        <v>3867</v>
      </c>
      <c r="C1083" t="s">
        <v>3835</v>
      </c>
      <c r="D1083" t="s">
        <v>3858</v>
      </c>
      <c r="E1083" t="s">
        <v>2921</v>
      </c>
    </row>
    <row r="1084" spans="1:5" hidden="1">
      <c r="A1084" s="83" t="s">
        <v>3068</v>
      </c>
      <c r="B1084" t="s">
        <v>3867</v>
      </c>
      <c r="C1084" t="s">
        <v>3835</v>
      </c>
      <c r="D1084" t="s">
        <v>3858</v>
      </c>
      <c r="E1084" t="s">
        <v>2927</v>
      </c>
    </row>
    <row r="1085" spans="1:5" hidden="1">
      <c r="A1085" s="83" t="s">
        <v>3068</v>
      </c>
      <c r="B1085" t="s">
        <v>3867</v>
      </c>
      <c r="C1085" t="s">
        <v>3835</v>
      </c>
      <c r="D1085" t="s">
        <v>3858</v>
      </c>
      <c r="E1085" t="s">
        <v>2933</v>
      </c>
    </row>
    <row r="1086" spans="1:5" hidden="1">
      <c r="A1086" s="83" t="s">
        <v>3068</v>
      </c>
      <c r="B1086" t="s">
        <v>3867</v>
      </c>
      <c r="C1086" t="s">
        <v>3835</v>
      </c>
      <c r="D1086" t="s">
        <v>3858</v>
      </c>
      <c r="E1086" t="s">
        <v>2937</v>
      </c>
    </row>
    <row r="1087" spans="1:5" hidden="1">
      <c r="A1087" s="83" t="s">
        <v>3068</v>
      </c>
      <c r="B1087" t="s">
        <v>3867</v>
      </c>
      <c r="C1087" t="s">
        <v>3835</v>
      </c>
      <c r="D1087" t="s">
        <v>3859</v>
      </c>
      <c r="E1087" t="s">
        <v>2836</v>
      </c>
    </row>
    <row r="1088" spans="1:5" hidden="1">
      <c r="A1088" s="83" t="s">
        <v>3068</v>
      </c>
      <c r="B1088" t="s">
        <v>3867</v>
      </c>
      <c r="C1088" t="s">
        <v>3835</v>
      </c>
      <c r="D1088" t="s">
        <v>3859</v>
      </c>
      <c r="E1088" t="s">
        <v>2869</v>
      </c>
    </row>
    <row r="1089" spans="1:5" hidden="1">
      <c r="A1089" s="83" t="s">
        <v>3068</v>
      </c>
      <c r="B1089" t="s">
        <v>3867</v>
      </c>
      <c r="C1089" t="s">
        <v>3835</v>
      </c>
      <c r="D1089" t="s">
        <v>3859</v>
      </c>
      <c r="E1089" t="s">
        <v>2887</v>
      </c>
    </row>
    <row r="1090" spans="1:5" hidden="1">
      <c r="A1090" s="83" t="s">
        <v>3068</v>
      </c>
      <c r="B1090" t="s">
        <v>3867</v>
      </c>
      <c r="C1090" t="s">
        <v>3835</v>
      </c>
      <c r="D1090" t="s">
        <v>3859</v>
      </c>
      <c r="E1090" t="s">
        <v>2898</v>
      </c>
    </row>
    <row r="1091" spans="1:5" hidden="1">
      <c r="A1091" s="83" t="s">
        <v>3068</v>
      </c>
      <c r="B1091" t="s">
        <v>3867</v>
      </c>
      <c r="C1091" t="s">
        <v>3835</v>
      </c>
      <c r="D1091" t="s">
        <v>3859</v>
      </c>
      <c r="E1091" t="s">
        <v>2908</v>
      </c>
    </row>
    <row r="1092" spans="1:5" hidden="1">
      <c r="A1092" s="83" t="s">
        <v>3068</v>
      </c>
      <c r="B1092" t="s">
        <v>3867</v>
      </c>
      <c r="C1092" t="s">
        <v>3835</v>
      </c>
      <c r="D1092" t="s">
        <v>3859</v>
      </c>
      <c r="E1092" t="s">
        <v>2915</v>
      </c>
    </row>
    <row r="1093" spans="1:5" hidden="1">
      <c r="A1093" s="83" t="s">
        <v>3068</v>
      </c>
      <c r="B1093" t="s">
        <v>3867</v>
      </c>
      <c r="C1093" t="s">
        <v>3835</v>
      </c>
      <c r="D1093" t="s">
        <v>3859</v>
      </c>
      <c r="E1093" t="s">
        <v>2920</v>
      </c>
    </row>
    <row r="1094" spans="1:5" hidden="1">
      <c r="A1094" s="83" t="s">
        <v>3068</v>
      </c>
      <c r="B1094" t="s">
        <v>3867</v>
      </c>
      <c r="C1094" t="s">
        <v>3835</v>
      </c>
      <c r="D1094" t="s">
        <v>3859</v>
      </c>
      <c r="E1094" t="s">
        <v>2926</v>
      </c>
    </row>
    <row r="1095" spans="1:5" hidden="1">
      <c r="A1095" s="83" t="s">
        <v>3068</v>
      </c>
      <c r="B1095" t="s">
        <v>3867</v>
      </c>
      <c r="C1095" t="s">
        <v>3835</v>
      </c>
      <c r="D1095" t="s">
        <v>3859</v>
      </c>
      <c r="E1095" t="s">
        <v>2931</v>
      </c>
    </row>
    <row r="1096" spans="1:5" hidden="1">
      <c r="A1096" s="83" t="s">
        <v>3068</v>
      </c>
      <c r="B1096" t="s">
        <v>3867</v>
      </c>
      <c r="C1096" t="s">
        <v>3835</v>
      </c>
      <c r="D1096" t="s">
        <v>3859</v>
      </c>
      <c r="E1096" t="s">
        <v>2936</v>
      </c>
    </row>
    <row r="1097" spans="1:5" hidden="1">
      <c r="A1097" s="83" t="s">
        <v>3068</v>
      </c>
      <c r="B1097" t="s">
        <v>3867</v>
      </c>
      <c r="C1097" t="s">
        <v>3835</v>
      </c>
      <c r="D1097" t="s">
        <v>3859</v>
      </c>
      <c r="E1097" t="s">
        <v>2941</v>
      </c>
    </row>
    <row r="1098" spans="1:5" hidden="1">
      <c r="A1098" s="83" t="s">
        <v>3068</v>
      </c>
      <c r="B1098" t="s">
        <v>3867</v>
      </c>
      <c r="C1098" t="s">
        <v>3835</v>
      </c>
      <c r="D1098" t="s">
        <v>3859</v>
      </c>
      <c r="E1098" t="s">
        <v>2945</v>
      </c>
    </row>
    <row r="1099" spans="1:5" hidden="1">
      <c r="A1099" s="83" t="s">
        <v>3068</v>
      </c>
      <c r="B1099" t="s">
        <v>3867</v>
      </c>
      <c r="C1099" t="s">
        <v>3835</v>
      </c>
      <c r="D1099" t="s">
        <v>3859</v>
      </c>
      <c r="E1099" t="s">
        <v>2948</v>
      </c>
    </row>
    <row r="1100" spans="1:5" hidden="1">
      <c r="A1100" s="83" t="s">
        <v>3068</v>
      </c>
      <c r="B1100" t="s">
        <v>3867</v>
      </c>
      <c r="C1100" t="s">
        <v>3835</v>
      </c>
      <c r="D1100" t="s">
        <v>3859</v>
      </c>
      <c r="E1100" t="s">
        <v>2950</v>
      </c>
    </row>
    <row r="1101" spans="1:5" hidden="1">
      <c r="A1101" s="83" t="s">
        <v>3868</v>
      </c>
      <c r="B1101" t="s">
        <v>3869</v>
      </c>
      <c r="C1101" t="s">
        <v>1973</v>
      </c>
      <c r="D1101" t="s">
        <v>2066</v>
      </c>
      <c r="E1101" t="s">
        <v>1643</v>
      </c>
    </row>
    <row r="1102" spans="1:5" hidden="1">
      <c r="A1102" s="83" t="s">
        <v>3868</v>
      </c>
      <c r="B1102" t="s">
        <v>3869</v>
      </c>
      <c r="C1102" t="s">
        <v>1973</v>
      </c>
      <c r="D1102" t="s">
        <v>3817</v>
      </c>
      <c r="E1102" t="s">
        <v>1643</v>
      </c>
    </row>
    <row r="1103" spans="1:5" hidden="1">
      <c r="A1103" s="83" t="s">
        <v>3868</v>
      </c>
      <c r="B1103" t="s">
        <v>3869</v>
      </c>
      <c r="C1103" t="s">
        <v>1973</v>
      </c>
      <c r="D1103" t="s">
        <v>3818</v>
      </c>
      <c r="E1103" t="s">
        <v>1643</v>
      </c>
    </row>
    <row r="1104" spans="1:5" hidden="1">
      <c r="A1104" s="83" t="s">
        <v>3868</v>
      </c>
      <c r="B1104" t="s">
        <v>3869</v>
      </c>
      <c r="C1104" t="s">
        <v>1974</v>
      </c>
      <c r="D1104" t="s">
        <v>2146</v>
      </c>
      <c r="E1104" t="s">
        <v>2808</v>
      </c>
    </row>
    <row r="1105" spans="1:5" hidden="1">
      <c r="A1105" s="83" t="s">
        <v>3868</v>
      </c>
      <c r="B1105" t="s">
        <v>3869</v>
      </c>
      <c r="C1105" t="s">
        <v>1974</v>
      </c>
      <c r="D1105" t="s">
        <v>2146</v>
      </c>
      <c r="E1105" t="s">
        <v>2854</v>
      </c>
    </row>
    <row r="1106" spans="1:5" hidden="1">
      <c r="A1106" s="83" t="s">
        <v>3868</v>
      </c>
      <c r="B1106" t="s">
        <v>3869</v>
      </c>
      <c r="C1106" t="s">
        <v>1974</v>
      </c>
      <c r="D1106" t="s">
        <v>2146</v>
      </c>
      <c r="E1106" t="s">
        <v>2876</v>
      </c>
    </row>
    <row r="1107" spans="1:5" hidden="1">
      <c r="A1107" s="83" t="s">
        <v>3868</v>
      </c>
      <c r="B1107" t="s">
        <v>3869</v>
      </c>
      <c r="C1107" t="s">
        <v>1974</v>
      </c>
      <c r="D1107" t="s">
        <v>2146</v>
      </c>
      <c r="E1107" t="s">
        <v>2893</v>
      </c>
    </row>
    <row r="1108" spans="1:5" hidden="1">
      <c r="A1108" s="83" t="s">
        <v>3868</v>
      </c>
      <c r="B1108" t="s">
        <v>3869</v>
      </c>
      <c r="C1108" t="s">
        <v>1974</v>
      </c>
      <c r="D1108" t="s">
        <v>2146</v>
      </c>
      <c r="E1108" t="s">
        <v>2903</v>
      </c>
    </row>
    <row r="1109" spans="1:5" hidden="1">
      <c r="A1109" s="83" t="s">
        <v>3868</v>
      </c>
      <c r="B1109" t="s">
        <v>3869</v>
      </c>
      <c r="C1109" t="s">
        <v>1974</v>
      </c>
      <c r="D1109" t="s">
        <v>2146</v>
      </c>
      <c r="E1109" t="s">
        <v>2913</v>
      </c>
    </row>
    <row r="1110" spans="1:5" hidden="1">
      <c r="A1110" s="83" t="s">
        <v>3868</v>
      </c>
      <c r="B1110" t="s">
        <v>3869</v>
      </c>
      <c r="C1110" t="s">
        <v>1974</v>
      </c>
      <c r="D1110" t="s">
        <v>3819</v>
      </c>
      <c r="E1110" t="s">
        <v>2809</v>
      </c>
    </row>
    <row r="1111" spans="1:5" hidden="1">
      <c r="A1111" s="83" t="s">
        <v>3868</v>
      </c>
      <c r="B1111" t="s">
        <v>3869</v>
      </c>
      <c r="C1111" t="s">
        <v>1974</v>
      </c>
      <c r="D1111" t="s">
        <v>3819</v>
      </c>
      <c r="E1111" t="s">
        <v>2855</v>
      </c>
    </row>
    <row r="1112" spans="1:5" hidden="1">
      <c r="A1112" s="83" t="s">
        <v>3868</v>
      </c>
      <c r="B1112" t="s">
        <v>3869</v>
      </c>
      <c r="C1112" t="s">
        <v>1974</v>
      </c>
      <c r="D1112" t="s">
        <v>3819</v>
      </c>
      <c r="E1112" t="s">
        <v>1643</v>
      </c>
    </row>
    <row r="1113" spans="1:5" hidden="1">
      <c r="A1113" s="83" t="s">
        <v>3868</v>
      </c>
      <c r="B1113" t="s">
        <v>3869</v>
      </c>
      <c r="C1113" t="s">
        <v>1974</v>
      </c>
      <c r="D1113" t="s">
        <v>3820</v>
      </c>
      <c r="E1113" t="s">
        <v>2810</v>
      </c>
    </row>
    <row r="1114" spans="1:5" hidden="1">
      <c r="A1114" s="83" t="s">
        <v>3868</v>
      </c>
      <c r="B1114" t="s">
        <v>3869</v>
      </c>
      <c r="C1114" t="s">
        <v>1974</v>
      </c>
      <c r="D1114" t="s">
        <v>3820</v>
      </c>
      <c r="E1114" t="s">
        <v>1643</v>
      </c>
    </row>
    <row r="1115" spans="1:5" hidden="1">
      <c r="A1115" s="83" t="s">
        <v>3868</v>
      </c>
      <c r="B1115" t="s">
        <v>3869</v>
      </c>
      <c r="C1115" t="s">
        <v>1974</v>
      </c>
      <c r="D1115" t="s">
        <v>3820</v>
      </c>
      <c r="E1115" t="s">
        <v>2856</v>
      </c>
    </row>
    <row r="1116" spans="1:5" hidden="1">
      <c r="A1116" s="83" t="s">
        <v>3868</v>
      </c>
      <c r="B1116" t="s">
        <v>3869</v>
      </c>
      <c r="C1116" t="s">
        <v>1974</v>
      </c>
      <c r="D1116" t="s">
        <v>3821</v>
      </c>
      <c r="E1116" t="s">
        <v>2811</v>
      </c>
    </row>
    <row r="1117" spans="1:5" hidden="1">
      <c r="A1117" s="83" t="s">
        <v>3868</v>
      </c>
      <c r="B1117" t="s">
        <v>3869</v>
      </c>
      <c r="C1117" t="s">
        <v>1974</v>
      </c>
      <c r="D1117" t="s">
        <v>3821</v>
      </c>
      <c r="E1117" t="s">
        <v>2857</v>
      </c>
    </row>
    <row r="1118" spans="1:5" hidden="1">
      <c r="A1118" s="83" t="s">
        <v>3868</v>
      </c>
      <c r="B1118" t="s">
        <v>3869</v>
      </c>
      <c r="C1118" t="s">
        <v>1974</v>
      </c>
      <c r="D1118" t="s">
        <v>3821</v>
      </c>
      <c r="E1118" t="s">
        <v>1643</v>
      </c>
    </row>
    <row r="1119" spans="1:5" hidden="1">
      <c r="A1119" s="83" t="s">
        <v>3868</v>
      </c>
      <c r="B1119" t="s">
        <v>3869</v>
      </c>
      <c r="C1119" t="s">
        <v>1974</v>
      </c>
      <c r="D1119" t="s">
        <v>3821</v>
      </c>
      <c r="E1119" t="s">
        <v>2877</v>
      </c>
    </row>
    <row r="1120" spans="1:5" hidden="1">
      <c r="A1120" s="83" t="s">
        <v>3868</v>
      </c>
      <c r="B1120" t="s">
        <v>3869</v>
      </c>
      <c r="C1120" t="s">
        <v>1974</v>
      </c>
      <c r="D1120" t="s">
        <v>3822</v>
      </c>
      <c r="E1120" t="s">
        <v>2813</v>
      </c>
    </row>
    <row r="1121" spans="1:5" hidden="1">
      <c r="A1121" s="83" t="s">
        <v>3868</v>
      </c>
      <c r="B1121" t="s">
        <v>3869</v>
      </c>
      <c r="C1121" t="s">
        <v>1974</v>
      </c>
      <c r="D1121" t="s">
        <v>3822</v>
      </c>
      <c r="E1121" t="s">
        <v>2858</v>
      </c>
    </row>
    <row r="1122" spans="1:5" hidden="1">
      <c r="A1122" s="83" t="s">
        <v>3868</v>
      </c>
      <c r="B1122" t="s">
        <v>3869</v>
      </c>
      <c r="C1122" t="s">
        <v>1974</v>
      </c>
      <c r="D1122" t="s">
        <v>3822</v>
      </c>
      <c r="E1122" t="s">
        <v>2878</v>
      </c>
    </row>
    <row r="1123" spans="1:5" hidden="1">
      <c r="A1123" s="83" t="s">
        <v>3868</v>
      </c>
      <c r="B1123" t="s">
        <v>3869</v>
      </c>
      <c r="C1123" t="s">
        <v>1974</v>
      </c>
      <c r="D1123" t="s">
        <v>3822</v>
      </c>
      <c r="E1123" t="s">
        <v>1643</v>
      </c>
    </row>
    <row r="1124" spans="1:5" hidden="1">
      <c r="A1124" s="83" t="s">
        <v>3868</v>
      </c>
      <c r="B1124" t="s">
        <v>3869</v>
      </c>
      <c r="C1124" t="s">
        <v>1974</v>
      </c>
      <c r="D1124" t="s">
        <v>3822</v>
      </c>
      <c r="E1124" t="s">
        <v>2894</v>
      </c>
    </row>
    <row r="1125" spans="1:5" hidden="1">
      <c r="A1125" s="83" t="s">
        <v>3868</v>
      </c>
      <c r="B1125" t="s">
        <v>3869</v>
      </c>
      <c r="C1125" t="s">
        <v>1974</v>
      </c>
      <c r="D1125" t="s">
        <v>3822</v>
      </c>
      <c r="E1125" t="s">
        <v>2904</v>
      </c>
    </row>
    <row r="1126" spans="1:5" hidden="1">
      <c r="A1126" s="83" t="s">
        <v>3868</v>
      </c>
      <c r="B1126" t="s">
        <v>3869</v>
      </c>
      <c r="C1126" t="s">
        <v>1974</v>
      </c>
      <c r="D1126" t="s">
        <v>3823</v>
      </c>
      <c r="E1126" t="s">
        <v>2814</v>
      </c>
    </row>
    <row r="1127" spans="1:5" hidden="1">
      <c r="A1127" s="83" t="s">
        <v>3868</v>
      </c>
      <c r="B1127" t="s">
        <v>3869</v>
      </c>
      <c r="C1127" t="s">
        <v>1974</v>
      </c>
      <c r="D1127" t="s">
        <v>3823</v>
      </c>
      <c r="E1127" t="s">
        <v>2859</v>
      </c>
    </row>
    <row r="1128" spans="1:5" hidden="1">
      <c r="A1128" s="83" t="s">
        <v>3868</v>
      </c>
      <c r="B1128" t="s">
        <v>3869</v>
      </c>
      <c r="C1128" t="s">
        <v>1974</v>
      </c>
      <c r="D1128" t="s">
        <v>3823</v>
      </c>
      <c r="E1128" t="s">
        <v>1643</v>
      </c>
    </row>
    <row r="1129" spans="1:5" hidden="1">
      <c r="A1129" s="83" t="s">
        <v>3868</v>
      </c>
      <c r="B1129" t="s">
        <v>3869</v>
      </c>
      <c r="C1129" t="s">
        <v>1974</v>
      </c>
      <c r="D1129" t="s">
        <v>3823</v>
      </c>
      <c r="E1129" t="s">
        <v>2879</v>
      </c>
    </row>
    <row r="1130" spans="1:5" hidden="1">
      <c r="A1130" s="83" t="s">
        <v>3868</v>
      </c>
      <c r="B1130" t="s">
        <v>3869</v>
      </c>
      <c r="C1130" t="s">
        <v>1974</v>
      </c>
      <c r="D1130" t="s">
        <v>3824</v>
      </c>
      <c r="E1130" t="s">
        <v>2815</v>
      </c>
    </row>
    <row r="1131" spans="1:5" hidden="1">
      <c r="A1131" s="83" t="s">
        <v>3868</v>
      </c>
      <c r="B1131" t="s">
        <v>3869</v>
      </c>
      <c r="C1131" t="s">
        <v>1974</v>
      </c>
      <c r="D1131" t="s">
        <v>3824</v>
      </c>
      <c r="E1131" t="s">
        <v>1643</v>
      </c>
    </row>
    <row r="1132" spans="1:5" hidden="1">
      <c r="A1132" s="83" t="s">
        <v>3868</v>
      </c>
      <c r="B1132" t="s">
        <v>3869</v>
      </c>
      <c r="C1132" t="s">
        <v>1974</v>
      </c>
      <c r="D1132" t="s">
        <v>2156</v>
      </c>
      <c r="E1132" t="s">
        <v>2816</v>
      </c>
    </row>
    <row r="1133" spans="1:5" hidden="1">
      <c r="A1133" s="83" t="s">
        <v>3868</v>
      </c>
      <c r="B1133" t="s">
        <v>3869</v>
      </c>
      <c r="C1133" t="s">
        <v>1974</v>
      </c>
      <c r="D1133" t="s">
        <v>1973</v>
      </c>
      <c r="E1133" t="s">
        <v>1643</v>
      </c>
    </row>
    <row r="1134" spans="1:5" hidden="1">
      <c r="A1134" s="83" t="s">
        <v>3868</v>
      </c>
      <c r="B1134" t="s">
        <v>3869</v>
      </c>
      <c r="C1134" t="s">
        <v>1974</v>
      </c>
      <c r="D1134" t="s">
        <v>1973</v>
      </c>
      <c r="E1134" t="s">
        <v>2817</v>
      </c>
    </row>
    <row r="1135" spans="1:5" hidden="1">
      <c r="A1135" s="83" t="s">
        <v>3868</v>
      </c>
      <c r="B1135" t="s">
        <v>3869</v>
      </c>
      <c r="C1135" t="s">
        <v>1974</v>
      </c>
      <c r="D1135" t="s">
        <v>1973</v>
      </c>
      <c r="E1135" t="s">
        <v>2860</v>
      </c>
    </row>
    <row r="1136" spans="1:5" hidden="1">
      <c r="A1136" s="83" t="s">
        <v>3868</v>
      </c>
      <c r="B1136" t="s">
        <v>3869</v>
      </c>
      <c r="C1136" t="s">
        <v>1974</v>
      </c>
      <c r="D1136" t="s">
        <v>1973</v>
      </c>
      <c r="E1136" t="s">
        <v>2880</v>
      </c>
    </row>
    <row r="1137" spans="1:5" hidden="1">
      <c r="A1137" s="83" t="s">
        <v>3868</v>
      </c>
      <c r="B1137" t="s">
        <v>3869</v>
      </c>
      <c r="C1137" t="s">
        <v>1974</v>
      </c>
      <c r="D1137" t="s">
        <v>3825</v>
      </c>
      <c r="E1137" t="s">
        <v>1643</v>
      </c>
    </row>
    <row r="1138" spans="1:5" hidden="1">
      <c r="A1138" s="83" t="s">
        <v>3868</v>
      </c>
      <c r="B1138" t="s">
        <v>3869</v>
      </c>
      <c r="C1138" t="s">
        <v>1974</v>
      </c>
      <c r="D1138" t="s">
        <v>3825</v>
      </c>
      <c r="E1138" t="s">
        <v>2818</v>
      </c>
    </row>
    <row r="1139" spans="1:5" hidden="1">
      <c r="A1139" s="83" t="s">
        <v>3868</v>
      </c>
      <c r="B1139" t="s">
        <v>3869</v>
      </c>
      <c r="C1139" t="s">
        <v>1974</v>
      </c>
      <c r="D1139" t="s">
        <v>3826</v>
      </c>
      <c r="E1139" t="s">
        <v>1643</v>
      </c>
    </row>
    <row r="1140" spans="1:5" hidden="1">
      <c r="A1140" s="83" t="s">
        <v>3868</v>
      </c>
      <c r="B1140" t="s">
        <v>3869</v>
      </c>
      <c r="C1140" t="s">
        <v>1974</v>
      </c>
      <c r="D1140" t="s">
        <v>3826</v>
      </c>
      <c r="E1140" t="s">
        <v>2819</v>
      </c>
    </row>
    <row r="1141" spans="1:5" hidden="1">
      <c r="A1141" s="83" t="s">
        <v>3868</v>
      </c>
      <c r="B1141" t="s">
        <v>3869</v>
      </c>
      <c r="C1141" t="s">
        <v>1974</v>
      </c>
      <c r="D1141" t="s">
        <v>2161</v>
      </c>
      <c r="E1141" t="s">
        <v>2820</v>
      </c>
    </row>
    <row r="1142" spans="1:5" hidden="1">
      <c r="A1142" s="83" t="s">
        <v>3868</v>
      </c>
      <c r="B1142" t="s">
        <v>3869</v>
      </c>
      <c r="C1142" t="s">
        <v>1974</v>
      </c>
      <c r="D1142" t="s">
        <v>2161</v>
      </c>
      <c r="E1142" t="s">
        <v>1643</v>
      </c>
    </row>
    <row r="1143" spans="1:5" hidden="1">
      <c r="A1143" s="83" t="s">
        <v>3868</v>
      </c>
      <c r="B1143" t="s">
        <v>3869</v>
      </c>
      <c r="C1143" t="s">
        <v>1974</v>
      </c>
      <c r="D1143" t="s">
        <v>3827</v>
      </c>
      <c r="E1143" t="s">
        <v>1643</v>
      </c>
    </row>
    <row r="1144" spans="1:5" hidden="1">
      <c r="A1144" s="83" t="s">
        <v>3868</v>
      </c>
      <c r="B1144" t="s">
        <v>3869</v>
      </c>
      <c r="C1144" t="s">
        <v>1974</v>
      </c>
      <c r="D1144" t="s">
        <v>3827</v>
      </c>
      <c r="E1144" t="s">
        <v>3827</v>
      </c>
    </row>
    <row r="1145" spans="1:5" hidden="1">
      <c r="A1145" s="83" t="s">
        <v>3868</v>
      </c>
      <c r="B1145" t="s">
        <v>3869</v>
      </c>
      <c r="C1145" t="s">
        <v>1974</v>
      </c>
      <c r="D1145" t="s">
        <v>3828</v>
      </c>
      <c r="E1145" t="s">
        <v>1643</v>
      </c>
    </row>
    <row r="1146" spans="1:5" hidden="1">
      <c r="A1146" s="83" t="s">
        <v>3868</v>
      </c>
      <c r="B1146" t="s">
        <v>3869</v>
      </c>
      <c r="C1146" t="s">
        <v>1974</v>
      </c>
      <c r="D1146" t="s">
        <v>3828</v>
      </c>
      <c r="E1146" t="s">
        <v>2822</v>
      </c>
    </row>
    <row r="1147" spans="1:5" hidden="1">
      <c r="A1147" s="83" t="s">
        <v>3868</v>
      </c>
      <c r="B1147" t="s">
        <v>3869</v>
      </c>
      <c r="C1147" t="s">
        <v>1974</v>
      </c>
      <c r="D1147" t="s">
        <v>3828</v>
      </c>
      <c r="E1147" t="s">
        <v>2861</v>
      </c>
    </row>
    <row r="1148" spans="1:5" hidden="1">
      <c r="A1148" s="83" t="s">
        <v>3868</v>
      </c>
      <c r="B1148" t="s">
        <v>3869</v>
      </c>
      <c r="C1148" t="s">
        <v>1974</v>
      </c>
      <c r="D1148" t="s">
        <v>3828</v>
      </c>
      <c r="E1148" t="s">
        <v>2818</v>
      </c>
    </row>
    <row r="1149" spans="1:5" hidden="1">
      <c r="A1149" s="83" t="s">
        <v>3868</v>
      </c>
      <c r="B1149" t="s">
        <v>3869</v>
      </c>
      <c r="C1149" t="s">
        <v>1974</v>
      </c>
      <c r="D1149" t="s">
        <v>3829</v>
      </c>
      <c r="E1149" t="s">
        <v>1643</v>
      </c>
    </row>
    <row r="1150" spans="1:5" hidden="1">
      <c r="A1150" s="83" t="s">
        <v>3868</v>
      </c>
      <c r="B1150" t="s">
        <v>3869</v>
      </c>
      <c r="C1150" t="s">
        <v>1974</v>
      </c>
      <c r="D1150" t="s">
        <v>3829</v>
      </c>
      <c r="E1150" t="s">
        <v>2823</v>
      </c>
    </row>
    <row r="1151" spans="1:5" hidden="1">
      <c r="A1151" s="83" t="s">
        <v>3868</v>
      </c>
      <c r="B1151" t="s">
        <v>3869</v>
      </c>
      <c r="C1151" t="s">
        <v>1974</v>
      </c>
      <c r="D1151" t="s">
        <v>3830</v>
      </c>
      <c r="E1151" t="s">
        <v>1643</v>
      </c>
    </row>
    <row r="1152" spans="1:5" hidden="1">
      <c r="A1152" s="83" t="s">
        <v>3868</v>
      </c>
      <c r="B1152" t="s">
        <v>3869</v>
      </c>
      <c r="C1152" t="s">
        <v>1974</v>
      </c>
      <c r="D1152" t="s">
        <v>3830</v>
      </c>
      <c r="E1152" t="s">
        <v>2824</v>
      </c>
    </row>
    <row r="1153" spans="1:5" hidden="1">
      <c r="A1153" s="83" t="s">
        <v>3868</v>
      </c>
      <c r="B1153" t="s">
        <v>3869</v>
      </c>
      <c r="C1153" t="s">
        <v>1974</v>
      </c>
      <c r="D1153" t="s">
        <v>3831</v>
      </c>
      <c r="E1153" t="s">
        <v>2825</v>
      </c>
    </row>
    <row r="1154" spans="1:5" hidden="1">
      <c r="A1154" s="83" t="s">
        <v>3868</v>
      </c>
      <c r="B1154" t="s">
        <v>3869</v>
      </c>
      <c r="C1154" t="s">
        <v>1974</v>
      </c>
      <c r="D1154" t="s">
        <v>2166</v>
      </c>
      <c r="E1154" t="s">
        <v>1643</v>
      </c>
    </row>
    <row r="1155" spans="1:5" hidden="1">
      <c r="A1155" s="83" t="s">
        <v>3868</v>
      </c>
      <c r="B1155" t="s">
        <v>3869</v>
      </c>
      <c r="C1155" t="s">
        <v>1974</v>
      </c>
      <c r="D1155" t="s">
        <v>2166</v>
      </c>
      <c r="E1155" t="s">
        <v>2826</v>
      </c>
    </row>
    <row r="1156" spans="1:5" hidden="1">
      <c r="A1156" s="83" t="s">
        <v>3868</v>
      </c>
      <c r="B1156" t="s">
        <v>3869</v>
      </c>
      <c r="C1156" t="s">
        <v>1975</v>
      </c>
      <c r="D1156" t="s">
        <v>3832</v>
      </c>
      <c r="E1156" t="s">
        <v>2827</v>
      </c>
    </row>
    <row r="1157" spans="1:5" hidden="1">
      <c r="A1157" s="83" t="s">
        <v>3868</v>
      </c>
      <c r="B1157" t="s">
        <v>3869</v>
      </c>
      <c r="C1157" t="s">
        <v>1975</v>
      </c>
      <c r="D1157" t="s">
        <v>3832</v>
      </c>
      <c r="E1157" t="s">
        <v>2862</v>
      </c>
    </row>
    <row r="1158" spans="1:5" hidden="1">
      <c r="A1158" s="83" t="s">
        <v>3868</v>
      </c>
      <c r="B1158" t="s">
        <v>3869</v>
      </c>
      <c r="C1158" t="s">
        <v>1975</v>
      </c>
      <c r="D1158" t="s">
        <v>3832</v>
      </c>
      <c r="E1158" t="s">
        <v>2882</v>
      </c>
    </row>
    <row r="1159" spans="1:5" hidden="1">
      <c r="A1159" s="83" t="s">
        <v>3868</v>
      </c>
      <c r="B1159" t="s">
        <v>3869</v>
      </c>
      <c r="C1159" t="s">
        <v>1975</v>
      </c>
      <c r="D1159" t="s">
        <v>3832</v>
      </c>
      <c r="E1159" t="s">
        <v>2895</v>
      </c>
    </row>
    <row r="1160" spans="1:5" hidden="1">
      <c r="A1160" s="83" t="s">
        <v>3868</v>
      </c>
      <c r="B1160" t="s">
        <v>3869</v>
      </c>
      <c r="C1160" t="s">
        <v>1975</v>
      </c>
      <c r="D1160" t="s">
        <v>3832</v>
      </c>
      <c r="E1160" t="s">
        <v>2905</v>
      </c>
    </row>
    <row r="1161" spans="1:5" hidden="1">
      <c r="A1161" s="83" t="s">
        <v>3868</v>
      </c>
      <c r="B1161" t="s">
        <v>3869</v>
      </c>
      <c r="C1161" t="s">
        <v>1975</v>
      </c>
      <c r="D1161" t="s">
        <v>3832</v>
      </c>
      <c r="E1161" t="s">
        <v>2914</v>
      </c>
    </row>
    <row r="1162" spans="1:5" hidden="1">
      <c r="A1162" s="83" t="s">
        <v>3868</v>
      </c>
      <c r="B1162" t="s">
        <v>3869</v>
      </c>
      <c r="C1162" t="s">
        <v>1975</v>
      </c>
      <c r="D1162" t="s">
        <v>3832</v>
      </c>
      <c r="E1162" t="s">
        <v>2919</v>
      </c>
    </row>
    <row r="1163" spans="1:5" hidden="1">
      <c r="A1163" s="83" t="s">
        <v>3868</v>
      </c>
      <c r="B1163" t="s">
        <v>3869</v>
      </c>
      <c r="C1163" t="s">
        <v>1975</v>
      </c>
      <c r="D1163" t="s">
        <v>3832</v>
      </c>
      <c r="E1163" t="s">
        <v>1980</v>
      </c>
    </row>
    <row r="1164" spans="1:5" hidden="1">
      <c r="A1164" s="83" t="s">
        <v>3868</v>
      </c>
      <c r="B1164" t="s">
        <v>3869</v>
      </c>
      <c r="C1164" t="s">
        <v>1975</v>
      </c>
      <c r="D1164" t="s">
        <v>3833</v>
      </c>
      <c r="E1164" t="s">
        <v>2828</v>
      </c>
    </row>
    <row r="1165" spans="1:5" hidden="1">
      <c r="A1165" s="83" t="s">
        <v>3868</v>
      </c>
      <c r="B1165" t="s">
        <v>3869</v>
      </c>
      <c r="C1165" t="s">
        <v>1975</v>
      </c>
      <c r="D1165" t="s">
        <v>3833</v>
      </c>
      <c r="E1165" t="s">
        <v>2863</v>
      </c>
    </row>
    <row r="1166" spans="1:5" hidden="1">
      <c r="A1166" s="83" t="s">
        <v>3868</v>
      </c>
      <c r="B1166" t="s">
        <v>3869</v>
      </c>
      <c r="C1166" t="s">
        <v>1975</v>
      </c>
      <c r="D1166" t="s">
        <v>3833</v>
      </c>
      <c r="E1166" t="s">
        <v>1643</v>
      </c>
    </row>
    <row r="1167" spans="1:5" hidden="1">
      <c r="A1167" s="83" t="s">
        <v>3868</v>
      </c>
      <c r="B1167" t="s">
        <v>3869</v>
      </c>
      <c r="C1167" t="s">
        <v>1975</v>
      </c>
      <c r="D1167" t="s">
        <v>3834</v>
      </c>
      <c r="E1167" t="s">
        <v>1643</v>
      </c>
    </row>
    <row r="1168" spans="1:5" hidden="1">
      <c r="A1168" s="83" t="s">
        <v>3868</v>
      </c>
      <c r="B1168" t="s">
        <v>3869</v>
      </c>
      <c r="C1168" t="s">
        <v>1975</v>
      </c>
      <c r="D1168" t="s">
        <v>3834</v>
      </c>
      <c r="E1168" t="s">
        <v>2829</v>
      </c>
    </row>
    <row r="1169" spans="1:5" hidden="1">
      <c r="A1169" s="83" t="s">
        <v>3868</v>
      </c>
      <c r="B1169" t="s">
        <v>3869</v>
      </c>
      <c r="C1169" t="s">
        <v>1975</v>
      </c>
      <c r="D1169" t="s">
        <v>3833</v>
      </c>
      <c r="E1169" t="s">
        <v>2883</v>
      </c>
    </row>
    <row r="1170" spans="1:5" hidden="1">
      <c r="A1170" s="83" t="s">
        <v>3868</v>
      </c>
      <c r="B1170" t="s">
        <v>3869</v>
      </c>
      <c r="C1170" t="s">
        <v>3835</v>
      </c>
      <c r="D1170" t="s">
        <v>3836</v>
      </c>
      <c r="E1170" t="s">
        <v>2836</v>
      </c>
    </row>
    <row r="1171" spans="1:5" hidden="1">
      <c r="A1171" s="83" t="s">
        <v>3868</v>
      </c>
      <c r="B1171" t="s">
        <v>3869</v>
      </c>
      <c r="C1171" t="s">
        <v>3835</v>
      </c>
      <c r="D1171" t="s">
        <v>3836</v>
      </c>
      <c r="E1171" t="s">
        <v>2869</v>
      </c>
    </row>
    <row r="1172" spans="1:5" hidden="1">
      <c r="A1172" s="83" t="s">
        <v>3868</v>
      </c>
      <c r="B1172" t="s">
        <v>3869</v>
      </c>
      <c r="C1172" t="s">
        <v>3835</v>
      </c>
      <c r="D1172" t="s">
        <v>3836</v>
      </c>
      <c r="E1172" t="s">
        <v>2887</v>
      </c>
    </row>
    <row r="1173" spans="1:5" hidden="1">
      <c r="A1173" s="83" t="s">
        <v>3868</v>
      </c>
      <c r="B1173" t="s">
        <v>3869</v>
      </c>
      <c r="C1173" t="s">
        <v>3835</v>
      </c>
      <c r="D1173" t="s">
        <v>3836</v>
      </c>
      <c r="E1173" t="s">
        <v>2898</v>
      </c>
    </row>
    <row r="1174" spans="1:5" hidden="1">
      <c r="A1174" s="83" t="s">
        <v>3868</v>
      </c>
      <c r="B1174" t="s">
        <v>3869</v>
      </c>
      <c r="C1174" t="s">
        <v>3835</v>
      </c>
      <c r="D1174" t="s">
        <v>3836</v>
      </c>
      <c r="E1174" t="s">
        <v>2908</v>
      </c>
    </row>
    <row r="1175" spans="1:5" hidden="1">
      <c r="A1175" s="83" t="s">
        <v>3868</v>
      </c>
      <c r="B1175" t="s">
        <v>3869</v>
      </c>
      <c r="C1175" t="s">
        <v>3835</v>
      </c>
      <c r="D1175" t="s">
        <v>3836</v>
      </c>
      <c r="E1175" t="s">
        <v>2915</v>
      </c>
    </row>
    <row r="1176" spans="1:5" hidden="1">
      <c r="A1176" s="83" t="s">
        <v>3868</v>
      </c>
      <c r="B1176" t="s">
        <v>3869</v>
      </c>
      <c r="C1176" t="s">
        <v>3835</v>
      </c>
      <c r="D1176" t="s">
        <v>3836</v>
      </c>
      <c r="E1176" t="s">
        <v>2920</v>
      </c>
    </row>
    <row r="1177" spans="1:5" hidden="1">
      <c r="A1177" s="83" t="s">
        <v>3868</v>
      </c>
      <c r="B1177" t="s">
        <v>3869</v>
      </c>
      <c r="C1177" t="s">
        <v>3835</v>
      </c>
      <c r="D1177" t="s">
        <v>3836</v>
      </c>
      <c r="E1177" t="s">
        <v>1643</v>
      </c>
    </row>
    <row r="1178" spans="1:5" hidden="1">
      <c r="A1178" s="83" t="s">
        <v>3868</v>
      </c>
      <c r="B1178" t="s">
        <v>3869</v>
      </c>
      <c r="C1178" t="s">
        <v>3835</v>
      </c>
      <c r="D1178" t="s">
        <v>3836</v>
      </c>
      <c r="E1178" t="s">
        <v>2926</v>
      </c>
    </row>
    <row r="1179" spans="1:5" hidden="1">
      <c r="A1179" s="83" t="s">
        <v>3868</v>
      </c>
      <c r="B1179" t="s">
        <v>3869</v>
      </c>
      <c r="C1179" t="s">
        <v>3835</v>
      </c>
      <c r="D1179" t="s">
        <v>3836</v>
      </c>
      <c r="E1179" t="s">
        <v>2931</v>
      </c>
    </row>
    <row r="1180" spans="1:5" hidden="1">
      <c r="A1180" s="83" t="s">
        <v>3868</v>
      </c>
      <c r="B1180" t="s">
        <v>3869</v>
      </c>
      <c r="C1180" t="s">
        <v>3835</v>
      </c>
      <c r="D1180" t="s">
        <v>3836</v>
      </c>
      <c r="E1180" t="s">
        <v>2936</v>
      </c>
    </row>
    <row r="1181" spans="1:5" hidden="1">
      <c r="A1181" s="83" t="s">
        <v>3868</v>
      </c>
      <c r="B1181" t="s">
        <v>3869</v>
      </c>
      <c r="C1181" t="s">
        <v>3835</v>
      </c>
      <c r="D1181" t="s">
        <v>3836</v>
      </c>
      <c r="E1181" t="s">
        <v>2941</v>
      </c>
    </row>
    <row r="1182" spans="1:5" hidden="1">
      <c r="A1182" s="83" t="s">
        <v>3868</v>
      </c>
      <c r="B1182" t="s">
        <v>3869</v>
      </c>
      <c r="C1182" t="s">
        <v>3835</v>
      </c>
      <c r="D1182" t="s">
        <v>3836</v>
      </c>
      <c r="E1182" t="s">
        <v>2945</v>
      </c>
    </row>
    <row r="1183" spans="1:5" hidden="1">
      <c r="A1183" s="83" t="s">
        <v>3868</v>
      </c>
      <c r="B1183" t="s">
        <v>3869</v>
      </c>
      <c r="C1183" t="s">
        <v>3835</v>
      </c>
      <c r="D1183" t="s">
        <v>3836</v>
      </c>
      <c r="E1183" t="s">
        <v>2948</v>
      </c>
    </row>
    <row r="1184" spans="1:5" hidden="1">
      <c r="A1184" s="83" t="s">
        <v>3868</v>
      </c>
      <c r="B1184" t="s">
        <v>3869</v>
      </c>
      <c r="C1184" t="s">
        <v>3835</v>
      </c>
      <c r="D1184" t="s">
        <v>3836</v>
      </c>
      <c r="E1184" t="s">
        <v>2950</v>
      </c>
    </row>
    <row r="1185" spans="1:5" hidden="1">
      <c r="A1185" s="83" t="s">
        <v>3074</v>
      </c>
      <c r="B1185" t="s">
        <v>3870</v>
      </c>
      <c r="C1185" t="s">
        <v>1973</v>
      </c>
      <c r="D1185" t="s">
        <v>2067</v>
      </c>
      <c r="E1185" t="s">
        <v>3848</v>
      </c>
    </row>
    <row r="1186" spans="1:5" hidden="1">
      <c r="A1186" s="83" t="s">
        <v>3074</v>
      </c>
      <c r="B1186" t="s">
        <v>3870</v>
      </c>
      <c r="C1186" t="s">
        <v>1973</v>
      </c>
      <c r="D1186" t="s">
        <v>2066</v>
      </c>
      <c r="E1186" t="s">
        <v>1643</v>
      </c>
    </row>
    <row r="1187" spans="1:5" hidden="1">
      <c r="A1187" s="83" t="s">
        <v>3074</v>
      </c>
      <c r="B1187" t="s">
        <v>3870</v>
      </c>
      <c r="C1187" t="s">
        <v>1973</v>
      </c>
      <c r="D1187" t="s">
        <v>3817</v>
      </c>
      <c r="E1187" t="s">
        <v>1643</v>
      </c>
    </row>
    <row r="1188" spans="1:5" hidden="1">
      <c r="A1188" s="83" t="s">
        <v>3074</v>
      </c>
      <c r="B1188" t="s">
        <v>3870</v>
      </c>
      <c r="C1188" t="s">
        <v>1973</v>
      </c>
      <c r="D1188" t="s">
        <v>3818</v>
      </c>
      <c r="E1188" t="s">
        <v>1643</v>
      </c>
    </row>
    <row r="1189" spans="1:5" hidden="1">
      <c r="A1189" s="83" t="s">
        <v>3074</v>
      </c>
      <c r="B1189" t="s">
        <v>3870</v>
      </c>
      <c r="C1189" t="s">
        <v>1974</v>
      </c>
      <c r="D1189" t="s">
        <v>2146</v>
      </c>
      <c r="E1189" t="s">
        <v>2808</v>
      </c>
    </row>
    <row r="1190" spans="1:5" hidden="1">
      <c r="A1190" s="83" t="s">
        <v>3074</v>
      </c>
      <c r="B1190" t="s">
        <v>3870</v>
      </c>
      <c r="C1190" t="s">
        <v>1974</v>
      </c>
      <c r="D1190" t="s">
        <v>2146</v>
      </c>
      <c r="E1190" t="s">
        <v>2854</v>
      </c>
    </row>
    <row r="1191" spans="1:5" hidden="1">
      <c r="A1191" s="83" t="s">
        <v>3074</v>
      </c>
      <c r="B1191" t="s">
        <v>3870</v>
      </c>
      <c r="C1191" t="s">
        <v>1974</v>
      </c>
      <c r="D1191" t="s">
        <v>2146</v>
      </c>
      <c r="E1191" t="s">
        <v>2876</v>
      </c>
    </row>
    <row r="1192" spans="1:5" hidden="1">
      <c r="A1192" s="83" t="s">
        <v>3074</v>
      </c>
      <c r="B1192" t="s">
        <v>3870</v>
      </c>
      <c r="C1192" t="s">
        <v>1974</v>
      </c>
      <c r="D1192" t="s">
        <v>2146</v>
      </c>
      <c r="E1192" t="s">
        <v>2893</v>
      </c>
    </row>
    <row r="1193" spans="1:5" hidden="1">
      <c r="A1193" s="83" t="s">
        <v>3074</v>
      </c>
      <c r="B1193" t="s">
        <v>3870</v>
      </c>
      <c r="C1193" t="s">
        <v>1974</v>
      </c>
      <c r="D1193" t="s">
        <v>2146</v>
      </c>
      <c r="E1193" t="s">
        <v>2903</v>
      </c>
    </row>
    <row r="1194" spans="1:5" hidden="1">
      <c r="A1194" s="83" t="s">
        <v>3074</v>
      </c>
      <c r="B1194" t="s">
        <v>3870</v>
      </c>
      <c r="C1194" t="s">
        <v>1974</v>
      </c>
      <c r="D1194" t="s">
        <v>2146</v>
      </c>
      <c r="E1194" t="s">
        <v>2913</v>
      </c>
    </row>
    <row r="1195" spans="1:5" hidden="1">
      <c r="A1195" s="83" t="s">
        <v>3074</v>
      </c>
      <c r="B1195" t="s">
        <v>3870</v>
      </c>
      <c r="C1195" t="s">
        <v>1974</v>
      </c>
      <c r="D1195" t="s">
        <v>3819</v>
      </c>
      <c r="E1195" t="s">
        <v>2809</v>
      </c>
    </row>
    <row r="1196" spans="1:5" hidden="1">
      <c r="A1196" s="83" t="s">
        <v>3074</v>
      </c>
      <c r="B1196" t="s">
        <v>3870</v>
      </c>
      <c r="C1196" t="s">
        <v>1974</v>
      </c>
      <c r="D1196" t="s">
        <v>3819</v>
      </c>
      <c r="E1196" t="s">
        <v>2855</v>
      </c>
    </row>
    <row r="1197" spans="1:5" hidden="1">
      <c r="A1197" s="83" t="s">
        <v>3074</v>
      </c>
      <c r="B1197" t="s">
        <v>3870</v>
      </c>
      <c r="C1197" t="s">
        <v>1974</v>
      </c>
      <c r="D1197" t="s">
        <v>3819</v>
      </c>
      <c r="E1197" t="s">
        <v>1643</v>
      </c>
    </row>
    <row r="1198" spans="1:5" hidden="1">
      <c r="A1198" s="83" t="s">
        <v>3074</v>
      </c>
      <c r="B1198" t="s">
        <v>3870</v>
      </c>
      <c r="C1198" t="s">
        <v>1974</v>
      </c>
      <c r="D1198" t="s">
        <v>3820</v>
      </c>
      <c r="E1198" t="s">
        <v>2810</v>
      </c>
    </row>
    <row r="1199" spans="1:5" hidden="1">
      <c r="A1199" s="83" t="s">
        <v>3074</v>
      </c>
      <c r="B1199" t="s">
        <v>3870</v>
      </c>
      <c r="C1199" t="s">
        <v>1974</v>
      </c>
      <c r="D1199" t="s">
        <v>3820</v>
      </c>
      <c r="E1199" t="s">
        <v>1643</v>
      </c>
    </row>
    <row r="1200" spans="1:5" hidden="1">
      <c r="A1200" s="83" t="s">
        <v>3074</v>
      </c>
      <c r="B1200" t="s">
        <v>3870</v>
      </c>
      <c r="C1200" t="s">
        <v>1974</v>
      </c>
      <c r="D1200" t="s">
        <v>3820</v>
      </c>
      <c r="E1200" t="s">
        <v>2856</v>
      </c>
    </row>
    <row r="1201" spans="1:5" hidden="1">
      <c r="A1201" s="83" t="s">
        <v>3074</v>
      </c>
      <c r="B1201" t="s">
        <v>3870</v>
      </c>
      <c r="C1201" t="s">
        <v>1974</v>
      </c>
      <c r="D1201" t="s">
        <v>3821</v>
      </c>
      <c r="E1201" t="s">
        <v>2811</v>
      </c>
    </row>
    <row r="1202" spans="1:5" hidden="1">
      <c r="A1202" s="83" t="s">
        <v>3074</v>
      </c>
      <c r="B1202" t="s">
        <v>3870</v>
      </c>
      <c r="C1202" t="s">
        <v>1974</v>
      </c>
      <c r="D1202" t="s">
        <v>3821</v>
      </c>
      <c r="E1202" t="s">
        <v>2857</v>
      </c>
    </row>
    <row r="1203" spans="1:5" hidden="1">
      <c r="A1203" s="83" t="s">
        <v>3074</v>
      </c>
      <c r="B1203" t="s">
        <v>3870</v>
      </c>
      <c r="C1203" t="s">
        <v>1974</v>
      </c>
      <c r="D1203" t="s">
        <v>3821</v>
      </c>
      <c r="E1203" t="s">
        <v>1643</v>
      </c>
    </row>
    <row r="1204" spans="1:5" hidden="1">
      <c r="A1204" s="83" t="s">
        <v>3074</v>
      </c>
      <c r="B1204" t="s">
        <v>3870</v>
      </c>
      <c r="C1204" t="s">
        <v>1974</v>
      </c>
      <c r="D1204" t="s">
        <v>3821</v>
      </c>
      <c r="E1204" t="s">
        <v>2877</v>
      </c>
    </row>
    <row r="1205" spans="1:5" hidden="1">
      <c r="A1205" s="83" t="s">
        <v>3074</v>
      </c>
      <c r="B1205" t="s">
        <v>3870</v>
      </c>
      <c r="C1205" t="s">
        <v>1974</v>
      </c>
      <c r="D1205" t="s">
        <v>3822</v>
      </c>
      <c r="E1205" t="s">
        <v>2813</v>
      </c>
    </row>
    <row r="1206" spans="1:5" hidden="1">
      <c r="A1206" s="83" t="s">
        <v>3074</v>
      </c>
      <c r="B1206" t="s">
        <v>3870</v>
      </c>
      <c r="C1206" t="s">
        <v>1974</v>
      </c>
      <c r="D1206" t="s">
        <v>3822</v>
      </c>
      <c r="E1206" t="s">
        <v>2858</v>
      </c>
    </row>
    <row r="1207" spans="1:5" hidden="1">
      <c r="A1207" s="83" t="s">
        <v>3074</v>
      </c>
      <c r="B1207" t="s">
        <v>3870</v>
      </c>
      <c r="C1207" t="s">
        <v>1974</v>
      </c>
      <c r="D1207" t="s">
        <v>3822</v>
      </c>
      <c r="E1207" t="s">
        <v>2878</v>
      </c>
    </row>
    <row r="1208" spans="1:5" hidden="1">
      <c r="A1208" s="83" t="s">
        <v>3074</v>
      </c>
      <c r="B1208" t="s">
        <v>3870</v>
      </c>
      <c r="C1208" t="s">
        <v>1974</v>
      </c>
      <c r="D1208" t="s">
        <v>3822</v>
      </c>
      <c r="E1208" t="s">
        <v>1643</v>
      </c>
    </row>
    <row r="1209" spans="1:5" hidden="1">
      <c r="A1209" s="83" t="s">
        <v>3074</v>
      </c>
      <c r="B1209" t="s">
        <v>3870</v>
      </c>
      <c r="C1209" t="s">
        <v>1974</v>
      </c>
      <c r="D1209" t="s">
        <v>3822</v>
      </c>
      <c r="E1209" t="s">
        <v>2894</v>
      </c>
    </row>
    <row r="1210" spans="1:5" hidden="1">
      <c r="A1210" s="83" t="s">
        <v>3074</v>
      </c>
      <c r="B1210" t="s">
        <v>3870</v>
      </c>
      <c r="C1210" t="s">
        <v>1974</v>
      </c>
      <c r="D1210" t="s">
        <v>3822</v>
      </c>
      <c r="E1210" t="s">
        <v>2904</v>
      </c>
    </row>
    <row r="1211" spans="1:5" hidden="1">
      <c r="A1211" s="83" t="s">
        <v>3074</v>
      </c>
      <c r="B1211" t="s">
        <v>3870</v>
      </c>
      <c r="C1211" t="s">
        <v>1974</v>
      </c>
      <c r="D1211" t="s">
        <v>3823</v>
      </c>
      <c r="E1211" t="s">
        <v>2814</v>
      </c>
    </row>
    <row r="1212" spans="1:5" hidden="1">
      <c r="A1212" s="83" t="s">
        <v>3074</v>
      </c>
      <c r="B1212" t="s">
        <v>3870</v>
      </c>
      <c r="C1212" t="s">
        <v>1974</v>
      </c>
      <c r="D1212" t="s">
        <v>3823</v>
      </c>
      <c r="E1212" t="s">
        <v>2859</v>
      </c>
    </row>
    <row r="1213" spans="1:5" hidden="1">
      <c r="A1213" s="83" t="s">
        <v>3074</v>
      </c>
      <c r="B1213" t="s">
        <v>3870</v>
      </c>
      <c r="C1213" t="s">
        <v>1974</v>
      </c>
      <c r="D1213" t="s">
        <v>3823</v>
      </c>
      <c r="E1213" t="s">
        <v>1643</v>
      </c>
    </row>
    <row r="1214" spans="1:5" hidden="1">
      <c r="A1214" s="83" t="s">
        <v>3074</v>
      </c>
      <c r="B1214" t="s">
        <v>3870</v>
      </c>
      <c r="C1214" t="s">
        <v>1974</v>
      </c>
      <c r="D1214" t="s">
        <v>3823</v>
      </c>
      <c r="E1214" t="s">
        <v>2879</v>
      </c>
    </row>
    <row r="1215" spans="1:5" hidden="1">
      <c r="A1215" s="83" t="s">
        <v>3074</v>
      </c>
      <c r="B1215" t="s">
        <v>3870</v>
      </c>
      <c r="C1215" t="s">
        <v>1974</v>
      </c>
      <c r="D1215" t="s">
        <v>3824</v>
      </c>
      <c r="E1215" t="s">
        <v>2815</v>
      </c>
    </row>
    <row r="1216" spans="1:5" hidden="1">
      <c r="A1216" s="83" t="s">
        <v>3074</v>
      </c>
      <c r="B1216" t="s">
        <v>3870</v>
      </c>
      <c r="C1216" t="s">
        <v>1974</v>
      </c>
      <c r="D1216" t="s">
        <v>3824</v>
      </c>
      <c r="E1216" t="s">
        <v>1643</v>
      </c>
    </row>
    <row r="1217" spans="1:5" hidden="1">
      <c r="A1217" s="83" t="s">
        <v>3074</v>
      </c>
      <c r="B1217" t="s">
        <v>3870</v>
      </c>
      <c r="C1217" t="s">
        <v>1974</v>
      </c>
      <c r="D1217" t="s">
        <v>2156</v>
      </c>
      <c r="E1217" t="s">
        <v>2816</v>
      </c>
    </row>
    <row r="1218" spans="1:5" hidden="1">
      <c r="A1218" s="83" t="s">
        <v>3074</v>
      </c>
      <c r="B1218" t="s">
        <v>3870</v>
      </c>
      <c r="C1218" t="s">
        <v>1974</v>
      </c>
      <c r="D1218" t="s">
        <v>1973</v>
      </c>
      <c r="E1218" t="s">
        <v>1643</v>
      </c>
    </row>
    <row r="1219" spans="1:5" hidden="1">
      <c r="A1219" s="83" t="s">
        <v>3074</v>
      </c>
      <c r="B1219" t="s">
        <v>3870</v>
      </c>
      <c r="C1219" t="s">
        <v>1974</v>
      </c>
      <c r="D1219" t="s">
        <v>1973</v>
      </c>
      <c r="E1219" t="s">
        <v>2817</v>
      </c>
    </row>
    <row r="1220" spans="1:5" hidden="1">
      <c r="A1220" s="83" t="s">
        <v>3074</v>
      </c>
      <c r="B1220" t="s">
        <v>3870</v>
      </c>
      <c r="C1220" t="s">
        <v>1974</v>
      </c>
      <c r="D1220" t="s">
        <v>1973</v>
      </c>
      <c r="E1220" t="s">
        <v>2860</v>
      </c>
    </row>
    <row r="1221" spans="1:5" hidden="1">
      <c r="A1221" s="83" t="s">
        <v>3074</v>
      </c>
      <c r="B1221" t="s">
        <v>3870</v>
      </c>
      <c r="C1221" t="s">
        <v>1974</v>
      </c>
      <c r="D1221" t="s">
        <v>1973</v>
      </c>
      <c r="E1221" t="s">
        <v>2880</v>
      </c>
    </row>
    <row r="1222" spans="1:5" hidden="1">
      <c r="A1222" s="83" t="s">
        <v>3074</v>
      </c>
      <c r="B1222" t="s">
        <v>3870</v>
      </c>
      <c r="C1222" t="s">
        <v>1974</v>
      </c>
      <c r="D1222" t="s">
        <v>3825</v>
      </c>
      <c r="E1222" t="s">
        <v>1643</v>
      </c>
    </row>
    <row r="1223" spans="1:5" hidden="1">
      <c r="A1223" s="83" t="s">
        <v>3074</v>
      </c>
      <c r="B1223" t="s">
        <v>3870</v>
      </c>
      <c r="C1223" t="s">
        <v>1974</v>
      </c>
      <c r="D1223" t="s">
        <v>3825</v>
      </c>
      <c r="E1223" t="s">
        <v>2818</v>
      </c>
    </row>
    <row r="1224" spans="1:5" hidden="1">
      <c r="A1224" s="83" t="s">
        <v>3074</v>
      </c>
      <c r="B1224" t="s">
        <v>3870</v>
      </c>
      <c r="C1224" t="s">
        <v>1974</v>
      </c>
      <c r="D1224" t="s">
        <v>3826</v>
      </c>
      <c r="E1224" t="s">
        <v>1643</v>
      </c>
    </row>
    <row r="1225" spans="1:5" hidden="1">
      <c r="A1225" s="83" t="s">
        <v>3074</v>
      </c>
      <c r="B1225" t="s">
        <v>3870</v>
      </c>
      <c r="C1225" t="s">
        <v>1974</v>
      </c>
      <c r="D1225" t="s">
        <v>3826</v>
      </c>
      <c r="E1225" t="s">
        <v>2819</v>
      </c>
    </row>
    <row r="1226" spans="1:5" hidden="1">
      <c r="A1226" s="83" t="s">
        <v>3074</v>
      </c>
      <c r="B1226" t="s">
        <v>3870</v>
      </c>
      <c r="C1226" t="s">
        <v>1974</v>
      </c>
      <c r="D1226" t="s">
        <v>2161</v>
      </c>
      <c r="E1226" t="s">
        <v>2820</v>
      </c>
    </row>
    <row r="1227" spans="1:5" hidden="1">
      <c r="A1227" s="83" t="s">
        <v>3074</v>
      </c>
      <c r="B1227" t="s">
        <v>3870</v>
      </c>
      <c r="C1227" t="s">
        <v>1974</v>
      </c>
      <c r="D1227" t="s">
        <v>2161</v>
      </c>
      <c r="E1227" t="s">
        <v>1643</v>
      </c>
    </row>
    <row r="1228" spans="1:5" hidden="1">
      <c r="A1228" s="83" t="s">
        <v>3074</v>
      </c>
      <c r="B1228" t="s">
        <v>3870</v>
      </c>
      <c r="C1228" t="s">
        <v>1974</v>
      </c>
      <c r="D1228" t="s">
        <v>3827</v>
      </c>
      <c r="E1228" t="s">
        <v>1643</v>
      </c>
    </row>
    <row r="1229" spans="1:5" hidden="1">
      <c r="A1229" s="83" t="s">
        <v>3074</v>
      </c>
      <c r="B1229" t="s">
        <v>3870</v>
      </c>
      <c r="C1229" t="s">
        <v>1974</v>
      </c>
      <c r="D1229" t="s">
        <v>3827</v>
      </c>
      <c r="E1229" t="s">
        <v>3827</v>
      </c>
    </row>
    <row r="1230" spans="1:5" hidden="1">
      <c r="A1230" s="83" t="s">
        <v>3074</v>
      </c>
      <c r="B1230" t="s">
        <v>3870</v>
      </c>
      <c r="C1230" t="s">
        <v>1974</v>
      </c>
      <c r="D1230" t="s">
        <v>3828</v>
      </c>
      <c r="E1230" t="s">
        <v>1643</v>
      </c>
    </row>
    <row r="1231" spans="1:5" hidden="1">
      <c r="A1231" s="83" t="s">
        <v>3074</v>
      </c>
      <c r="B1231" t="s">
        <v>3870</v>
      </c>
      <c r="C1231" t="s">
        <v>1974</v>
      </c>
      <c r="D1231" t="s">
        <v>3828</v>
      </c>
      <c r="E1231" t="s">
        <v>2822</v>
      </c>
    </row>
    <row r="1232" spans="1:5" hidden="1">
      <c r="A1232" s="83" t="s">
        <v>3074</v>
      </c>
      <c r="B1232" t="s">
        <v>3870</v>
      </c>
      <c r="C1232" t="s">
        <v>1974</v>
      </c>
      <c r="D1232" t="s">
        <v>3828</v>
      </c>
      <c r="E1232" t="s">
        <v>2861</v>
      </c>
    </row>
    <row r="1233" spans="1:5" hidden="1">
      <c r="A1233" s="83" t="s">
        <v>3074</v>
      </c>
      <c r="B1233" t="s">
        <v>3870</v>
      </c>
      <c r="C1233" t="s">
        <v>1974</v>
      </c>
      <c r="D1233" t="s">
        <v>3828</v>
      </c>
      <c r="E1233" t="s">
        <v>2818</v>
      </c>
    </row>
    <row r="1234" spans="1:5" hidden="1">
      <c r="A1234" s="83" t="s">
        <v>3074</v>
      </c>
      <c r="B1234" t="s">
        <v>3870</v>
      </c>
      <c r="C1234" t="s">
        <v>1974</v>
      </c>
      <c r="D1234" t="s">
        <v>3829</v>
      </c>
      <c r="E1234" t="s">
        <v>1643</v>
      </c>
    </row>
    <row r="1235" spans="1:5" hidden="1">
      <c r="A1235" s="83" t="s">
        <v>3074</v>
      </c>
      <c r="B1235" t="s">
        <v>3870</v>
      </c>
      <c r="C1235" t="s">
        <v>1974</v>
      </c>
      <c r="D1235" t="s">
        <v>3829</v>
      </c>
      <c r="E1235" t="s">
        <v>2823</v>
      </c>
    </row>
    <row r="1236" spans="1:5" hidden="1">
      <c r="A1236" s="83" t="s">
        <v>3074</v>
      </c>
      <c r="B1236" t="s">
        <v>3870</v>
      </c>
      <c r="C1236" t="s">
        <v>1974</v>
      </c>
      <c r="D1236" t="s">
        <v>3830</v>
      </c>
      <c r="E1236" t="s">
        <v>1643</v>
      </c>
    </row>
    <row r="1237" spans="1:5" hidden="1">
      <c r="A1237" s="83" t="s">
        <v>3074</v>
      </c>
      <c r="B1237" t="s">
        <v>3870</v>
      </c>
      <c r="C1237" t="s">
        <v>1974</v>
      </c>
      <c r="D1237" t="s">
        <v>3830</v>
      </c>
      <c r="E1237" t="s">
        <v>2824</v>
      </c>
    </row>
    <row r="1238" spans="1:5" hidden="1">
      <c r="A1238" s="83" t="s">
        <v>3074</v>
      </c>
      <c r="B1238" t="s">
        <v>3870</v>
      </c>
      <c r="C1238" t="s">
        <v>1974</v>
      </c>
      <c r="D1238" t="s">
        <v>3831</v>
      </c>
      <c r="E1238" t="s">
        <v>2825</v>
      </c>
    </row>
    <row r="1239" spans="1:5" hidden="1">
      <c r="A1239" s="83" t="s">
        <v>3074</v>
      </c>
      <c r="B1239" t="s">
        <v>3870</v>
      </c>
      <c r="C1239" t="s">
        <v>1974</v>
      </c>
      <c r="D1239" t="s">
        <v>2166</v>
      </c>
      <c r="E1239" t="s">
        <v>1643</v>
      </c>
    </row>
    <row r="1240" spans="1:5" hidden="1">
      <c r="A1240" s="83" t="s">
        <v>3074</v>
      </c>
      <c r="B1240" t="s">
        <v>3870</v>
      </c>
      <c r="C1240" t="s">
        <v>1974</v>
      </c>
      <c r="D1240" t="s">
        <v>2166</v>
      </c>
      <c r="E1240" t="s">
        <v>2826</v>
      </c>
    </row>
    <row r="1241" spans="1:5" hidden="1">
      <c r="A1241" s="83" t="s">
        <v>3074</v>
      </c>
      <c r="B1241" t="s">
        <v>3870</v>
      </c>
      <c r="C1241" t="s">
        <v>1975</v>
      </c>
      <c r="D1241" t="s">
        <v>3832</v>
      </c>
      <c r="E1241" t="s">
        <v>2827</v>
      </c>
    </row>
    <row r="1242" spans="1:5" hidden="1">
      <c r="A1242" s="83" t="s">
        <v>3074</v>
      </c>
      <c r="B1242" t="s">
        <v>3870</v>
      </c>
      <c r="C1242" t="s">
        <v>1975</v>
      </c>
      <c r="D1242" t="s">
        <v>3832</v>
      </c>
      <c r="E1242" t="s">
        <v>2862</v>
      </c>
    </row>
    <row r="1243" spans="1:5" hidden="1">
      <c r="A1243" s="83" t="s">
        <v>3074</v>
      </c>
      <c r="B1243" t="s">
        <v>3870</v>
      </c>
      <c r="C1243" t="s">
        <v>1975</v>
      </c>
      <c r="D1243" t="s">
        <v>3832</v>
      </c>
      <c r="E1243" t="s">
        <v>2882</v>
      </c>
    </row>
    <row r="1244" spans="1:5" hidden="1">
      <c r="A1244" s="83" t="s">
        <v>3074</v>
      </c>
      <c r="B1244" t="s">
        <v>3870</v>
      </c>
      <c r="C1244" t="s">
        <v>1975</v>
      </c>
      <c r="D1244" t="s">
        <v>3832</v>
      </c>
      <c r="E1244" t="s">
        <v>2895</v>
      </c>
    </row>
    <row r="1245" spans="1:5" hidden="1">
      <c r="A1245" s="83" t="s">
        <v>3074</v>
      </c>
      <c r="B1245" t="s">
        <v>3870</v>
      </c>
      <c r="C1245" t="s">
        <v>1975</v>
      </c>
      <c r="D1245" t="s">
        <v>3832</v>
      </c>
      <c r="E1245" t="s">
        <v>2905</v>
      </c>
    </row>
    <row r="1246" spans="1:5" hidden="1">
      <c r="A1246" s="83" t="s">
        <v>3074</v>
      </c>
      <c r="B1246" t="s">
        <v>3870</v>
      </c>
      <c r="C1246" t="s">
        <v>1975</v>
      </c>
      <c r="D1246" t="s">
        <v>3832</v>
      </c>
      <c r="E1246" t="s">
        <v>2914</v>
      </c>
    </row>
    <row r="1247" spans="1:5" hidden="1">
      <c r="A1247" s="83" t="s">
        <v>3074</v>
      </c>
      <c r="B1247" t="s">
        <v>3870</v>
      </c>
      <c r="C1247" t="s">
        <v>1975</v>
      </c>
      <c r="D1247" t="s">
        <v>3832</v>
      </c>
      <c r="E1247" t="s">
        <v>2919</v>
      </c>
    </row>
    <row r="1248" spans="1:5" hidden="1">
      <c r="A1248" s="83" t="s">
        <v>3074</v>
      </c>
      <c r="B1248" t="s">
        <v>3870</v>
      </c>
      <c r="C1248" t="s">
        <v>1975</v>
      </c>
      <c r="D1248" t="s">
        <v>3832</v>
      </c>
      <c r="E1248" t="s">
        <v>1980</v>
      </c>
    </row>
    <row r="1249" spans="1:5" hidden="1">
      <c r="A1249" s="83" t="s">
        <v>3074</v>
      </c>
      <c r="B1249" t="s">
        <v>3870</v>
      </c>
      <c r="C1249" t="s">
        <v>1975</v>
      </c>
      <c r="D1249" t="s">
        <v>3833</v>
      </c>
      <c r="E1249" t="s">
        <v>2828</v>
      </c>
    </row>
    <row r="1250" spans="1:5" hidden="1">
      <c r="A1250" s="83" t="s">
        <v>3074</v>
      </c>
      <c r="B1250" t="s">
        <v>3870</v>
      </c>
      <c r="C1250" t="s">
        <v>1975</v>
      </c>
      <c r="D1250" t="s">
        <v>3833</v>
      </c>
      <c r="E1250" t="s">
        <v>2863</v>
      </c>
    </row>
    <row r="1251" spans="1:5" hidden="1">
      <c r="A1251" s="83" t="s">
        <v>3074</v>
      </c>
      <c r="B1251" t="s">
        <v>3870</v>
      </c>
      <c r="C1251" t="s">
        <v>1975</v>
      </c>
      <c r="D1251" t="s">
        <v>3833</v>
      </c>
      <c r="E1251" t="s">
        <v>1643</v>
      </c>
    </row>
    <row r="1252" spans="1:5" hidden="1">
      <c r="A1252" s="83" t="s">
        <v>3074</v>
      </c>
      <c r="B1252" t="s">
        <v>3870</v>
      </c>
      <c r="C1252" t="s">
        <v>1975</v>
      </c>
      <c r="D1252" t="s">
        <v>3834</v>
      </c>
      <c r="E1252" t="s">
        <v>1643</v>
      </c>
    </row>
    <row r="1253" spans="1:5" hidden="1">
      <c r="A1253" s="83" t="s">
        <v>3074</v>
      </c>
      <c r="B1253" t="s">
        <v>3870</v>
      </c>
      <c r="C1253" t="s">
        <v>1975</v>
      </c>
      <c r="D1253" t="s">
        <v>3834</v>
      </c>
      <c r="E1253" t="s">
        <v>2829</v>
      </c>
    </row>
    <row r="1254" spans="1:5" hidden="1">
      <c r="A1254" s="83" t="s">
        <v>3074</v>
      </c>
      <c r="B1254" t="s">
        <v>3870</v>
      </c>
      <c r="C1254" t="s">
        <v>1975</v>
      </c>
      <c r="D1254" t="s">
        <v>3833</v>
      </c>
      <c r="E1254" t="s">
        <v>2883</v>
      </c>
    </row>
    <row r="1255" spans="1:5" hidden="1">
      <c r="A1255" s="83" t="s">
        <v>3074</v>
      </c>
      <c r="B1255" t="s">
        <v>3870</v>
      </c>
      <c r="C1255" t="s">
        <v>3835</v>
      </c>
      <c r="D1255" t="s">
        <v>3836</v>
      </c>
      <c r="E1255" t="s">
        <v>2836</v>
      </c>
    </row>
    <row r="1256" spans="1:5" hidden="1">
      <c r="A1256" s="83" t="s">
        <v>3074</v>
      </c>
      <c r="B1256" t="s">
        <v>3870</v>
      </c>
      <c r="C1256" t="s">
        <v>3835</v>
      </c>
      <c r="D1256" t="s">
        <v>3836</v>
      </c>
      <c r="E1256" t="s">
        <v>2869</v>
      </c>
    </row>
    <row r="1257" spans="1:5" hidden="1">
      <c r="A1257" s="83" t="s">
        <v>3074</v>
      </c>
      <c r="B1257" t="s">
        <v>3870</v>
      </c>
      <c r="C1257" t="s">
        <v>3835</v>
      </c>
      <c r="D1257" t="s">
        <v>3836</v>
      </c>
      <c r="E1257" t="s">
        <v>2887</v>
      </c>
    </row>
    <row r="1258" spans="1:5" hidden="1">
      <c r="A1258" s="83" t="s">
        <v>3074</v>
      </c>
      <c r="B1258" t="s">
        <v>3870</v>
      </c>
      <c r="C1258" t="s">
        <v>3835</v>
      </c>
      <c r="D1258" t="s">
        <v>3836</v>
      </c>
      <c r="E1258" t="s">
        <v>2898</v>
      </c>
    </row>
    <row r="1259" spans="1:5" hidden="1">
      <c r="A1259" s="83" t="s">
        <v>3074</v>
      </c>
      <c r="B1259" t="s">
        <v>3870</v>
      </c>
      <c r="C1259" t="s">
        <v>3835</v>
      </c>
      <c r="D1259" t="s">
        <v>3836</v>
      </c>
      <c r="E1259" t="s">
        <v>2908</v>
      </c>
    </row>
    <row r="1260" spans="1:5" hidden="1">
      <c r="A1260" s="83" t="s">
        <v>3074</v>
      </c>
      <c r="B1260" t="s">
        <v>3870</v>
      </c>
      <c r="C1260" t="s">
        <v>3835</v>
      </c>
      <c r="D1260" t="s">
        <v>3836</v>
      </c>
      <c r="E1260" t="s">
        <v>2915</v>
      </c>
    </row>
    <row r="1261" spans="1:5" hidden="1">
      <c r="A1261" s="83" t="s">
        <v>3074</v>
      </c>
      <c r="B1261" t="s">
        <v>3870</v>
      </c>
      <c r="C1261" t="s">
        <v>3835</v>
      </c>
      <c r="D1261" t="s">
        <v>3836</v>
      </c>
      <c r="E1261" t="s">
        <v>2920</v>
      </c>
    </row>
    <row r="1262" spans="1:5" hidden="1">
      <c r="A1262" s="83" t="s">
        <v>3074</v>
      </c>
      <c r="B1262" t="s">
        <v>3870</v>
      </c>
      <c r="C1262" t="s">
        <v>3835</v>
      </c>
      <c r="D1262" t="s">
        <v>3836</v>
      </c>
      <c r="E1262" t="s">
        <v>1643</v>
      </c>
    </row>
    <row r="1263" spans="1:5" hidden="1">
      <c r="A1263" s="83" t="s">
        <v>3074</v>
      </c>
      <c r="B1263" t="s">
        <v>3870</v>
      </c>
      <c r="C1263" t="s">
        <v>3835</v>
      </c>
      <c r="D1263" t="s">
        <v>3836</v>
      </c>
      <c r="E1263" t="s">
        <v>2926</v>
      </c>
    </row>
    <row r="1264" spans="1:5" hidden="1">
      <c r="A1264" s="83" t="s">
        <v>3074</v>
      </c>
      <c r="B1264" t="s">
        <v>3870</v>
      </c>
      <c r="C1264" t="s">
        <v>3835</v>
      </c>
      <c r="D1264" t="s">
        <v>3836</v>
      </c>
      <c r="E1264" t="s">
        <v>2931</v>
      </c>
    </row>
    <row r="1265" spans="1:5" hidden="1">
      <c r="A1265" s="83" t="s">
        <v>3074</v>
      </c>
      <c r="B1265" t="s">
        <v>3870</v>
      </c>
      <c r="C1265" t="s">
        <v>3835</v>
      </c>
      <c r="D1265" t="s">
        <v>3836</v>
      </c>
      <c r="E1265" t="s">
        <v>2936</v>
      </c>
    </row>
    <row r="1266" spans="1:5" hidden="1">
      <c r="A1266" s="83" t="s">
        <v>3074</v>
      </c>
      <c r="B1266" t="s">
        <v>3870</v>
      </c>
      <c r="C1266" t="s">
        <v>3835</v>
      </c>
      <c r="D1266" t="s">
        <v>3836</v>
      </c>
      <c r="E1266" t="s">
        <v>2941</v>
      </c>
    </row>
    <row r="1267" spans="1:5" hidden="1">
      <c r="A1267" s="83" t="s">
        <v>3074</v>
      </c>
      <c r="B1267" t="s">
        <v>3870</v>
      </c>
      <c r="C1267" t="s">
        <v>3835</v>
      </c>
      <c r="D1267" t="s">
        <v>3836</v>
      </c>
      <c r="E1267" t="s">
        <v>2945</v>
      </c>
    </row>
    <row r="1268" spans="1:5" hidden="1">
      <c r="A1268" s="83" t="s">
        <v>3074</v>
      </c>
      <c r="B1268" t="s">
        <v>3870</v>
      </c>
      <c r="C1268" t="s">
        <v>3835</v>
      </c>
      <c r="D1268" t="s">
        <v>3836</v>
      </c>
      <c r="E1268" t="s">
        <v>2948</v>
      </c>
    </row>
    <row r="1269" spans="1:5" hidden="1">
      <c r="A1269" s="83" t="s">
        <v>3074</v>
      </c>
      <c r="B1269" t="s">
        <v>3870</v>
      </c>
      <c r="C1269" t="s">
        <v>3835</v>
      </c>
      <c r="D1269" t="s">
        <v>3836</v>
      </c>
      <c r="E1269" t="s">
        <v>2950</v>
      </c>
    </row>
    <row r="1270" spans="1:5" hidden="1">
      <c r="A1270" s="83" t="s">
        <v>3074</v>
      </c>
      <c r="B1270" t="s">
        <v>3870</v>
      </c>
      <c r="C1270" t="s">
        <v>3845</v>
      </c>
      <c r="D1270" t="s">
        <v>3846</v>
      </c>
      <c r="E1270" t="s">
        <v>2839</v>
      </c>
    </row>
    <row r="1271" spans="1:5" hidden="1">
      <c r="A1271" s="83" t="s">
        <v>3076</v>
      </c>
      <c r="B1271" t="s">
        <v>3871</v>
      </c>
      <c r="C1271" t="s">
        <v>1973</v>
      </c>
      <c r="D1271" t="s">
        <v>2066</v>
      </c>
      <c r="E1271" t="s">
        <v>2807</v>
      </c>
    </row>
    <row r="1272" spans="1:5" hidden="1">
      <c r="A1272" s="83" t="s">
        <v>3076</v>
      </c>
      <c r="B1272" t="s">
        <v>3871</v>
      </c>
      <c r="C1272" t="s">
        <v>1973</v>
      </c>
      <c r="D1272" t="s">
        <v>2066</v>
      </c>
      <c r="E1272" t="s">
        <v>2853</v>
      </c>
    </row>
    <row r="1273" spans="1:5" hidden="1">
      <c r="A1273" s="83" t="s">
        <v>3076</v>
      </c>
      <c r="B1273" t="s">
        <v>3871</v>
      </c>
      <c r="C1273" t="s">
        <v>1973</v>
      </c>
      <c r="D1273" t="s">
        <v>2066</v>
      </c>
      <c r="E1273" t="s">
        <v>2875</v>
      </c>
    </row>
    <row r="1274" spans="1:5" hidden="1">
      <c r="A1274" s="83" t="s">
        <v>3076</v>
      </c>
      <c r="B1274" t="s">
        <v>3871</v>
      </c>
      <c r="C1274" t="s">
        <v>1973</v>
      </c>
      <c r="D1274" t="s">
        <v>2066</v>
      </c>
      <c r="E1274" t="s">
        <v>2892</v>
      </c>
    </row>
    <row r="1275" spans="1:5" hidden="1">
      <c r="A1275" s="83" t="s">
        <v>3076</v>
      </c>
      <c r="B1275" t="s">
        <v>3871</v>
      </c>
      <c r="C1275" t="s">
        <v>1973</v>
      </c>
      <c r="D1275" t="s">
        <v>2066</v>
      </c>
      <c r="E1275" t="s">
        <v>2902</v>
      </c>
    </row>
    <row r="1276" spans="1:5" hidden="1">
      <c r="A1276" s="83" t="s">
        <v>3076</v>
      </c>
      <c r="B1276" t="s">
        <v>3871</v>
      </c>
      <c r="C1276" t="s">
        <v>1973</v>
      </c>
      <c r="D1276" t="s">
        <v>2066</v>
      </c>
      <c r="E1276" t="s">
        <v>2912</v>
      </c>
    </row>
    <row r="1277" spans="1:5" hidden="1">
      <c r="A1277" s="83" t="s">
        <v>3076</v>
      </c>
      <c r="B1277" t="s">
        <v>3871</v>
      </c>
      <c r="C1277" t="s">
        <v>1973</v>
      </c>
      <c r="D1277" t="s">
        <v>2066</v>
      </c>
      <c r="E1277" t="s">
        <v>2918</v>
      </c>
    </row>
    <row r="1278" spans="1:5" hidden="1">
      <c r="A1278" s="83" t="s">
        <v>3076</v>
      </c>
      <c r="B1278" t="s">
        <v>3871</v>
      </c>
      <c r="C1278" t="s">
        <v>1973</v>
      </c>
      <c r="D1278" t="s">
        <v>2066</v>
      </c>
      <c r="E1278" t="s">
        <v>2923</v>
      </c>
    </row>
    <row r="1279" spans="1:5" hidden="1">
      <c r="A1279" s="83" t="s">
        <v>3076</v>
      </c>
      <c r="B1279" t="s">
        <v>3871</v>
      </c>
      <c r="C1279" t="s">
        <v>1973</v>
      </c>
      <c r="D1279" t="s">
        <v>2066</v>
      </c>
      <c r="E1279" t="s">
        <v>2929</v>
      </c>
    </row>
    <row r="1280" spans="1:5" hidden="1">
      <c r="A1280" s="83" t="s">
        <v>3076</v>
      </c>
      <c r="B1280" t="s">
        <v>3871</v>
      </c>
      <c r="C1280" t="s">
        <v>1973</v>
      </c>
      <c r="D1280" t="s">
        <v>2066</v>
      </c>
      <c r="E1280" t="s">
        <v>2935</v>
      </c>
    </row>
    <row r="1281" spans="1:5" hidden="1">
      <c r="A1281" s="83" t="s">
        <v>3076</v>
      </c>
      <c r="B1281" t="s">
        <v>3871</v>
      </c>
      <c r="C1281" t="s">
        <v>1973</v>
      </c>
      <c r="D1281" t="s">
        <v>2066</v>
      </c>
      <c r="E1281" t="s">
        <v>2939</v>
      </c>
    </row>
    <row r="1282" spans="1:5" hidden="1">
      <c r="A1282" s="83" t="s">
        <v>3076</v>
      </c>
      <c r="B1282" t="s">
        <v>3871</v>
      </c>
      <c r="C1282" t="s">
        <v>1973</v>
      </c>
      <c r="D1282" t="s">
        <v>2066</v>
      </c>
      <c r="E1282" t="s">
        <v>2947</v>
      </c>
    </row>
    <row r="1283" spans="1:5" hidden="1">
      <c r="A1283" s="83" t="s">
        <v>3076</v>
      </c>
      <c r="B1283" t="s">
        <v>3871</v>
      </c>
      <c r="C1283" t="s">
        <v>1973</v>
      </c>
      <c r="D1283" t="s">
        <v>2066</v>
      </c>
      <c r="E1283" t="s">
        <v>1643</v>
      </c>
    </row>
    <row r="1284" spans="1:5" hidden="1">
      <c r="A1284" s="83" t="s">
        <v>3076</v>
      </c>
      <c r="B1284" t="s">
        <v>3871</v>
      </c>
      <c r="C1284" t="s">
        <v>1973</v>
      </c>
      <c r="D1284" t="s">
        <v>3817</v>
      </c>
      <c r="E1284" t="s">
        <v>1643</v>
      </c>
    </row>
    <row r="1285" spans="1:5" hidden="1">
      <c r="A1285" s="83" t="s">
        <v>3076</v>
      </c>
      <c r="B1285" t="s">
        <v>3871</v>
      </c>
      <c r="C1285" t="s">
        <v>1973</v>
      </c>
      <c r="D1285" t="s">
        <v>3818</v>
      </c>
      <c r="E1285" t="s">
        <v>1643</v>
      </c>
    </row>
    <row r="1286" spans="1:5" hidden="1">
      <c r="A1286" s="83" t="s">
        <v>3076</v>
      </c>
      <c r="B1286" t="s">
        <v>3871</v>
      </c>
      <c r="C1286" t="s">
        <v>1974</v>
      </c>
      <c r="D1286" t="s">
        <v>2146</v>
      </c>
      <c r="E1286" t="s">
        <v>2808</v>
      </c>
    </row>
    <row r="1287" spans="1:5" hidden="1">
      <c r="A1287" s="83" t="s">
        <v>3076</v>
      </c>
      <c r="B1287" t="s">
        <v>3871</v>
      </c>
      <c r="C1287" t="s">
        <v>1974</v>
      </c>
      <c r="D1287" t="s">
        <v>2146</v>
      </c>
      <c r="E1287" t="s">
        <v>2854</v>
      </c>
    </row>
    <row r="1288" spans="1:5" hidden="1">
      <c r="A1288" s="83" t="s">
        <v>3076</v>
      </c>
      <c r="B1288" t="s">
        <v>3871</v>
      </c>
      <c r="C1288" t="s">
        <v>1974</v>
      </c>
      <c r="D1288" t="s">
        <v>2146</v>
      </c>
      <c r="E1288" t="s">
        <v>2876</v>
      </c>
    </row>
    <row r="1289" spans="1:5" hidden="1">
      <c r="A1289" s="83" t="s">
        <v>3076</v>
      </c>
      <c r="B1289" t="s">
        <v>3871</v>
      </c>
      <c r="C1289" t="s">
        <v>1974</v>
      </c>
      <c r="D1289" t="s">
        <v>2146</v>
      </c>
      <c r="E1289" t="s">
        <v>2893</v>
      </c>
    </row>
    <row r="1290" spans="1:5" hidden="1">
      <c r="A1290" s="83" t="s">
        <v>3076</v>
      </c>
      <c r="B1290" t="s">
        <v>3871</v>
      </c>
      <c r="C1290" t="s">
        <v>1974</v>
      </c>
      <c r="D1290" t="s">
        <v>2146</v>
      </c>
      <c r="E1290" t="s">
        <v>2903</v>
      </c>
    </row>
    <row r="1291" spans="1:5" hidden="1">
      <c r="A1291" s="83" t="s">
        <v>3076</v>
      </c>
      <c r="B1291" t="s">
        <v>3871</v>
      </c>
      <c r="C1291" t="s">
        <v>1974</v>
      </c>
      <c r="D1291" t="s">
        <v>2146</v>
      </c>
      <c r="E1291" t="s">
        <v>2913</v>
      </c>
    </row>
    <row r="1292" spans="1:5" hidden="1">
      <c r="A1292" s="83" t="s">
        <v>3076</v>
      </c>
      <c r="B1292" t="s">
        <v>3871</v>
      </c>
      <c r="C1292" t="s">
        <v>1974</v>
      </c>
      <c r="D1292" t="s">
        <v>3819</v>
      </c>
      <c r="E1292" t="s">
        <v>2809</v>
      </c>
    </row>
    <row r="1293" spans="1:5" hidden="1">
      <c r="A1293" s="83" t="s">
        <v>3076</v>
      </c>
      <c r="B1293" t="s">
        <v>3871</v>
      </c>
      <c r="C1293" t="s">
        <v>1974</v>
      </c>
      <c r="D1293" t="s">
        <v>3819</v>
      </c>
      <c r="E1293" t="s">
        <v>2855</v>
      </c>
    </row>
    <row r="1294" spans="1:5" hidden="1">
      <c r="A1294" s="83" t="s">
        <v>3076</v>
      </c>
      <c r="B1294" t="s">
        <v>3871</v>
      </c>
      <c r="C1294" t="s">
        <v>1974</v>
      </c>
      <c r="D1294" t="s">
        <v>3819</v>
      </c>
      <c r="E1294" t="s">
        <v>1643</v>
      </c>
    </row>
    <row r="1295" spans="1:5" hidden="1">
      <c r="A1295" s="83" t="s">
        <v>3076</v>
      </c>
      <c r="B1295" t="s">
        <v>3871</v>
      </c>
      <c r="C1295" t="s">
        <v>1974</v>
      </c>
      <c r="D1295" t="s">
        <v>3820</v>
      </c>
      <c r="E1295" t="s">
        <v>2810</v>
      </c>
    </row>
    <row r="1296" spans="1:5" hidden="1">
      <c r="A1296" s="83" t="s">
        <v>3076</v>
      </c>
      <c r="B1296" t="s">
        <v>3871</v>
      </c>
      <c r="C1296" t="s">
        <v>1974</v>
      </c>
      <c r="D1296" t="s">
        <v>3820</v>
      </c>
      <c r="E1296" t="s">
        <v>1643</v>
      </c>
    </row>
    <row r="1297" spans="1:5" hidden="1">
      <c r="A1297" s="83" t="s">
        <v>3076</v>
      </c>
      <c r="B1297" t="s">
        <v>3871</v>
      </c>
      <c r="C1297" t="s">
        <v>1974</v>
      </c>
      <c r="D1297" t="s">
        <v>3820</v>
      </c>
      <c r="E1297" t="s">
        <v>2856</v>
      </c>
    </row>
    <row r="1298" spans="1:5" hidden="1">
      <c r="A1298" s="83" t="s">
        <v>3076</v>
      </c>
      <c r="B1298" t="s">
        <v>3871</v>
      </c>
      <c r="C1298" t="s">
        <v>1974</v>
      </c>
      <c r="D1298" t="s">
        <v>3821</v>
      </c>
      <c r="E1298" t="s">
        <v>2811</v>
      </c>
    </row>
    <row r="1299" spans="1:5" hidden="1">
      <c r="A1299" s="83" t="s">
        <v>3076</v>
      </c>
      <c r="B1299" t="s">
        <v>3871</v>
      </c>
      <c r="C1299" t="s">
        <v>1974</v>
      </c>
      <c r="D1299" t="s">
        <v>3821</v>
      </c>
      <c r="E1299" t="s">
        <v>2857</v>
      </c>
    </row>
    <row r="1300" spans="1:5" hidden="1">
      <c r="A1300" s="83" t="s">
        <v>3076</v>
      </c>
      <c r="B1300" t="s">
        <v>3871</v>
      </c>
      <c r="C1300" t="s">
        <v>1974</v>
      </c>
      <c r="D1300" t="s">
        <v>3821</v>
      </c>
      <c r="E1300" t="s">
        <v>1643</v>
      </c>
    </row>
    <row r="1301" spans="1:5" hidden="1">
      <c r="A1301" s="83" t="s">
        <v>3076</v>
      </c>
      <c r="B1301" t="s">
        <v>3871</v>
      </c>
      <c r="C1301" t="s">
        <v>1974</v>
      </c>
      <c r="D1301" t="s">
        <v>3821</v>
      </c>
      <c r="E1301" t="s">
        <v>2877</v>
      </c>
    </row>
    <row r="1302" spans="1:5" hidden="1">
      <c r="A1302" s="83" t="s">
        <v>3076</v>
      </c>
      <c r="B1302" t="s">
        <v>3871</v>
      </c>
      <c r="C1302" t="s">
        <v>1974</v>
      </c>
      <c r="D1302" t="s">
        <v>3822</v>
      </c>
      <c r="E1302" t="s">
        <v>2813</v>
      </c>
    </row>
    <row r="1303" spans="1:5" hidden="1">
      <c r="A1303" s="83" t="s">
        <v>3076</v>
      </c>
      <c r="B1303" t="s">
        <v>3871</v>
      </c>
      <c r="C1303" t="s">
        <v>1974</v>
      </c>
      <c r="D1303" t="s">
        <v>3822</v>
      </c>
      <c r="E1303" t="s">
        <v>2858</v>
      </c>
    </row>
    <row r="1304" spans="1:5" hidden="1">
      <c r="A1304" s="83" t="s">
        <v>3076</v>
      </c>
      <c r="B1304" t="s">
        <v>3871</v>
      </c>
      <c r="C1304" t="s">
        <v>1974</v>
      </c>
      <c r="D1304" t="s">
        <v>3822</v>
      </c>
      <c r="E1304" t="s">
        <v>2878</v>
      </c>
    </row>
    <row r="1305" spans="1:5" hidden="1">
      <c r="A1305" s="83" t="s">
        <v>3076</v>
      </c>
      <c r="B1305" t="s">
        <v>3871</v>
      </c>
      <c r="C1305" t="s">
        <v>1974</v>
      </c>
      <c r="D1305" t="s">
        <v>3822</v>
      </c>
      <c r="E1305" t="s">
        <v>1643</v>
      </c>
    </row>
    <row r="1306" spans="1:5" hidden="1">
      <c r="A1306" s="83" t="s">
        <v>3076</v>
      </c>
      <c r="B1306" t="s">
        <v>3871</v>
      </c>
      <c r="C1306" t="s">
        <v>1974</v>
      </c>
      <c r="D1306" t="s">
        <v>3822</v>
      </c>
      <c r="E1306" t="s">
        <v>2894</v>
      </c>
    </row>
    <row r="1307" spans="1:5" hidden="1">
      <c r="A1307" s="83" t="s">
        <v>3076</v>
      </c>
      <c r="B1307" t="s">
        <v>3871</v>
      </c>
      <c r="C1307" t="s">
        <v>1974</v>
      </c>
      <c r="D1307" t="s">
        <v>3822</v>
      </c>
      <c r="E1307" t="s">
        <v>2904</v>
      </c>
    </row>
    <row r="1308" spans="1:5" hidden="1">
      <c r="A1308" s="83" t="s">
        <v>3076</v>
      </c>
      <c r="B1308" t="s">
        <v>3871</v>
      </c>
      <c r="C1308" t="s">
        <v>1974</v>
      </c>
      <c r="D1308" t="s">
        <v>3823</v>
      </c>
      <c r="E1308" t="s">
        <v>2814</v>
      </c>
    </row>
    <row r="1309" spans="1:5" hidden="1">
      <c r="A1309" s="83" t="s">
        <v>3076</v>
      </c>
      <c r="B1309" t="s">
        <v>3871</v>
      </c>
      <c r="C1309" t="s">
        <v>1974</v>
      </c>
      <c r="D1309" t="s">
        <v>3823</v>
      </c>
      <c r="E1309" t="s">
        <v>2859</v>
      </c>
    </row>
    <row r="1310" spans="1:5" hidden="1">
      <c r="A1310" s="83" t="s">
        <v>3076</v>
      </c>
      <c r="B1310" t="s">
        <v>3871</v>
      </c>
      <c r="C1310" t="s">
        <v>1974</v>
      </c>
      <c r="D1310" t="s">
        <v>3823</v>
      </c>
      <c r="E1310" t="s">
        <v>1643</v>
      </c>
    </row>
    <row r="1311" spans="1:5" hidden="1">
      <c r="A1311" s="83" t="s">
        <v>3076</v>
      </c>
      <c r="B1311" t="s">
        <v>3871</v>
      </c>
      <c r="C1311" t="s">
        <v>1974</v>
      </c>
      <c r="D1311" t="s">
        <v>3823</v>
      </c>
      <c r="E1311" t="s">
        <v>2879</v>
      </c>
    </row>
    <row r="1312" spans="1:5" hidden="1">
      <c r="A1312" s="83" t="s">
        <v>3076</v>
      </c>
      <c r="B1312" t="s">
        <v>3871</v>
      </c>
      <c r="C1312" t="s">
        <v>1974</v>
      </c>
      <c r="D1312" t="s">
        <v>3824</v>
      </c>
      <c r="E1312" t="s">
        <v>2815</v>
      </c>
    </row>
    <row r="1313" spans="1:5" hidden="1">
      <c r="A1313" s="83" t="s">
        <v>3076</v>
      </c>
      <c r="B1313" t="s">
        <v>3871</v>
      </c>
      <c r="C1313" t="s">
        <v>1974</v>
      </c>
      <c r="D1313" t="s">
        <v>3824</v>
      </c>
      <c r="E1313" t="s">
        <v>1643</v>
      </c>
    </row>
    <row r="1314" spans="1:5" hidden="1">
      <c r="A1314" s="83" t="s">
        <v>3076</v>
      </c>
      <c r="B1314" t="s">
        <v>3871</v>
      </c>
      <c r="C1314" t="s">
        <v>1974</v>
      </c>
      <c r="D1314" t="s">
        <v>2156</v>
      </c>
      <c r="E1314" t="s">
        <v>2816</v>
      </c>
    </row>
    <row r="1315" spans="1:5" hidden="1">
      <c r="A1315" s="83" t="s">
        <v>3076</v>
      </c>
      <c r="B1315" t="s">
        <v>3871</v>
      </c>
      <c r="C1315" t="s">
        <v>1974</v>
      </c>
      <c r="D1315" t="s">
        <v>1973</v>
      </c>
      <c r="E1315" t="s">
        <v>1643</v>
      </c>
    </row>
    <row r="1316" spans="1:5" hidden="1">
      <c r="A1316" s="83" t="s">
        <v>3076</v>
      </c>
      <c r="B1316" t="s">
        <v>3871</v>
      </c>
      <c r="C1316" t="s">
        <v>1974</v>
      </c>
      <c r="D1316" t="s">
        <v>1973</v>
      </c>
      <c r="E1316" t="s">
        <v>2817</v>
      </c>
    </row>
    <row r="1317" spans="1:5" hidden="1">
      <c r="A1317" s="83" t="s">
        <v>3076</v>
      </c>
      <c r="B1317" t="s">
        <v>3871</v>
      </c>
      <c r="C1317" t="s">
        <v>1974</v>
      </c>
      <c r="D1317" t="s">
        <v>1973</v>
      </c>
      <c r="E1317" t="s">
        <v>2860</v>
      </c>
    </row>
    <row r="1318" spans="1:5" hidden="1">
      <c r="A1318" s="83" t="s">
        <v>3076</v>
      </c>
      <c r="B1318" t="s">
        <v>3871</v>
      </c>
      <c r="C1318" t="s">
        <v>1974</v>
      </c>
      <c r="D1318" t="s">
        <v>1973</v>
      </c>
      <c r="E1318" t="s">
        <v>2880</v>
      </c>
    </row>
    <row r="1319" spans="1:5" hidden="1">
      <c r="A1319" s="83" t="s">
        <v>3076</v>
      </c>
      <c r="B1319" t="s">
        <v>3871</v>
      </c>
      <c r="C1319" t="s">
        <v>1974</v>
      </c>
      <c r="D1319" t="s">
        <v>3825</v>
      </c>
      <c r="E1319" t="s">
        <v>1643</v>
      </c>
    </row>
    <row r="1320" spans="1:5" hidden="1">
      <c r="A1320" s="83" t="s">
        <v>3076</v>
      </c>
      <c r="B1320" t="s">
        <v>3871</v>
      </c>
      <c r="C1320" t="s">
        <v>1974</v>
      </c>
      <c r="D1320" t="s">
        <v>3825</v>
      </c>
      <c r="E1320" t="s">
        <v>2818</v>
      </c>
    </row>
    <row r="1321" spans="1:5" hidden="1">
      <c r="A1321" s="83" t="s">
        <v>3076</v>
      </c>
      <c r="B1321" t="s">
        <v>3871</v>
      </c>
      <c r="C1321" t="s">
        <v>1974</v>
      </c>
      <c r="D1321" t="s">
        <v>3826</v>
      </c>
      <c r="E1321" t="s">
        <v>1643</v>
      </c>
    </row>
    <row r="1322" spans="1:5" hidden="1">
      <c r="A1322" s="83" t="s">
        <v>3076</v>
      </c>
      <c r="B1322" t="s">
        <v>3871</v>
      </c>
      <c r="C1322" t="s">
        <v>1974</v>
      </c>
      <c r="D1322" t="s">
        <v>3826</v>
      </c>
      <c r="E1322" t="s">
        <v>2819</v>
      </c>
    </row>
    <row r="1323" spans="1:5" hidden="1">
      <c r="A1323" s="83" t="s">
        <v>3076</v>
      </c>
      <c r="B1323" t="s">
        <v>3871</v>
      </c>
      <c r="C1323" t="s">
        <v>1974</v>
      </c>
      <c r="D1323" t="s">
        <v>2161</v>
      </c>
      <c r="E1323" t="s">
        <v>2820</v>
      </c>
    </row>
    <row r="1324" spans="1:5" hidden="1">
      <c r="A1324" s="83" t="s">
        <v>3076</v>
      </c>
      <c r="B1324" t="s">
        <v>3871</v>
      </c>
      <c r="C1324" t="s">
        <v>1974</v>
      </c>
      <c r="D1324" t="s">
        <v>2161</v>
      </c>
      <c r="E1324" t="s">
        <v>1643</v>
      </c>
    </row>
    <row r="1325" spans="1:5" hidden="1">
      <c r="A1325" s="83" t="s">
        <v>3076</v>
      </c>
      <c r="B1325" t="s">
        <v>3871</v>
      </c>
      <c r="C1325" t="s">
        <v>1974</v>
      </c>
      <c r="D1325" t="s">
        <v>3827</v>
      </c>
      <c r="E1325" t="s">
        <v>1643</v>
      </c>
    </row>
    <row r="1326" spans="1:5" hidden="1">
      <c r="A1326" s="83" t="s">
        <v>3076</v>
      </c>
      <c r="B1326" t="s">
        <v>3871</v>
      </c>
      <c r="C1326" t="s">
        <v>1974</v>
      </c>
      <c r="D1326" t="s">
        <v>3827</v>
      </c>
      <c r="E1326" t="s">
        <v>3827</v>
      </c>
    </row>
    <row r="1327" spans="1:5" hidden="1">
      <c r="A1327" s="83" t="s">
        <v>3076</v>
      </c>
      <c r="B1327" t="s">
        <v>3871</v>
      </c>
      <c r="C1327" t="s">
        <v>1974</v>
      </c>
      <c r="D1327" t="s">
        <v>3828</v>
      </c>
      <c r="E1327" t="s">
        <v>1643</v>
      </c>
    </row>
    <row r="1328" spans="1:5" hidden="1">
      <c r="A1328" s="83" t="s">
        <v>3076</v>
      </c>
      <c r="B1328" t="s">
        <v>3871</v>
      </c>
      <c r="C1328" t="s">
        <v>1974</v>
      </c>
      <c r="D1328" t="s">
        <v>3828</v>
      </c>
      <c r="E1328" t="s">
        <v>2822</v>
      </c>
    </row>
    <row r="1329" spans="1:5" hidden="1">
      <c r="A1329" s="83" t="s">
        <v>3076</v>
      </c>
      <c r="B1329" t="s">
        <v>3871</v>
      </c>
      <c r="C1329" t="s">
        <v>1974</v>
      </c>
      <c r="D1329" t="s">
        <v>3828</v>
      </c>
      <c r="E1329" t="s">
        <v>2861</v>
      </c>
    </row>
    <row r="1330" spans="1:5" hidden="1">
      <c r="A1330" s="83" t="s">
        <v>3076</v>
      </c>
      <c r="B1330" t="s">
        <v>3871</v>
      </c>
      <c r="C1330" t="s">
        <v>1974</v>
      </c>
      <c r="D1330" t="s">
        <v>3828</v>
      </c>
      <c r="E1330" t="s">
        <v>2818</v>
      </c>
    </row>
    <row r="1331" spans="1:5" hidden="1">
      <c r="A1331" s="83" t="s">
        <v>3076</v>
      </c>
      <c r="B1331" t="s">
        <v>3871</v>
      </c>
      <c r="C1331" t="s">
        <v>1974</v>
      </c>
      <c r="D1331" t="s">
        <v>3829</v>
      </c>
      <c r="E1331" t="s">
        <v>1643</v>
      </c>
    </row>
    <row r="1332" spans="1:5" hidden="1">
      <c r="A1332" s="83" t="s">
        <v>3076</v>
      </c>
      <c r="B1332" t="s">
        <v>3871</v>
      </c>
      <c r="C1332" t="s">
        <v>1974</v>
      </c>
      <c r="D1332" t="s">
        <v>3829</v>
      </c>
      <c r="E1332" t="s">
        <v>2823</v>
      </c>
    </row>
    <row r="1333" spans="1:5" hidden="1">
      <c r="A1333" s="83" t="s">
        <v>3076</v>
      </c>
      <c r="B1333" t="s">
        <v>3871</v>
      </c>
      <c r="C1333" t="s">
        <v>1974</v>
      </c>
      <c r="D1333" t="s">
        <v>3830</v>
      </c>
      <c r="E1333" t="s">
        <v>1643</v>
      </c>
    </row>
    <row r="1334" spans="1:5" hidden="1">
      <c r="A1334" s="83" t="s">
        <v>3076</v>
      </c>
      <c r="B1334" t="s">
        <v>3871</v>
      </c>
      <c r="C1334" t="s">
        <v>1974</v>
      </c>
      <c r="D1334" t="s">
        <v>3830</v>
      </c>
      <c r="E1334" t="s">
        <v>2824</v>
      </c>
    </row>
    <row r="1335" spans="1:5" hidden="1">
      <c r="A1335" s="83" t="s">
        <v>3076</v>
      </c>
      <c r="B1335" t="s">
        <v>3871</v>
      </c>
      <c r="C1335" t="s">
        <v>1974</v>
      </c>
      <c r="D1335" t="s">
        <v>3831</v>
      </c>
      <c r="E1335" t="s">
        <v>2825</v>
      </c>
    </row>
    <row r="1336" spans="1:5" hidden="1">
      <c r="A1336" s="83" t="s">
        <v>3076</v>
      </c>
      <c r="B1336" t="s">
        <v>3871</v>
      </c>
      <c r="C1336" t="s">
        <v>1974</v>
      </c>
      <c r="D1336" t="s">
        <v>2166</v>
      </c>
      <c r="E1336" t="s">
        <v>1643</v>
      </c>
    </row>
    <row r="1337" spans="1:5" hidden="1">
      <c r="A1337" s="83" t="s">
        <v>3076</v>
      </c>
      <c r="B1337" t="s">
        <v>3871</v>
      </c>
      <c r="C1337" t="s">
        <v>1974</v>
      </c>
      <c r="D1337" t="s">
        <v>2166</v>
      </c>
      <c r="E1337" t="s">
        <v>2826</v>
      </c>
    </row>
    <row r="1338" spans="1:5" hidden="1">
      <c r="A1338" s="83" t="s">
        <v>3076</v>
      </c>
      <c r="B1338" t="s">
        <v>3871</v>
      </c>
      <c r="C1338" t="s">
        <v>1975</v>
      </c>
      <c r="D1338" t="s">
        <v>3832</v>
      </c>
      <c r="E1338" t="s">
        <v>2827</v>
      </c>
    </row>
    <row r="1339" spans="1:5" hidden="1">
      <c r="A1339" s="83" t="s">
        <v>3076</v>
      </c>
      <c r="B1339" t="s">
        <v>3871</v>
      </c>
      <c r="C1339" t="s">
        <v>1975</v>
      </c>
      <c r="D1339" t="s">
        <v>3832</v>
      </c>
      <c r="E1339" t="s">
        <v>2862</v>
      </c>
    </row>
    <row r="1340" spans="1:5" hidden="1">
      <c r="A1340" s="83" t="s">
        <v>3076</v>
      </c>
      <c r="B1340" t="s">
        <v>3871</v>
      </c>
      <c r="C1340" t="s">
        <v>1975</v>
      </c>
      <c r="D1340" t="s">
        <v>3832</v>
      </c>
      <c r="E1340" t="s">
        <v>2882</v>
      </c>
    </row>
    <row r="1341" spans="1:5" hidden="1">
      <c r="A1341" s="83" t="s">
        <v>3076</v>
      </c>
      <c r="B1341" t="s">
        <v>3871</v>
      </c>
      <c r="C1341" t="s">
        <v>1975</v>
      </c>
      <c r="D1341" t="s">
        <v>3832</v>
      </c>
      <c r="E1341" t="s">
        <v>2895</v>
      </c>
    </row>
    <row r="1342" spans="1:5" hidden="1">
      <c r="A1342" s="83" t="s">
        <v>3076</v>
      </c>
      <c r="B1342" t="s">
        <v>3871</v>
      </c>
      <c r="C1342" t="s">
        <v>1975</v>
      </c>
      <c r="D1342" t="s">
        <v>3832</v>
      </c>
      <c r="E1342" t="s">
        <v>2905</v>
      </c>
    </row>
    <row r="1343" spans="1:5" hidden="1">
      <c r="A1343" s="83" t="s">
        <v>3076</v>
      </c>
      <c r="B1343" t="s">
        <v>3871</v>
      </c>
      <c r="C1343" t="s">
        <v>1975</v>
      </c>
      <c r="D1343" t="s">
        <v>3832</v>
      </c>
      <c r="E1343" t="s">
        <v>2914</v>
      </c>
    </row>
    <row r="1344" spans="1:5" hidden="1">
      <c r="A1344" s="83" t="s">
        <v>3076</v>
      </c>
      <c r="B1344" t="s">
        <v>3871</v>
      </c>
      <c r="C1344" t="s">
        <v>1975</v>
      </c>
      <c r="D1344" t="s">
        <v>3832</v>
      </c>
      <c r="E1344" t="s">
        <v>2919</v>
      </c>
    </row>
    <row r="1345" spans="1:5" hidden="1">
      <c r="A1345" s="83" t="s">
        <v>3076</v>
      </c>
      <c r="B1345" t="s">
        <v>3871</v>
      </c>
      <c r="C1345" t="s">
        <v>1975</v>
      </c>
      <c r="D1345" t="s">
        <v>3832</v>
      </c>
      <c r="E1345" t="s">
        <v>1980</v>
      </c>
    </row>
    <row r="1346" spans="1:5" hidden="1">
      <c r="A1346" s="83" t="s">
        <v>3076</v>
      </c>
      <c r="B1346" t="s">
        <v>3871</v>
      </c>
      <c r="C1346" t="s">
        <v>1975</v>
      </c>
      <c r="D1346" t="s">
        <v>3833</v>
      </c>
      <c r="E1346" t="s">
        <v>2828</v>
      </c>
    </row>
    <row r="1347" spans="1:5" hidden="1">
      <c r="A1347" s="83" t="s">
        <v>3076</v>
      </c>
      <c r="B1347" t="s">
        <v>3871</v>
      </c>
      <c r="C1347" t="s">
        <v>1975</v>
      </c>
      <c r="D1347" t="s">
        <v>3833</v>
      </c>
      <c r="E1347" t="s">
        <v>2863</v>
      </c>
    </row>
    <row r="1348" spans="1:5" hidden="1">
      <c r="A1348" s="83" t="s">
        <v>3076</v>
      </c>
      <c r="B1348" t="s">
        <v>3871</v>
      </c>
      <c r="C1348" t="s">
        <v>1975</v>
      </c>
      <c r="D1348" t="s">
        <v>3833</v>
      </c>
      <c r="E1348" t="s">
        <v>1643</v>
      </c>
    </row>
    <row r="1349" spans="1:5" hidden="1">
      <c r="A1349" s="83" t="s">
        <v>3076</v>
      </c>
      <c r="B1349" t="s">
        <v>3871</v>
      </c>
      <c r="C1349" t="s">
        <v>1975</v>
      </c>
      <c r="D1349" t="s">
        <v>3834</v>
      </c>
      <c r="E1349" t="s">
        <v>1643</v>
      </c>
    </row>
    <row r="1350" spans="1:5" hidden="1">
      <c r="A1350" s="83" t="s">
        <v>3076</v>
      </c>
      <c r="B1350" t="s">
        <v>3871</v>
      </c>
      <c r="C1350" t="s">
        <v>1975</v>
      </c>
      <c r="D1350" t="s">
        <v>3834</v>
      </c>
      <c r="E1350" t="s">
        <v>2829</v>
      </c>
    </row>
    <row r="1351" spans="1:5" hidden="1">
      <c r="A1351" s="83" t="s">
        <v>3076</v>
      </c>
      <c r="B1351" t="s">
        <v>3871</v>
      </c>
      <c r="C1351" t="s">
        <v>1975</v>
      </c>
      <c r="D1351" t="s">
        <v>3833</v>
      </c>
      <c r="E1351" t="s">
        <v>2883</v>
      </c>
    </row>
    <row r="1352" spans="1:5" hidden="1">
      <c r="A1352" s="83" t="s">
        <v>3076</v>
      </c>
      <c r="B1352" t="s">
        <v>3871</v>
      </c>
      <c r="C1352" t="s">
        <v>3835</v>
      </c>
      <c r="D1352" t="s">
        <v>3872</v>
      </c>
      <c r="E1352" t="s">
        <v>2836</v>
      </c>
    </row>
    <row r="1353" spans="1:5" hidden="1">
      <c r="A1353" s="83" t="s">
        <v>3076</v>
      </c>
      <c r="B1353" t="s">
        <v>3871</v>
      </c>
      <c r="C1353" t="s">
        <v>3835</v>
      </c>
      <c r="D1353" t="s">
        <v>3872</v>
      </c>
      <c r="E1353" t="s">
        <v>2869</v>
      </c>
    </row>
    <row r="1354" spans="1:5" hidden="1">
      <c r="A1354" s="83" t="s">
        <v>3076</v>
      </c>
      <c r="B1354" t="s">
        <v>3871</v>
      </c>
      <c r="C1354" t="s">
        <v>3835</v>
      </c>
      <c r="D1354" t="s">
        <v>3872</v>
      </c>
      <c r="E1354" t="s">
        <v>2887</v>
      </c>
    </row>
    <row r="1355" spans="1:5" hidden="1">
      <c r="A1355" s="83" t="s">
        <v>3076</v>
      </c>
      <c r="B1355" t="s">
        <v>3871</v>
      </c>
      <c r="C1355" t="s">
        <v>3835</v>
      </c>
      <c r="D1355" t="s">
        <v>3872</v>
      </c>
      <c r="E1355" t="s">
        <v>2898</v>
      </c>
    </row>
    <row r="1356" spans="1:5" hidden="1">
      <c r="A1356" s="83" t="s">
        <v>3076</v>
      </c>
      <c r="B1356" t="s">
        <v>3871</v>
      </c>
      <c r="C1356" t="s">
        <v>3835</v>
      </c>
      <c r="D1356" t="s">
        <v>3872</v>
      </c>
      <c r="E1356" t="s">
        <v>2908</v>
      </c>
    </row>
    <row r="1357" spans="1:5" hidden="1">
      <c r="A1357" s="83" t="s">
        <v>3076</v>
      </c>
      <c r="B1357" t="s">
        <v>3871</v>
      </c>
      <c r="C1357" t="s">
        <v>3835</v>
      </c>
      <c r="D1357" t="s">
        <v>3872</v>
      </c>
      <c r="E1357" t="s">
        <v>2915</v>
      </c>
    </row>
    <row r="1358" spans="1:5" hidden="1">
      <c r="A1358" s="83" t="s">
        <v>3076</v>
      </c>
      <c r="B1358" t="s">
        <v>3871</v>
      </c>
      <c r="C1358" t="s">
        <v>3835</v>
      </c>
      <c r="D1358" t="s">
        <v>3872</v>
      </c>
      <c r="E1358" t="s">
        <v>2920</v>
      </c>
    </row>
    <row r="1359" spans="1:5" hidden="1">
      <c r="A1359" s="83" t="s">
        <v>3076</v>
      </c>
      <c r="B1359" t="s">
        <v>3871</v>
      </c>
      <c r="C1359" t="s">
        <v>3835</v>
      </c>
      <c r="D1359" t="s">
        <v>3872</v>
      </c>
      <c r="E1359" t="s">
        <v>2926</v>
      </c>
    </row>
    <row r="1360" spans="1:5" hidden="1">
      <c r="A1360" s="83" t="s">
        <v>3076</v>
      </c>
      <c r="B1360" t="s">
        <v>3871</v>
      </c>
      <c r="C1360" t="s">
        <v>3835</v>
      </c>
      <c r="D1360" t="s">
        <v>3872</v>
      </c>
      <c r="E1360" t="s">
        <v>2931</v>
      </c>
    </row>
    <row r="1361" spans="1:5" hidden="1">
      <c r="A1361" s="83" t="s">
        <v>3076</v>
      </c>
      <c r="B1361" t="s">
        <v>3871</v>
      </c>
      <c r="C1361" t="s">
        <v>3835</v>
      </c>
      <c r="D1361" t="s">
        <v>3872</v>
      </c>
      <c r="E1361" t="s">
        <v>2936</v>
      </c>
    </row>
    <row r="1362" spans="1:5" hidden="1">
      <c r="A1362" s="83" t="s">
        <v>3076</v>
      </c>
      <c r="B1362" t="s">
        <v>3871</v>
      </c>
      <c r="C1362" t="s">
        <v>3835</v>
      </c>
      <c r="D1362" t="s">
        <v>3872</v>
      </c>
      <c r="E1362" t="s">
        <v>2941</v>
      </c>
    </row>
    <row r="1363" spans="1:5" hidden="1">
      <c r="A1363" s="83" t="s">
        <v>3076</v>
      </c>
      <c r="B1363" t="s">
        <v>3871</v>
      </c>
      <c r="C1363" t="s">
        <v>3835</v>
      </c>
      <c r="D1363" t="s">
        <v>3872</v>
      </c>
      <c r="E1363" t="s">
        <v>2945</v>
      </c>
    </row>
    <row r="1364" spans="1:5" hidden="1">
      <c r="A1364" s="83" t="s">
        <v>3076</v>
      </c>
      <c r="B1364" t="s">
        <v>3871</v>
      </c>
      <c r="C1364" t="s">
        <v>3835</v>
      </c>
      <c r="D1364" t="s">
        <v>3872</v>
      </c>
      <c r="E1364" t="s">
        <v>2948</v>
      </c>
    </row>
    <row r="1365" spans="1:5" hidden="1">
      <c r="A1365" s="83" t="s">
        <v>3076</v>
      </c>
      <c r="B1365" t="s">
        <v>3871</v>
      </c>
      <c r="C1365" t="s">
        <v>3835</v>
      </c>
      <c r="D1365" t="s">
        <v>3872</v>
      </c>
      <c r="E1365" t="s">
        <v>2950</v>
      </c>
    </row>
    <row r="1366" spans="1:5" hidden="1">
      <c r="A1366" s="83" t="s">
        <v>3076</v>
      </c>
      <c r="B1366" t="s">
        <v>3871</v>
      </c>
      <c r="C1366" t="s">
        <v>3835</v>
      </c>
      <c r="D1366" t="s">
        <v>3836</v>
      </c>
      <c r="E1366" t="s">
        <v>2836</v>
      </c>
    </row>
    <row r="1367" spans="1:5" hidden="1">
      <c r="A1367" s="83" t="s">
        <v>3076</v>
      </c>
      <c r="B1367" t="s">
        <v>3871</v>
      </c>
      <c r="C1367" t="s">
        <v>3835</v>
      </c>
      <c r="D1367" t="s">
        <v>3836</v>
      </c>
      <c r="E1367" t="s">
        <v>2869</v>
      </c>
    </row>
    <row r="1368" spans="1:5" hidden="1">
      <c r="A1368" s="83" t="s">
        <v>3076</v>
      </c>
      <c r="B1368" t="s">
        <v>3871</v>
      </c>
      <c r="C1368" t="s">
        <v>3835</v>
      </c>
      <c r="D1368" t="s">
        <v>3836</v>
      </c>
      <c r="E1368" t="s">
        <v>2887</v>
      </c>
    </row>
    <row r="1369" spans="1:5" hidden="1">
      <c r="A1369" s="83" t="s">
        <v>3076</v>
      </c>
      <c r="B1369" t="s">
        <v>3871</v>
      </c>
      <c r="C1369" t="s">
        <v>3835</v>
      </c>
      <c r="D1369" t="s">
        <v>3836</v>
      </c>
      <c r="E1369" t="s">
        <v>2898</v>
      </c>
    </row>
    <row r="1370" spans="1:5" hidden="1">
      <c r="A1370" s="83" t="s">
        <v>3076</v>
      </c>
      <c r="B1370" t="s">
        <v>3871</v>
      </c>
      <c r="C1370" t="s">
        <v>3835</v>
      </c>
      <c r="D1370" t="s">
        <v>3836</v>
      </c>
      <c r="E1370" t="s">
        <v>2908</v>
      </c>
    </row>
    <row r="1371" spans="1:5" hidden="1">
      <c r="A1371" s="83" t="s">
        <v>3076</v>
      </c>
      <c r="B1371" t="s">
        <v>3871</v>
      </c>
      <c r="C1371" t="s">
        <v>3835</v>
      </c>
      <c r="D1371" t="s">
        <v>3836</v>
      </c>
      <c r="E1371" t="s">
        <v>2915</v>
      </c>
    </row>
    <row r="1372" spans="1:5" hidden="1">
      <c r="A1372" s="83" t="s">
        <v>3076</v>
      </c>
      <c r="B1372" t="s">
        <v>3871</v>
      </c>
      <c r="C1372" t="s">
        <v>3835</v>
      </c>
      <c r="D1372" t="s">
        <v>3836</v>
      </c>
      <c r="E1372" t="s">
        <v>2920</v>
      </c>
    </row>
    <row r="1373" spans="1:5" hidden="1">
      <c r="A1373" s="83" t="s">
        <v>3076</v>
      </c>
      <c r="B1373" t="s">
        <v>3871</v>
      </c>
      <c r="C1373" t="s">
        <v>3835</v>
      </c>
      <c r="D1373" t="s">
        <v>3836</v>
      </c>
      <c r="E1373" t="s">
        <v>1643</v>
      </c>
    </row>
    <row r="1374" spans="1:5" hidden="1">
      <c r="A1374" s="83" t="s">
        <v>3076</v>
      </c>
      <c r="B1374" t="s">
        <v>3871</v>
      </c>
      <c r="C1374" t="s">
        <v>3835</v>
      </c>
      <c r="D1374" t="s">
        <v>3836</v>
      </c>
      <c r="E1374" t="s">
        <v>2926</v>
      </c>
    </row>
    <row r="1375" spans="1:5" hidden="1">
      <c r="A1375" s="83" t="s">
        <v>3076</v>
      </c>
      <c r="B1375" t="s">
        <v>3871</v>
      </c>
      <c r="C1375" t="s">
        <v>3835</v>
      </c>
      <c r="D1375" t="s">
        <v>3836</v>
      </c>
      <c r="E1375" t="s">
        <v>2931</v>
      </c>
    </row>
    <row r="1376" spans="1:5" hidden="1">
      <c r="A1376" s="83" t="s">
        <v>3076</v>
      </c>
      <c r="B1376" t="s">
        <v>3871</v>
      </c>
      <c r="C1376" t="s">
        <v>3835</v>
      </c>
      <c r="D1376" t="s">
        <v>3836</v>
      </c>
      <c r="E1376" t="s">
        <v>2936</v>
      </c>
    </row>
    <row r="1377" spans="1:5" hidden="1">
      <c r="A1377" s="83" t="s">
        <v>3076</v>
      </c>
      <c r="B1377" t="s">
        <v>3871</v>
      </c>
      <c r="C1377" t="s">
        <v>3835</v>
      </c>
      <c r="D1377" t="s">
        <v>3836</v>
      </c>
      <c r="E1377" t="s">
        <v>2941</v>
      </c>
    </row>
    <row r="1378" spans="1:5" hidden="1">
      <c r="A1378" s="83" t="s">
        <v>3076</v>
      </c>
      <c r="B1378" t="s">
        <v>3871</v>
      </c>
      <c r="C1378" t="s">
        <v>3835</v>
      </c>
      <c r="D1378" t="s">
        <v>3836</v>
      </c>
      <c r="E1378" t="s">
        <v>2945</v>
      </c>
    </row>
    <row r="1379" spans="1:5" hidden="1">
      <c r="A1379" s="83" t="s">
        <v>3076</v>
      </c>
      <c r="B1379" t="s">
        <v>3871</v>
      </c>
      <c r="C1379" t="s">
        <v>3835</v>
      </c>
      <c r="D1379" t="s">
        <v>3836</v>
      </c>
      <c r="E1379" t="s">
        <v>2948</v>
      </c>
    </row>
    <row r="1380" spans="1:5" hidden="1">
      <c r="A1380" s="83" t="s">
        <v>3076</v>
      </c>
      <c r="B1380" t="s">
        <v>3871</v>
      </c>
      <c r="C1380" t="s">
        <v>3835</v>
      </c>
      <c r="D1380" t="s">
        <v>3836</v>
      </c>
      <c r="E1380" t="s">
        <v>2950</v>
      </c>
    </row>
    <row r="1381" spans="1:5" hidden="1">
      <c r="A1381" s="83" t="s">
        <v>3076</v>
      </c>
      <c r="B1381" t="s">
        <v>3871</v>
      </c>
      <c r="C1381" t="s">
        <v>3835</v>
      </c>
      <c r="D1381" t="s">
        <v>3873</v>
      </c>
      <c r="E1381" t="s">
        <v>2836</v>
      </c>
    </row>
    <row r="1382" spans="1:5" hidden="1">
      <c r="A1382" s="83" t="s">
        <v>3076</v>
      </c>
      <c r="B1382" t="s">
        <v>3871</v>
      </c>
      <c r="C1382" t="s">
        <v>3835</v>
      </c>
      <c r="D1382" t="s">
        <v>3873</v>
      </c>
      <c r="E1382" t="s">
        <v>2869</v>
      </c>
    </row>
    <row r="1383" spans="1:5" hidden="1">
      <c r="A1383" s="83" t="s">
        <v>3076</v>
      </c>
      <c r="B1383" t="s">
        <v>3871</v>
      </c>
      <c r="C1383" t="s">
        <v>3835</v>
      </c>
      <c r="D1383" t="s">
        <v>3873</v>
      </c>
      <c r="E1383" t="s">
        <v>2887</v>
      </c>
    </row>
    <row r="1384" spans="1:5" hidden="1">
      <c r="A1384" s="83" t="s">
        <v>3076</v>
      </c>
      <c r="B1384" t="s">
        <v>3871</v>
      </c>
      <c r="C1384" t="s">
        <v>3835</v>
      </c>
      <c r="D1384" t="s">
        <v>3873</v>
      </c>
      <c r="E1384" t="s">
        <v>2898</v>
      </c>
    </row>
    <row r="1385" spans="1:5" hidden="1">
      <c r="A1385" s="83" t="s">
        <v>3076</v>
      </c>
      <c r="B1385" t="s">
        <v>3871</v>
      </c>
      <c r="C1385" t="s">
        <v>3835</v>
      </c>
      <c r="D1385" t="s">
        <v>3873</v>
      </c>
      <c r="E1385" t="s">
        <v>2908</v>
      </c>
    </row>
    <row r="1386" spans="1:5" hidden="1">
      <c r="A1386" s="83" t="s">
        <v>3076</v>
      </c>
      <c r="B1386" t="s">
        <v>3871</v>
      </c>
      <c r="C1386" t="s">
        <v>3835</v>
      </c>
      <c r="D1386" t="s">
        <v>3873</v>
      </c>
      <c r="E1386" t="s">
        <v>2915</v>
      </c>
    </row>
    <row r="1387" spans="1:5" hidden="1">
      <c r="A1387" s="83" t="s">
        <v>3076</v>
      </c>
      <c r="B1387" t="s">
        <v>3871</v>
      </c>
      <c r="C1387" t="s">
        <v>3835</v>
      </c>
      <c r="D1387" t="s">
        <v>3873</v>
      </c>
      <c r="E1387" t="s">
        <v>2920</v>
      </c>
    </row>
    <row r="1388" spans="1:5" hidden="1">
      <c r="A1388" s="83" t="s">
        <v>3076</v>
      </c>
      <c r="B1388" t="s">
        <v>3871</v>
      </c>
      <c r="C1388" t="s">
        <v>3835</v>
      </c>
      <c r="D1388" t="s">
        <v>3873</v>
      </c>
      <c r="E1388" t="s">
        <v>2926</v>
      </c>
    </row>
    <row r="1389" spans="1:5" hidden="1">
      <c r="A1389" s="83" t="s">
        <v>3076</v>
      </c>
      <c r="B1389" t="s">
        <v>3871</v>
      </c>
      <c r="C1389" t="s">
        <v>3835</v>
      </c>
      <c r="D1389" t="s">
        <v>3873</v>
      </c>
      <c r="E1389" t="s">
        <v>2931</v>
      </c>
    </row>
    <row r="1390" spans="1:5" hidden="1">
      <c r="A1390" s="83" t="s">
        <v>3076</v>
      </c>
      <c r="B1390" t="s">
        <v>3871</v>
      </c>
      <c r="C1390" t="s">
        <v>3835</v>
      </c>
      <c r="D1390" t="s">
        <v>3873</v>
      </c>
      <c r="E1390" t="s">
        <v>2936</v>
      </c>
    </row>
    <row r="1391" spans="1:5" hidden="1">
      <c r="A1391" s="83" t="s">
        <v>3076</v>
      </c>
      <c r="B1391" t="s">
        <v>3871</v>
      </c>
      <c r="C1391" t="s">
        <v>3835</v>
      </c>
      <c r="D1391" t="s">
        <v>3873</v>
      </c>
      <c r="E1391" t="s">
        <v>2941</v>
      </c>
    </row>
    <row r="1392" spans="1:5" hidden="1">
      <c r="A1392" s="83" t="s">
        <v>3076</v>
      </c>
      <c r="B1392" t="s">
        <v>3871</v>
      </c>
      <c r="C1392" t="s">
        <v>3835</v>
      </c>
      <c r="D1392" t="s">
        <v>3873</v>
      </c>
      <c r="E1392" t="s">
        <v>2945</v>
      </c>
    </row>
    <row r="1393" spans="1:5" hidden="1">
      <c r="A1393" s="83" t="s">
        <v>3076</v>
      </c>
      <c r="B1393" t="s">
        <v>3871</v>
      </c>
      <c r="C1393" t="s">
        <v>3835</v>
      </c>
      <c r="D1393" t="s">
        <v>3873</v>
      </c>
      <c r="E1393" t="s">
        <v>2948</v>
      </c>
    </row>
    <row r="1394" spans="1:5" hidden="1">
      <c r="A1394" s="83" t="s">
        <v>3076</v>
      </c>
      <c r="B1394" t="s">
        <v>3871</v>
      </c>
      <c r="C1394" t="s">
        <v>3835</v>
      </c>
      <c r="D1394" t="s">
        <v>3873</v>
      </c>
      <c r="E1394" t="s">
        <v>2950</v>
      </c>
    </row>
    <row r="1395" spans="1:5" hidden="1">
      <c r="A1395" s="83" t="s">
        <v>3078</v>
      </c>
      <c r="B1395" t="s">
        <v>3874</v>
      </c>
      <c r="C1395" t="s">
        <v>1973</v>
      </c>
      <c r="D1395" t="s">
        <v>2066</v>
      </c>
      <c r="E1395" t="s">
        <v>2807</v>
      </c>
    </row>
    <row r="1396" spans="1:5" hidden="1">
      <c r="A1396" s="83" t="s">
        <v>3078</v>
      </c>
      <c r="B1396" t="s">
        <v>3874</v>
      </c>
      <c r="C1396" t="s">
        <v>1973</v>
      </c>
      <c r="D1396" t="s">
        <v>2066</v>
      </c>
      <c r="E1396" t="s">
        <v>2853</v>
      </c>
    </row>
    <row r="1397" spans="1:5" hidden="1">
      <c r="A1397" s="83" t="s">
        <v>3078</v>
      </c>
      <c r="B1397" t="s">
        <v>3874</v>
      </c>
      <c r="C1397" t="s">
        <v>1973</v>
      </c>
      <c r="D1397" t="s">
        <v>2066</v>
      </c>
      <c r="E1397" t="s">
        <v>2875</v>
      </c>
    </row>
    <row r="1398" spans="1:5" hidden="1">
      <c r="A1398" s="83" t="s">
        <v>3078</v>
      </c>
      <c r="B1398" t="s">
        <v>3874</v>
      </c>
      <c r="C1398" t="s">
        <v>1973</v>
      </c>
      <c r="D1398" t="s">
        <v>2066</v>
      </c>
      <c r="E1398" t="s">
        <v>2892</v>
      </c>
    </row>
    <row r="1399" spans="1:5" hidden="1">
      <c r="A1399" s="83" t="s">
        <v>3078</v>
      </c>
      <c r="B1399" t="s">
        <v>3874</v>
      </c>
      <c r="C1399" t="s">
        <v>1973</v>
      </c>
      <c r="D1399" t="s">
        <v>2066</v>
      </c>
      <c r="E1399" t="s">
        <v>2902</v>
      </c>
    </row>
    <row r="1400" spans="1:5" hidden="1">
      <c r="A1400" s="83" t="s">
        <v>3078</v>
      </c>
      <c r="B1400" t="s">
        <v>3874</v>
      </c>
      <c r="C1400" t="s">
        <v>1973</v>
      </c>
      <c r="D1400" t="s">
        <v>2066</v>
      </c>
      <c r="E1400" t="s">
        <v>2912</v>
      </c>
    </row>
    <row r="1401" spans="1:5" hidden="1">
      <c r="A1401" s="83" t="s">
        <v>3078</v>
      </c>
      <c r="B1401" t="s">
        <v>3874</v>
      </c>
      <c r="C1401" t="s">
        <v>1973</v>
      </c>
      <c r="D1401" t="s">
        <v>2066</v>
      </c>
      <c r="E1401" t="s">
        <v>2918</v>
      </c>
    </row>
    <row r="1402" spans="1:5" hidden="1">
      <c r="A1402" s="83" t="s">
        <v>3078</v>
      </c>
      <c r="B1402" t="s">
        <v>3874</v>
      </c>
      <c r="C1402" t="s">
        <v>1973</v>
      </c>
      <c r="D1402" t="s">
        <v>2066</v>
      </c>
      <c r="E1402" t="s">
        <v>2923</v>
      </c>
    </row>
    <row r="1403" spans="1:5" hidden="1">
      <c r="A1403" s="83" t="s">
        <v>3078</v>
      </c>
      <c r="B1403" t="s">
        <v>3874</v>
      </c>
      <c r="C1403" t="s">
        <v>1973</v>
      </c>
      <c r="D1403" t="s">
        <v>2066</v>
      </c>
      <c r="E1403" t="s">
        <v>2929</v>
      </c>
    </row>
    <row r="1404" spans="1:5" hidden="1">
      <c r="A1404" s="83" t="s">
        <v>3078</v>
      </c>
      <c r="B1404" t="s">
        <v>3874</v>
      </c>
      <c r="C1404" t="s">
        <v>1973</v>
      </c>
      <c r="D1404" t="s">
        <v>2066</v>
      </c>
      <c r="E1404" t="s">
        <v>2935</v>
      </c>
    </row>
    <row r="1405" spans="1:5" hidden="1">
      <c r="A1405" s="83" t="s">
        <v>3078</v>
      </c>
      <c r="B1405" t="s">
        <v>3874</v>
      </c>
      <c r="C1405" t="s">
        <v>1973</v>
      </c>
      <c r="D1405" t="s">
        <v>2066</v>
      </c>
      <c r="E1405" t="s">
        <v>2939</v>
      </c>
    </row>
    <row r="1406" spans="1:5" hidden="1">
      <c r="A1406" s="83" t="s">
        <v>3078</v>
      </c>
      <c r="B1406" t="s">
        <v>3874</v>
      </c>
      <c r="C1406" t="s">
        <v>1973</v>
      </c>
      <c r="D1406" t="s">
        <v>2066</v>
      </c>
      <c r="E1406" t="s">
        <v>2947</v>
      </c>
    </row>
    <row r="1407" spans="1:5" hidden="1">
      <c r="A1407" s="83" t="s">
        <v>3078</v>
      </c>
      <c r="B1407" t="s">
        <v>3874</v>
      </c>
      <c r="C1407" t="s">
        <v>1973</v>
      </c>
      <c r="D1407" t="s">
        <v>2066</v>
      </c>
      <c r="E1407" t="s">
        <v>1643</v>
      </c>
    </row>
    <row r="1408" spans="1:5" hidden="1">
      <c r="A1408" s="83" t="s">
        <v>3078</v>
      </c>
      <c r="B1408" t="s">
        <v>3874</v>
      </c>
      <c r="C1408" t="s">
        <v>1973</v>
      </c>
      <c r="D1408" t="s">
        <v>3817</v>
      </c>
      <c r="E1408" t="s">
        <v>1643</v>
      </c>
    </row>
    <row r="1409" spans="1:5" hidden="1">
      <c r="A1409" s="83" t="s">
        <v>3078</v>
      </c>
      <c r="B1409" t="s">
        <v>3874</v>
      </c>
      <c r="C1409" t="s">
        <v>1973</v>
      </c>
      <c r="D1409" t="s">
        <v>3818</v>
      </c>
      <c r="E1409" t="s">
        <v>1643</v>
      </c>
    </row>
    <row r="1410" spans="1:5" hidden="1">
      <c r="A1410" s="83" t="s">
        <v>3078</v>
      </c>
      <c r="B1410" t="s">
        <v>3874</v>
      </c>
      <c r="C1410" t="s">
        <v>1975</v>
      </c>
      <c r="D1410" t="s">
        <v>3832</v>
      </c>
      <c r="E1410" t="s">
        <v>2827</v>
      </c>
    </row>
    <row r="1411" spans="1:5" hidden="1">
      <c r="A1411" s="83" t="s">
        <v>3078</v>
      </c>
      <c r="B1411" t="s">
        <v>3874</v>
      </c>
      <c r="C1411" t="s">
        <v>1975</v>
      </c>
      <c r="D1411" t="s">
        <v>3832</v>
      </c>
      <c r="E1411" t="s">
        <v>2862</v>
      </c>
    </row>
    <row r="1412" spans="1:5" hidden="1">
      <c r="A1412" s="83" t="s">
        <v>3078</v>
      </c>
      <c r="B1412" t="s">
        <v>3874</v>
      </c>
      <c r="C1412" t="s">
        <v>1975</v>
      </c>
      <c r="D1412" t="s">
        <v>3832</v>
      </c>
      <c r="E1412" t="s">
        <v>2882</v>
      </c>
    </row>
    <row r="1413" spans="1:5" hidden="1">
      <c r="A1413" s="83" t="s">
        <v>3078</v>
      </c>
      <c r="B1413" t="s">
        <v>3874</v>
      </c>
      <c r="C1413" t="s">
        <v>1975</v>
      </c>
      <c r="D1413" t="s">
        <v>3832</v>
      </c>
      <c r="E1413" t="s">
        <v>2895</v>
      </c>
    </row>
    <row r="1414" spans="1:5" hidden="1">
      <c r="A1414" s="83" t="s">
        <v>3078</v>
      </c>
      <c r="B1414" t="s">
        <v>3874</v>
      </c>
      <c r="C1414" t="s">
        <v>1975</v>
      </c>
      <c r="D1414" t="s">
        <v>3832</v>
      </c>
      <c r="E1414" t="s">
        <v>2905</v>
      </c>
    </row>
    <row r="1415" spans="1:5" hidden="1">
      <c r="A1415" s="83" t="s">
        <v>3078</v>
      </c>
      <c r="B1415" t="s">
        <v>3874</v>
      </c>
      <c r="C1415" t="s">
        <v>1975</v>
      </c>
      <c r="D1415" t="s">
        <v>3832</v>
      </c>
      <c r="E1415" t="s">
        <v>2914</v>
      </c>
    </row>
    <row r="1416" spans="1:5" hidden="1">
      <c r="A1416" s="83" t="s">
        <v>3078</v>
      </c>
      <c r="B1416" t="s">
        <v>3874</v>
      </c>
      <c r="C1416" t="s">
        <v>1975</v>
      </c>
      <c r="D1416" t="s">
        <v>3832</v>
      </c>
      <c r="E1416" t="s">
        <v>2919</v>
      </c>
    </row>
    <row r="1417" spans="1:5" hidden="1">
      <c r="A1417" s="83" t="s">
        <v>3078</v>
      </c>
      <c r="B1417" t="s">
        <v>3874</v>
      </c>
      <c r="C1417" t="s">
        <v>1975</v>
      </c>
      <c r="D1417" t="s">
        <v>3832</v>
      </c>
      <c r="E1417" t="s">
        <v>1980</v>
      </c>
    </row>
    <row r="1418" spans="1:5" hidden="1">
      <c r="A1418" s="83" t="s">
        <v>3078</v>
      </c>
      <c r="B1418" t="s">
        <v>3874</v>
      </c>
      <c r="C1418" t="s">
        <v>1975</v>
      </c>
      <c r="D1418" t="s">
        <v>3833</v>
      </c>
      <c r="E1418" t="s">
        <v>2828</v>
      </c>
    </row>
    <row r="1419" spans="1:5" hidden="1">
      <c r="A1419" s="83" t="s">
        <v>3078</v>
      </c>
      <c r="B1419" t="s">
        <v>3874</v>
      </c>
      <c r="C1419" t="s">
        <v>1975</v>
      </c>
      <c r="D1419" t="s">
        <v>3833</v>
      </c>
      <c r="E1419" t="s">
        <v>2863</v>
      </c>
    </row>
    <row r="1420" spans="1:5" hidden="1">
      <c r="A1420" s="83" t="s">
        <v>3078</v>
      </c>
      <c r="B1420" t="s">
        <v>3874</v>
      </c>
      <c r="C1420" t="s">
        <v>1975</v>
      </c>
      <c r="D1420" t="s">
        <v>3833</v>
      </c>
      <c r="E1420" t="s">
        <v>1643</v>
      </c>
    </row>
    <row r="1421" spans="1:5" hidden="1">
      <c r="A1421" s="83" t="s">
        <v>3078</v>
      </c>
      <c r="B1421" t="s">
        <v>3874</v>
      </c>
      <c r="C1421" t="s">
        <v>1975</v>
      </c>
      <c r="D1421" t="s">
        <v>3834</v>
      </c>
      <c r="E1421" t="s">
        <v>1643</v>
      </c>
    </row>
    <row r="1422" spans="1:5" hidden="1">
      <c r="A1422" s="83" t="s">
        <v>3078</v>
      </c>
      <c r="B1422" t="s">
        <v>3874</v>
      </c>
      <c r="C1422" t="s">
        <v>1975</v>
      </c>
      <c r="D1422" t="s">
        <v>3834</v>
      </c>
      <c r="E1422" t="s">
        <v>2829</v>
      </c>
    </row>
    <row r="1423" spans="1:5" hidden="1">
      <c r="A1423" s="83" t="s">
        <v>3078</v>
      </c>
      <c r="B1423" t="s">
        <v>3874</v>
      </c>
      <c r="C1423" t="s">
        <v>1975</v>
      </c>
      <c r="D1423" t="s">
        <v>3833</v>
      </c>
      <c r="E1423" t="s">
        <v>2883</v>
      </c>
    </row>
    <row r="1424" spans="1:5" hidden="1">
      <c r="A1424" s="83" t="s">
        <v>3078</v>
      </c>
      <c r="B1424" t="s">
        <v>3874</v>
      </c>
      <c r="C1424" t="s">
        <v>1976</v>
      </c>
      <c r="D1424" t="s">
        <v>3875</v>
      </c>
      <c r="E1424" t="s">
        <v>2833</v>
      </c>
    </row>
    <row r="1425" spans="1:5" hidden="1">
      <c r="A1425" s="83" t="s">
        <v>3078</v>
      </c>
      <c r="B1425" t="s">
        <v>3874</v>
      </c>
      <c r="C1425" t="s">
        <v>1976</v>
      </c>
      <c r="D1425" t="s">
        <v>3875</v>
      </c>
      <c r="E1425" t="s">
        <v>2866</v>
      </c>
    </row>
    <row r="1426" spans="1:5" hidden="1">
      <c r="A1426" s="83" t="s">
        <v>3078</v>
      </c>
      <c r="B1426" t="s">
        <v>3874</v>
      </c>
      <c r="C1426" t="s">
        <v>1976</v>
      </c>
      <c r="D1426" t="s">
        <v>3875</v>
      </c>
      <c r="E1426" t="s">
        <v>1643</v>
      </c>
    </row>
    <row r="1427" spans="1:5" hidden="1">
      <c r="A1427" s="83" t="s">
        <v>3078</v>
      </c>
      <c r="B1427" t="s">
        <v>3874</v>
      </c>
      <c r="C1427" t="s">
        <v>1976</v>
      </c>
      <c r="D1427" t="s">
        <v>3875</v>
      </c>
      <c r="E1427" t="s">
        <v>2897</v>
      </c>
    </row>
    <row r="1428" spans="1:5" hidden="1">
      <c r="A1428" s="83" t="s">
        <v>3078</v>
      </c>
      <c r="B1428" t="s">
        <v>3874</v>
      </c>
      <c r="C1428" t="s">
        <v>1976</v>
      </c>
      <c r="D1428" t="s">
        <v>3875</v>
      </c>
      <c r="E1428" t="s">
        <v>2907</v>
      </c>
    </row>
    <row r="1429" spans="1:5" hidden="1">
      <c r="A1429" s="83" t="s">
        <v>3078</v>
      </c>
      <c r="B1429" t="s">
        <v>3874</v>
      </c>
      <c r="C1429" t="s">
        <v>1976</v>
      </c>
      <c r="D1429" t="s">
        <v>3876</v>
      </c>
      <c r="E1429" t="s">
        <v>2834</v>
      </c>
    </row>
    <row r="1430" spans="1:5" hidden="1">
      <c r="A1430" s="83" t="s">
        <v>3078</v>
      </c>
      <c r="B1430" t="s">
        <v>3874</v>
      </c>
      <c r="C1430" t="s">
        <v>1976</v>
      </c>
      <c r="D1430" t="s">
        <v>3876</v>
      </c>
      <c r="E1430" t="s">
        <v>2867</v>
      </c>
    </row>
    <row r="1431" spans="1:5" hidden="1">
      <c r="A1431" s="83" t="s">
        <v>3078</v>
      </c>
      <c r="B1431" t="s">
        <v>3874</v>
      </c>
      <c r="C1431" t="s">
        <v>1976</v>
      </c>
      <c r="D1431" t="s">
        <v>3876</v>
      </c>
      <c r="E1431" t="s">
        <v>2833</v>
      </c>
    </row>
    <row r="1432" spans="1:5" hidden="1">
      <c r="A1432" s="83" t="s">
        <v>3078</v>
      </c>
      <c r="B1432" t="s">
        <v>3874</v>
      </c>
      <c r="C1432" t="s">
        <v>1976</v>
      </c>
      <c r="D1432" t="s">
        <v>3876</v>
      </c>
      <c r="E1432" t="s">
        <v>1643</v>
      </c>
    </row>
    <row r="1433" spans="1:5" hidden="1">
      <c r="A1433" s="83" t="s">
        <v>3078</v>
      </c>
      <c r="B1433" t="s">
        <v>3874</v>
      </c>
      <c r="C1433" t="s">
        <v>1976</v>
      </c>
      <c r="D1433" t="s">
        <v>3875</v>
      </c>
      <c r="E1433" t="s">
        <v>1643</v>
      </c>
    </row>
    <row r="1434" spans="1:5" hidden="1">
      <c r="A1434" s="83" t="s">
        <v>3078</v>
      </c>
      <c r="B1434" t="s">
        <v>3874</v>
      </c>
      <c r="C1434" t="s">
        <v>1976</v>
      </c>
      <c r="D1434" t="s">
        <v>3875</v>
      </c>
      <c r="E1434" t="s">
        <v>2886</v>
      </c>
    </row>
    <row r="1435" spans="1:5" hidden="1">
      <c r="A1435" s="83" t="s">
        <v>3078</v>
      </c>
      <c r="B1435" t="s">
        <v>3874</v>
      </c>
      <c r="C1435" t="s">
        <v>1976</v>
      </c>
      <c r="D1435" t="s">
        <v>3876</v>
      </c>
      <c r="E1435" t="s">
        <v>2834</v>
      </c>
    </row>
    <row r="1436" spans="1:5" hidden="1">
      <c r="A1436" s="83" t="s">
        <v>3078</v>
      </c>
      <c r="B1436" t="s">
        <v>3874</v>
      </c>
      <c r="C1436" t="s">
        <v>1976</v>
      </c>
      <c r="D1436" t="s">
        <v>3876</v>
      </c>
      <c r="E1436" t="s">
        <v>1643</v>
      </c>
    </row>
    <row r="1437" spans="1:5" hidden="1">
      <c r="A1437" s="83" t="s">
        <v>3078</v>
      </c>
      <c r="B1437" t="s">
        <v>3874</v>
      </c>
      <c r="C1437" t="s">
        <v>3835</v>
      </c>
      <c r="D1437" t="s">
        <v>3836</v>
      </c>
      <c r="E1437" t="s">
        <v>2836</v>
      </c>
    </row>
    <row r="1438" spans="1:5" hidden="1">
      <c r="A1438" s="83" t="s">
        <v>3078</v>
      </c>
      <c r="B1438" t="s">
        <v>3874</v>
      </c>
      <c r="C1438" t="s">
        <v>3835</v>
      </c>
      <c r="D1438" t="s">
        <v>3836</v>
      </c>
      <c r="E1438" t="s">
        <v>2869</v>
      </c>
    </row>
    <row r="1439" spans="1:5" hidden="1">
      <c r="A1439" s="83" t="s">
        <v>3078</v>
      </c>
      <c r="B1439" t="s">
        <v>3874</v>
      </c>
      <c r="C1439" t="s">
        <v>3835</v>
      </c>
      <c r="D1439" t="s">
        <v>3836</v>
      </c>
      <c r="E1439" t="s">
        <v>2887</v>
      </c>
    </row>
    <row r="1440" spans="1:5" hidden="1">
      <c r="A1440" s="83" t="s">
        <v>3078</v>
      </c>
      <c r="B1440" t="s">
        <v>3874</v>
      </c>
      <c r="C1440" t="s">
        <v>3835</v>
      </c>
      <c r="D1440" t="s">
        <v>3836</v>
      </c>
      <c r="E1440" t="s">
        <v>2898</v>
      </c>
    </row>
    <row r="1441" spans="1:5" hidden="1">
      <c r="A1441" s="83" t="s">
        <v>3078</v>
      </c>
      <c r="B1441" t="s">
        <v>3874</v>
      </c>
      <c r="C1441" t="s">
        <v>3835</v>
      </c>
      <c r="D1441" t="s">
        <v>3836</v>
      </c>
      <c r="E1441" t="s">
        <v>2908</v>
      </c>
    </row>
    <row r="1442" spans="1:5" hidden="1">
      <c r="A1442" s="83" t="s">
        <v>3078</v>
      </c>
      <c r="B1442" t="s">
        <v>3874</v>
      </c>
      <c r="C1442" t="s">
        <v>3835</v>
      </c>
      <c r="D1442" t="s">
        <v>3836</v>
      </c>
      <c r="E1442" t="s">
        <v>2915</v>
      </c>
    </row>
    <row r="1443" spans="1:5" hidden="1">
      <c r="A1443" s="83" t="s">
        <v>3078</v>
      </c>
      <c r="B1443" t="s">
        <v>3874</v>
      </c>
      <c r="C1443" t="s">
        <v>3835</v>
      </c>
      <c r="D1443" t="s">
        <v>3836</v>
      </c>
      <c r="E1443" t="s">
        <v>2920</v>
      </c>
    </row>
    <row r="1444" spans="1:5" hidden="1">
      <c r="A1444" s="83" t="s">
        <v>3078</v>
      </c>
      <c r="B1444" t="s">
        <v>3874</v>
      </c>
      <c r="C1444" t="s">
        <v>3835</v>
      </c>
      <c r="D1444" t="s">
        <v>3836</v>
      </c>
      <c r="E1444" t="s">
        <v>1643</v>
      </c>
    </row>
    <row r="1445" spans="1:5" hidden="1">
      <c r="A1445" s="83" t="s">
        <v>3078</v>
      </c>
      <c r="B1445" t="s">
        <v>3874</v>
      </c>
      <c r="C1445" t="s">
        <v>3835</v>
      </c>
      <c r="D1445" t="s">
        <v>3836</v>
      </c>
      <c r="E1445" t="s">
        <v>2926</v>
      </c>
    </row>
    <row r="1446" spans="1:5" hidden="1">
      <c r="A1446" s="83" t="s">
        <v>3078</v>
      </c>
      <c r="B1446" t="s">
        <v>3874</v>
      </c>
      <c r="C1446" t="s">
        <v>3835</v>
      </c>
      <c r="D1446" t="s">
        <v>3836</v>
      </c>
      <c r="E1446" t="s">
        <v>2931</v>
      </c>
    </row>
    <row r="1447" spans="1:5" hidden="1">
      <c r="A1447" s="83" t="s">
        <v>3078</v>
      </c>
      <c r="B1447" t="s">
        <v>3874</v>
      </c>
      <c r="C1447" t="s">
        <v>3835</v>
      </c>
      <c r="D1447" t="s">
        <v>3836</v>
      </c>
      <c r="E1447" t="s">
        <v>2936</v>
      </c>
    </row>
    <row r="1448" spans="1:5" hidden="1">
      <c r="A1448" s="83" t="s">
        <v>3078</v>
      </c>
      <c r="B1448" t="s">
        <v>3874</v>
      </c>
      <c r="C1448" t="s">
        <v>3835</v>
      </c>
      <c r="D1448" t="s">
        <v>3836</v>
      </c>
      <c r="E1448" t="s">
        <v>2941</v>
      </c>
    </row>
    <row r="1449" spans="1:5" hidden="1">
      <c r="A1449" s="83" t="s">
        <v>3078</v>
      </c>
      <c r="B1449" t="s">
        <v>3874</v>
      </c>
      <c r="C1449" t="s">
        <v>3835</v>
      </c>
      <c r="D1449" t="s">
        <v>3836</v>
      </c>
      <c r="E1449" t="s">
        <v>2945</v>
      </c>
    </row>
    <row r="1450" spans="1:5" hidden="1">
      <c r="A1450" s="83" t="s">
        <v>3078</v>
      </c>
      <c r="B1450" t="s">
        <v>3874</v>
      </c>
      <c r="C1450" t="s">
        <v>3835</v>
      </c>
      <c r="D1450" t="s">
        <v>3836</v>
      </c>
      <c r="E1450" t="s">
        <v>2948</v>
      </c>
    </row>
    <row r="1451" spans="1:5" hidden="1">
      <c r="A1451" s="83" t="s">
        <v>3078</v>
      </c>
      <c r="B1451" t="s">
        <v>3874</v>
      </c>
      <c r="C1451" t="s">
        <v>3835</v>
      </c>
      <c r="D1451" t="s">
        <v>3836</v>
      </c>
      <c r="E1451" t="s">
        <v>2950</v>
      </c>
    </row>
    <row r="1452" spans="1:5" hidden="1">
      <c r="A1452" s="83" t="s">
        <v>3078</v>
      </c>
      <c r="B1452" t="s">
        <v>3874</v>
      </c>
      <c r="C1452" t="s">
        <v>3845</v>
      </c>
      <c r="D1452" t="s">
        <v>3877</v>
      </c>
      <c r="E1452" t="s">
        <v>2843</v>
      </c>
    </row>
    <row r="1453" spans="1:5" hidden="1">
      <c r="A1453" s="83" t="s">
        <v>3082</v>
      </c>
      <c r="B1453" t="s">
        <v>3878</v>
      </c>
      <c r="C1453" t="s">
        <v>1973</v>
      </c>
      <c r="D1453" t="s">
        <v>2066</v>
      </c>
      <c r="E1453" t="s">
        <v>2807</v>
      </c>
    </row>
    <row r="1454" spans="1:5" hidden="1">
      <c r="A1454" s="83" t="s">
        <v>3082</v>
      </c>
      <c r="B1454" t="s">
        <v>3878</v>
      </c>
      <c r="C1454" t="s">
        <v>1973</v>
      </c>
      <c r="D1454" t="s">
        <v>2066</v>
      </c>
      <c r="E1454" t="s">
        <v>2853</v>
      </c>
    </row>
    <row r="1455" spans="1:5" hidden="1">
      <c r="A1455" s="83" t="s">
        <v>3082</v>
      </c>
      <c r="B1455" t="s">
        <v>3878</v>
      </c>
      <c r="C1455" t="s">
        <v>1973</v>
      </c>
      <c r="D1455" t="s">
        <v>2066</v>
      </c>
      <c r="E1455" t="s">
        <v>2875</v>
      </c>
    </row>
    <row r="1456" spans="1:5" hidden="1">
      <c r="A1456" s="83" t="s">
        <v>3082</v>
      </c>
      <c r="B1456" t="s">
        <v>3878</v>
      </c>
      <c r="C1456" t="s">
        <v>1973</v>
      </c>
      <c r="D1456" t="s">
        <v>2066</v>
      </c>
      <c r="E1456" t="s">
        <v>2892</v>
      </c>
    </row>
    <row r="1457" spans="1:5" hidden="1">
      <c r="A1457" s="83" t="s">
        <v>3082</v>
      </c>
      <c r="B1457" t="s">
        <v>3878</v>
      </c>
      <c r="C1457" t="s">
        <v>1973</v>
      </c>
      <c r="D1457" t="s">
        <v>2066</v>
      </c>
      <c r="E1457" t="s">
        <v>2902</v>
      </c>
    </row>
    <row r="1458" spans="1:5" hidden="1">
      <c r="A1458" s="83" t="s">
        <v>3082</v>
      </c>
      <c r="B1458" t="s">
        <v>3878</v>
      </c>
      <c r="C1458" t="s">
        <v>1973</v>
      </c>
      <c r="D1458" t="s">
        <v>2066</v>
      </c>
      <c r="E1458" t="s">
        <v>2912</v>
      </c>
    </row>
    <row r="1459" spans="1:5" hidden="1">
      <c r="A1459" s="83" t="s">
        <v>3082</v>
      </c>
      <c r="B1459" t="s">
        <v>3878</v>
      </c>
      <c r="C1459" t="s">
        <v>1973</v>
      </c>
      <c r="D1459" t="s">
        <v>2066</v>
      </c>
      <c r="E1459" t="s">
        <v>2918</v>
      </c>
    </row>
    <row r="1460" spans="1:5" hidden="1">
      <c r="A1460" s="83" t="s">
        <v>3082</v>
      </c>
      <c r="B1460" t="s">
        <v>3878</v>
      </c>
      <c r="C1460" t="s">
        <v>1973</v>
      </c>
      <c r="D1460" t="s">
        <v>2066</v>
      </c>
      <c r="E1460" t="s">
        <v>2923</v>
      </c>
    </row>
    <row r="1461" spans="1:5" hidden="1">
      <c r="A1461" s="83" t="s">
        <v>3082</v>
      </c>
      <c r="B1461" t="s">
        <v>3878</v>
      </c>
      <c r="C1461" t="s">
        <v>1973</v>
      </c>
      <c r="D1461" t="s">
        <v>2066</v>
      </c>
      <c r="E1461" t="s">
        <v>2929</v>
      </c>
    </row>
    <row r="1462" spans="1:5" hidden="1">
      <c r="A1462" s="83" t="s">
        <v>3082</v>
      </c>
      <c r="B1462" t="s">
        <v>3878</v>
      </c>
      <c r="C1462" t="s">
        <v>1973</v>
      </c>
      <c r="D1462" t="s">
        <v>2066</v>
      </c>
      <c r="E1462" t="s">
        <v>2935</v>
      </c>
    </row>
    <row r="1463" spans="1:5" hidden="1">
      <c r="A1463" s="83" t="s">
        <v>3082</v>
      </c>
      <c r="B1463" t="s">
        <v>3878</v>
      </c>
      <c r="C1463" t="s">
        <v>1973</v>
      </c>
      <c r="D1463" t="s">
        <v>2066</v>
      </c>
      <c r="E1463" t="s">
        <v>2939</v>
      </c>
    </row>
    <row r="1464" spans="1:5" hidden="1">
      <c r="A1464" s="83" t="s">
        <v>3082</v>
      </c>
      <c r="B1464" t="s">
        <v>3878</v>
      </c>
      <c r="C1464" t="s">
        <v>1973</v>
      </c>
      <c r="D1464" t="s">
        <v>2066</v>
      </c>
      <c r="E1464" t="s">
        <v>2947</v>
      </c>
    </row>
    <row r="1465" spans="1:5" hidden="1">
      <c r="A1465" s="83" t="s">
        <v>3082</v>
      </c>
      <c r="B1465" t="s">
        <v>3878</v>
      </c>
      <c r="C1465" t="s">
        <v>1973</v>
      </c>
      <c r="D1465" t="s">
        <v>2066</v>
      </c>
      <c r="E1465" t="s">
        <v>1643</v>
      </c>
    </row>
    <row r="1466" spans="1:5" hidden="1">
      <c r="A1466" s="83" t="s">
        <v>3082</v>
      </c>
      <c r="B1466" t="s">
        <v>3878</v>
      </c>
      <c r="C1466" t="s">
        <v>1973</v>
      </c>
      <c r="D1466" t="s">
        <v>3817</v>
      </c>
      <c r="E1466" t="s">
        <v>1643</v>
      </c>
    </row>
    <row r="1467" spans="1:5" hidden="1">
      <c r="A1467" s="83" t="s">
        <v>3082</v>
      </c>
      <c r="B1467" t="s">
        <v>3878</v>
      </c>
      <c r="C1467" t="s">
        <v>1973</v>
      </c>
      <c r="D1467" t="s">
        <v>3818</v>
      </c>
    </row>
    <row r="1468" spans="1:5" hidden="1">
      <c r="A1468" s="83" t="s">
        <v>3082</v>
      </c>
      <c r="B1468" t="s">
        <v>3878</v>
      </c>
      <c r="C1468" t="s">
        <v>1973</v>
      </c>
      <c r="D1468" t="s">
        <v>3818</v>
      </c>
    </row>
    <row r="1469" spans="1:5" hidden="1">
      <c r="A1469" s="83" t="s">
        <v>3082</v>
      </c>
      <c r="B1469" t="s">
        <v>3878</v>
      </c>
      <c r="C1469" t="s">
        <v>1973</v>
      </c>
      <c r="D1469" t="s">
        <v>3818</v>
      </c>
    </row>
    <row r="1470" spans="1:5" hidden="1">
      <c r="A1470" s="83" t="s">
        <v>3082</v>
      </c>
      <c r="B1470" t="s">
        <v>3878</v>
      </c>
      <c r="C1470" t="s">
        <v>1973</v>
      </c>
      <c r="D1470" t="s">
        <v>3818</v>
      </c>
    </row>
    <row r="1471" spans="1:5" hidden="1">
      <c r="A1471" s="83" t="s">
        <v>3082</v>
      </c>
      <c r="B1471" t="s">
        <v>3878</v>
      </c>
      <c r="C1471" t="s">
        <v>1973</v>
      </c>
      <c r="D1471" t="s">
        <v>3818</v>
      </c>
    </row>
    <row r="1472" spans="1:5" hidden="1">
      <c r="A1472" s="83" t="s">
        <v>3082</v>
      </c>
      <c r="B1472" t="s">
        <v>3878</v>
      </c>
      <c r="C1472" t="s">
        <v>1973</v>
      </c>
      <c r="D1472" t="s">
        <v>3818</v>
      </c>
    </row>
    <row r="1473" spans="1:5" hidden="1">
      <c r="A1473" s="83" t="s">
        <v>3082</v>
      </c>
      <c r="B1473" t="s">
        <v>3878</v>
      </c>
      <c r="C1473" t="s">
        <v>1973</v>
      </c>
      <c r="D1473" t="s">
        <v>3818</v>
      </c>
    </row>
    <row r="1474" spans="1:5" hidden="1">
      <c r="A1474" s="83" t="s">
        <v>3082</v>
      </c>
      <c r="B1474" t="s">
        <v>3878</v>
      </c>
      <c r="C1474" t="s">
        <v>1973</v>
      </c>
      <c r="D1474" t="s">
        <v>3818</v>
      </c>
    </row>
    <row r="1475" spans="1:5" hidden="1">
      <c r="A1475" s="83" t="s">
        <v>3082</v>
      </c>
      <c r="B1475" t="s">
        <v>3878</v>
      </c>
      <c r="C1475" t="s">
        <v>1973</v>
      </c>
      <c r="D1475" t="s">
        <v>3818</v>
      </c>
    </row>
    <row r="1476" spans="1:5" hidden="1">
      <c r="A1476" s="83" t="s">
        <v>3082</v>
      </c>
      <c r="B1476" t="s">
        <v>3878</v>
      </c>
      <c r="C1476" t="s">
        <v>1973</v>
      </c>
      <c r="D1476" t="s">
        <v>3818</v>
      </c>
    </row>
    <row r="1477" spans="1:5" hidden="1">
      <c r="A1477" s="83" t="s">
        <v>3082</v>
      </c>
      <c r="B1477" t="s">
        <v>3878</v>
      </c>
      <c r="C1477" t="s">
        <v>1973</v>
      </c>
      <c r="D1477" t="s">
        <v>3818</v>
      </c>
    </row>
    <row r="1478" spans="1:5" hidden="1">
      <c r="A1478" s="83" t="s">
        <v>3082</v>
      </c>
      <c r="B1478" t="s">
        <v>3878</v>
      </c>
      <c r="C1478" t="s">
        <v>1973</v>
      </c>
      <c r="D1478" t="s">
        <v>3818</v>
      </c>
    </row>
    <row r="1479" spans="1:5" hidden="1">
      <c r="A1479" s="83" t="s">
        <v>3082</v>
      </c>
      <c r="B1479" t="s">
        <v>3878</v>
      </c>
      <c r="C1479" t="s">
        <v>1973</v>
      </c>
      <c r="D1479" t="s">
        <v>3818</v>
      </c>
    </row>
    <row r="1480" spans="1:5" hidden="1">
      <c r="A1480" s="83" t="s">
        <v>3082</v>
      </c>
      <c r="B1480" t="s">
        <v>3878</v>
      </c>
      <c r="C1480" t="s">
        <v>1973</v>
      </c>
      <c r="D1480" t="s">
        <v>3818</v>
      </c>
    </row>
    <row r="1481" spans="1:5" hidden="1">
      <c r="A1481" s="83" t="s">
        <v>3082</v>
      </c>
      <c r="B1481" t="s">
        <v>3878</v>
      </c>
      <c r="C1481" t="s">
        <v>1973</v>
      </c>
      <c r="D1481" t="s">
        <v>3818</v>
      </c>
    </row>
    <row r="1482" spans="1:5" hidden="1">
      <c r="A1482" s="83" t="s">
        <v>3082</v>
      </c>
      <c r="B1482" t="s">
        <v>3878</v>
      </c>
      <c r="C1482" t="s">
        <v>1973</v>
      </c>
      <c r="D1482" t="s">
        <v>3818</v>
      </c>
    </row>
    <row r="1483" spans="1:5" hidden="1">
      <c r="A1483" s="83" t="s">
        <v>3082</v>
      </c>
      <c r="B1483" t="s">
        <v>3878</v>
      </c>
      <c r="C1483" t="s">
        <v>1974</v>
      </c>
      <c r="D1483" t="s">
        <v>2146</v>
      </c>
      <c r="E1483" t="s">
        <v>2808</v>
      </c>
    </row>
    <row r="1484" spans="1:5" hidden="1">
      <c r="A1484" s="83" t="s">
        <v>3082</v>
      </c>
      <c r="B1484" t="s">
        <v>3878</v>
      </c>
      <c r="C1484" t="s">
        <v>1974</v>
      </c>
      <c r="D1484" t="s">
        <v>2146</v>
      </c>
      <c r="E1484" t="s">
        <v>2854</v>
      </c>
    </row>
    <row r="1485" spans="1:5" hidden="1">
      <c r="A1485" s="83" t="s">
        <v>3082</v>
      </c>
      <c r="B1485" t="s">
        <v>3878</v>
      </c>
      <c r="C1485" t="s">
        <v>1974</v>
      </c>
      <c r="D1485" t="s">
        <v>2146</v>
      </c>
      <c r="E1485" t="s">
        <v>2876</v>
      </c>
    </row>
    <row r="1486" spans="1:5" hidden="1">
      <c r="A1486" s="83" t="s">
        <v>3082</v>
      </c>
      <c r="B1486" t="s">
        <v>3878</v>
      </c>
      <c r="C1486" t="s">
        <v>1974</v>
      </c>
      <c r="D1486" t="s">
        <v>2146</v>
      </c>
      <c r="E1486" t="s">
        <v>2893</v>
      </c>
    </row>
    <row r="1487" spans="1:5" hidden="1">
      <c r="A1487" s="83" t="s">
        <v>3082</v>
      </c>
      <c r="B1487" t="s">
        <v>3878</v>
      </c>
      <c r="C1487" t="s">
        <v>1974</v>
      </c>
      <c r="D1487" t="s">
        <v>2146</v>
      </c>
      <c r="E1487" t="s">
        <v>2903</v>
      </c>
    </row>
    <row r="1488" spans="1:5" hidden="1">
      <c r="A1488" s="83" t="s">
        <v>3082</v>
      </c>
      <c r="B1488" t="s">
        <v>3878</v>
      </c>
      <c r="C1488" t="s">
        <v>1974</v>
      </c>
      <c r="D1488" t="s">
        <v>2146</v>
      </c>
      <c r="E1488" t="s">
        <v>2913</v>
      </c>
    </row>
    <row r="1489" spans="1:5" hidden="1">
      <c r="A1489" s="83" t="s">
        <v>3082</v>
      </c>
      <c r="B1489" t="s">
        <v>3878</v>
      </c>
      <c r="C1489" t="s">
        <v>1974</v>
      </c>
      <c r="D1489" t="s">
        <v>3819</v>
      </c>
      <c r="E1489" t="s">
        <v>2809</v>
      </c>
    </row>
    <row r="1490" spans="1:5" hidden="1">
      <c r="A1490" s="83" t="s">
        <v>3082</v>
      </c>
      <c r="B1490" t="s">
        <v>3878</v>
      </c>
      <c r="C1490" t="s">
        <v>1974</v>
      </c>
      <c r="D1490" t="s">
        <v>3819</v>
      </c>
      <c r="E1490" t="s">
        <v>2855</v>
      </c>
    </row>
    <row r="1491" spans="1:5" hidden="1">
      <c r="A1491" s="83" t="s">
        <v>3082</v>
      </c>
      <c r="B1491" t="s">
        <v>3878</v>
      </c>
      <c r="C1491" t="s">
        <v>1974</v>
      </c>
      <c r="D1491" t="s">
        <v>3819</v>
      </c>
      <c r="E1491" t="s">
        <v>1643</v>
      </c>
    </row>
    <row r="1492" spans="1:5" hidden="1">
      <c r="A1492" s="83" t="s">
        <v>3082</v>
      </c>
      <c r="B1492" t="s">
        <v>3878</v>
      </c>
      <c r="C1492" t="s">
        <v>1974</v>
      </c>
      <c r="D1492" t="s">
        <v>3820</v>
      </c>
      <c r="E1492" t="s">
        <v>2810</v>
      </c>
    </row>
    <row r="1493" spans="1:5" hidden="1">
      <c r="A1493" s="83" t="s">
        <v>3082</v>
      </c>
      <c r="B1493" t="s">
        <v>3878</v>
      </c>
      <c r="C1493" t="s">
        <v>1974</v>
      </c>
      <c r="D1493" t="s">
        <v>3820</v>
      </c>
      <c r="E1493" t="s">
        <v>1643</v>
      </c>
    </row>
    <row r="1494" spans="1:5" hidden="1">
      <c r="A1494" s="83" t="s">
        <v>3082</v>
      </c>
      <c r="B1494" t="s">
        <v>3878</v>
      </c>
      <c r="C1494" t="s">
        <v>1974</v>
      </c>
      <c r="D1494" t="s">
        <v>3820</v>
      </c>
      <c r="E1494" t="s">
        <v>2856</v>
      </c>
    </row>
    <row r="1495" spans="1:5" hidden="1">
      <c r="A1495" s="83" t="s">
        <v>3082</v>
      </c>
      <c r="B1495" t="s">
        <v>3878</v>
      </c>
      <c r="C1495" t="s">
        <v>1974</v>
      </c>
      <c r="D1495" t="s">
        <v>3821</v>
      </c>
      <c r="E1495" t="s">
        <v>2811</v>
      </c>
    </row>
    <row r="1496" spans="1:5" hidden="1">
      <c r="A1496" s="83" t="s">
        <v>3082</v>
      </c>
      <c r="B1496" t="s">
        <v>3878</v>
      </c>
      <c r="C1496" t="s">
        <v>1974</v>
      </c>
      <c r="D1496" t="s">
        <v>3821</v>
      </c>
      <c r="E1496" t="s">
        <v>2857</v>
      </c>
    </row>
    <row r="1497" spans="1:5" hidden="1">
      <c r="A1497" s="83" t="s">
        <v>3082</v>
      </c>
      <c r="B1497" t="s">
        <v>3878</v>
      </c>
      <c r="C1497" t="s">
        <v>1974</v>
      </c>
      <c r="D1497" t="s">
        <v>3821</v>
      </c>
      <c r="E1497" t="s">
        <v>1643</v>
      </c>
    </row>
    <row r="1498" spans="1:5" hidden="1">
      <c r="A1498" s="83" t="s">
        <v>3082</v>
      </c>
      <c r="B1498" t="s">
        <v>3878</v>
      </c>
      <c r="C1498" t="s">
        <v>1974</v>
      </c>
      <c r="D1498" t="s">
        <v>3821</v>
      </c>
      <c r="E1498" t="s">
        <v>2877</v>
      </c>
    </row>
    <row r="1499" spans="1:5" hidden="1">
      <c r="A1499" s="83" t="s">
        <v>3082</v>
      </c>
      <c r="B1499" t="s">
        <v>3878</v>
      </c>
      <c r="C1499" t="s">
        <v>1974</v>
      </c>
      <c r="D1499" t="s">
        <v>3822</v>
      </c>
      <c r="E1499" t="s">
        <v>2813</v>
      </c>
    </row>
    <row r="1500" spans="1:5" hidden="1">
      <c r="A1500" s="83" t="s">
        <v>3082</v>
      </c>
      <c r="B1500" t="s">
        <v>3878</v>
      </c>
      <c r="C1500" t="s">
        <v>1974</v>
      </c>
      <c r="D1500" t="s">
        <v>3822</v>
      </c>
      <c r="E1500" t="s">
        <v>2858</v>
      </c>
    </row>
    <row r="1501" spans="1:5" hidden="1">
      <c r="A1501" s="83" t="s">
        <v>3082</v>
      </c>
      <c r="B1501" t="s">
        <v>3878</v>
      </c>
      <c r="C1501" t="s">
        <v>1974</v>
      </c>
      <c r="D1501" t="s">
        <v>3822</v>
      </c>
      <c r="E1501" t="s">
        <v>2878</v>
      </c>
    </row>
    <row r="1502" spans="1:5" hidden="1">
      <c r="A1502" s="83" t="s">
        <v>3082</v>
      </c>
      <c r="B1502" t="s">
        <v>3878</v>
      </c>
      <c r="C1502" t="s">
        <v>1974</v>
      </c>
      <c r="D1502" t="s">
        <v>3822</v>
      </c>
      <c r="E1502" t="s">
        <v>1643</v>
      </c>
    </row>
    <row r="1503" spans="1:5" hidden="1">
      <c r="A1503" s="83" t="s">
        <v>3082</v>
      </c>
      <c r="B1503" t="s">
        <v>3878</v>
      </c>
      <c r="C1503" t="s">
        <v>1974</v>
      </c>
      <c r="D1503" t="s">
        <v>3822</v>
      </c>
      <c r="E1503" t="s">
        <v>2894</v>
      </c>
    </row>
    <row r="1504" spans="1:5" hidden="1">
      <c r="A1504" s="83" t="s">
        <v>3082</v>
      </c>
      <c r="B1504" t="s">
        <v>3878</v>
      </c>
      <c r="C1504" t="s">
        <v>1974</v>
      </c>
      <c r="D1504" t="s">
        <v>3822</v>
      </c>
      <c r="E1504" t="s">
        <v>2904</v>
      </c>
    </row>
    <row r="1505" spans="1:5" hidden="1">
      <c r="A1505" s="83" t="s">
        <v>3082</v>
      </c>
      <c r="B1505" t="s">
        <v>3878</v>
      </c>
      <c r="C1505" t="s">
        <v>1974</v>
      </c>
      <c r="D1505" t="s">
        <v>3823</v>
      </c>
      <c r="E1505" t="s">
        <v>2814</v>
      </c>
    </row>
    <row r="1506" spans="1:5" hidden="1">
      <c r="A1506" s="83" t="s">
        <v>3082</v>
      </c>
      <c r="B1506" t="s">
        <v>3878</v>
      </c>
      <c r="C1506" t="s">
        <v>1974</v>
      </c>
      <c r="D1506" t="s">
        <v>3823</v>
      </c>
      <c r="E1506" t="s">
        <v>2859</v>
      </c>
    </row>
    <row r="1507" spans="1:5" hidden="1">
      <c r="A1507" s="83" t="s">
        <v>3082</v>
      </c>
      <c r="B1507" t="s">
        <v>3878</v>
      </c>
      <c r="C1507" t="s">
        <v>1974</v>
      </c>
      <c r="D1507" t="s">
        <v>3823</v>
      </c>
      <c r="E1507" t="s">
        <v>1643</v>
      </c>
    </row>
    <row r="1508" spans="1:5" hidden="1">
      <c r="A1508" s="83" t="s">
        <v>3082</v>
      </c>
      <c r="B1508" t="s">
        <v>3878</v>
      </c>
      <c r="C1508" t="s">
        <v>1974</v>
      </c>
      <c r="D1508" t="s">
        <v>3823</v>
      </c>
      <c r="E1508" t="s">
        <v>2879</v>
      </c>
    </row>
    <row r="1509" spans="1:5" hidden="1">
      <c r="A1509" s="83" t="s">
        <v>3082</v>
      </c>
      <c r="B1509" t="s">
        <v>3878</v>
      </c>
      <c r="C1509" t="s">
        <v>1974</v>
      </c>
      <c r="D1509" t="s">
        <v>3824</v>
      </c>
      <c r="E1509" t="s">
        <v>2815</v>
      </c>
    </row>
    <row r="1510" spans="1:5" hidden="1">
      <c r="A1510" s="83" t="s">
        <v>3082</v>
      </c>
      <c r="B1510" t="s">
        <v>3878</v>
      </c>
      <c r="C1510" t="s">
        <v>1974</v>
      </c>
      <c r="D1510" t="s">
        <v>3824</v>
      </c>
      <c r="E1510" t="s">
        <v>1643</v>
      </c>
    </row>
    <row r="1511" spans="1:5" hidden="1">
      <c r="A1511" s="83" t="s">
        <v>3082</v>
      </c>
      <c r="B1511" t="s">
        <v>3878</v>
      </c>
      <c r="C1511" t="s">
        <v>1974</v>
      </c>
      <c r="D1511" t="s">
        <v>2156</v>
      </c>
      <c r="E1511" t="s">
        <v>2816</v>
      </c>
    </row>
    <row r="1512" spans="1:5" hidden="1">
      <c r="A1512" s="83" t="s">
        <v>3082</v>
      </c>
      <c r="B1512" t="s">
        <v>3878</v>
      </c>
      <c r="C1512" t="s">
        <v>1974</v>
      </c>
      <c r="D1512" t="s">
        <v>1973</v>
      </c>
      <c r="E1512" t="s">
        <v>1643</v>
      </c>
    </row>
    <row r="1513" spans="1:5" hidden="1">
      <c r="A1513" s="83" t="s">
        <v>3082</v>
      </c>
      <c r="B1513" t="s">
        <v>3878</v>
      </c>
      <c r="C1513" t="s">
        <v>1974</v>
      </c>
      <c r="D1513" t="s">
        <v>1973</v>
      </c>
      <c r="E1513" t="s">
        <v>2817</v>
      </c>
    </row>
    <row r="1514" spans="1:5" hidden="1">
      <c r="A1514" s="83" t="s">
        <v>3082</v>
      </c>
      <c r="B1514" t="s">
        <v>3878</v>
      </c>
      <c r="C1514" t="s">
        <v>1974</v>
      </c>
      <c r="D1514" t="s">
        <v>1973</v>
      </c>
      <c r="E1514" t="s">
        <v>2860</v>
      </c>
    </row>
    <row r="1515" spans="1:5" hidden="1">
      <c r="A1515" s="83" t="s">
        <v>3082</v>
      </c>
      <c r="B1515" t="s">
        <v>3878</v>
      </c>
      <c r="C1515" t="s">
        <v>1974</v>
      </c>
      <c r="D1515" t="s">
        <v>1973</v>
      </c>
      <c r="E1515" t="s">
        <v>2880</v>
      </c>
    </row>
    <row r="1516" spans="1:5" hidden="1">
      <c r="A1516" s="83" t="s">
        <v>3082</v>
      </c>
      <c r="B1516" t="s">
        <v>3878</v>
      </c>
      <c r="C1516" t="s">
        <v>1974</v>
      </c>
      <c r="D1516" t="s">
        <v>3825</v>
      </c>
      <c r="E1516" t="s">
        <v>1643</v>
      </c>
    </row>
    <row r="1517" spans="1:5" hidden="1">
      <c r="A1517" s="83" t="s">
        <v>3082</v>
      </c>
      <c r="B1517" t="s">
        <v>3878</v>
      </c>
      <c r="C1517" t="s">
        <v>1974</v>
      </c>
      <c r="D1517" t="s">
        <v>3825</v>
      </c>
      <c r="E1517" t="s">
        <v>2818</v>
      </c>
    </row>
    <row r="1518" spans="1:5" hidden="1">
      <c r="A1518" s="83" t="s">
        <v>3082</v>
      </c>
      <c r="B1518" t="s">
        <v>3878</v>
      </c>
      <c r="C1518" t="s">
        <v>1974</v>
      </c>
      <c r="D1518" t="s">
        <v>3826</v>
      </c>
      <c r="E1518" t="s">
        <v>1643</v>
      </c>
    </row>
    <row r="1519" spans="1:5" hidden="1">
      <c r="A1519" s="83" t="s">
        <v>3082</v>
      </c>
      <c r="B1519" t="s">
        <v>3878</v>
      </c>
      <c r="C1519" t="s">
        <v>1974</v>
      </c>
      <c r="D1519" t="s">
        <v>3826</v>
      </c>
      <c r="E1519" t="s">
        <v>2819</v>
      </c>
    </row>
    <row r="1520" spans="1:5" hidden="1">
      <c r="A1520" s="83" t="s">
        <v>3082</v>
      </c>
      <c r="B1520" t="s">
        <v>3878</v>
      </c>
      <c r="C1520" t="s">
        <v>1974</v>
      </c>
      <c r="D1520" t="s">
        <v>2161</v>
      </c>
      <c r="E1520" t="s">
        <v>2820</v>
      </c>
    </row>
    <row r="1521" spans="1:5" hidden="1">
      <c r="A1521" s="83" t="s">
        <v>3082</v>
      </c>
      <c r="B1521" t="s">
        <v>3878</v>
      </c>
      <c r="C1521" t="s">
        <v>1974</v>
      </c>
      <c r="D1521" t="s">
        <v>2161</v>
      </c>
      <c r="E1521" t="s">
        <v>1643</v>
      </c>
    </row>
    <row r="1522" spans="1:5" hidden="1">
      <c r="A1522" s="83" t="s">
        <v>3082</v>
      </c>
      <c r="B1522" t="s">
        <v>3878</v>
      </c>
      <c r="C1522" t="s">
        <v>1974</v>
      </c>
      <c r="D1522" t="s">
        <v>3827</v>
      </c>
      <c r="E1522" t="s">
        <v>1643</v>
      </c>
    </row>
    <row r="1523" spans="1:5" hidden="1">
      <c r="A1523" s="83" t="s">
        <v>3082</v>
      </c>
      <c r="B1523" t="s">
        <v>3878</v>
      </c>
      <c r="C1523" t="s">
        <v>1974</v>
      </c>
      <c r="D1523" t="s">
        <v>3827</v>
      </c>
      <c r="E1523" t="s">
        <v>3827</v>
      </c>
    </row>
    <row r="1524" spans="1:5" hidden="1">
      <c r="A1524" s="83" t="s">
        <v>3082</v>
      </c>
      <c r="B1524" t="s">
        <v>3878</v>
      </c>
      <c r="C1524" t="s">
        <v>1974</v>
      </c>
      <c r="D1524" t="s">
        <v>3828</v>
      </c>
      <c r="E1524" t="s">
        <v>1643</v>
      </c>
    </row>
    <row r="1525" spans="1:5" hidden="1">
      <c r="A1525" s="83" t="s">
        <v>3082</v>
      </c>
      <c r="B1525" t="s">
        <v>3878</v>
      </c>
      <c r="C1525" t="s">
        <v>1974</v>
      </c>
      <c r="D1525" t="s">
        <v>3828</v>
      </c>
      <c r="E1525" t="s">
        <v>2822</v>
      </c>
    </row>
    <row r="1526" spans="1:5" hidden="1">
      <c r="A1526" s="83" t="s">
        <v>3082</v>
      </c>
      <c r="B1526" t="s">
        <v>3878</v>
      </c>
      <c r="C1526" t="s">
        <v>1974</v>
      </c>
      <c r="D1526" t="s">
        <v>3828</v>
      </c>
      <c r="E1526" t="s">
        <v>2861</v>
      </c>
    </row>
    <row r="1527" spans="1:5" hidden="1">
      <c r="A1527" s="83" t="s">
        <v>3082</v>
      </c>
      <c r="B1527" t="s">
        <v>3878</v>
      </c>
      <c r="C1527" t="s">
        <v>1974</v>
      </c>
      <c r="D1527" t="s">
        <v>3828</v>
      </c>
      <c r="E1527" t="s">
        <v>2818</v>
      </c>
    </row>
    <row r="1528" spans="1:5" hidden="1">
      <c r="A1528" s="83" t="s">
        <v>3082</v>
      </c>
      <c r="B1528" t="s">
        <v>3878</v>
      </c>
      <c r="C1528" t="s">
        <v>1974</v>
      </c>
      <c r="D1528" t="s">
        <v>3829</v>
      </c>
      <c r="E1528" t="s">
        <v>1643</v>
      </c>
    </row>
    <row r="1529" spans="1:5" hidden="1">
      <c r="A1529" s="83" t="s">
        <v>3082</v>
      </c>
      <c r="B1529" t="s">
        <v>3878</v>
      </c>
      <c r="C1529" t="s">
        <v>1974</v>
      </c>
      <c r="D1529" t="s">
        <v>3829</v>
      </c>
      <c r="E1529" t="s">
        <v>2823</v>
      </c>
    </row>
    <row r="1530" spans="1:5" hidden="1">
      <c r="A1530" s="83" t="s">
        <v>3082</v>
      </c>
      <c r="B1530" t="s">
        <v>3878</v>
      </c>
      <c r="C1530" t="s">
        <v>1974</v>
      </c>
      <c r="D1530" t="s">
        <v>3830</v>
      </c>
      <c r="E1530" t="s">
        <v>1643</v>
      </c>
    </row>
    <row r="1531" spans="1:5" hidden="1">
      <c r="A1531" s="83" t="s">
        <v>3082</v>
      </c>
      <c r="B1531" t="s">
        <v>3878</v>
      </c>
      <c r="C1531" t="s">
        <v>1974</v>
      </c>
      <c r="D1531" t="s">
        <v>3830</v>
      </c>
      <c r="E1531" t="s">
        <v>2824</v>
      </c>
    </row>
    <row r="1532" spans="1:5" hidden="1">
      <c r="A1532" s="83" t="s">
        <v>3082</v>
      </c>
      <c r="B1532" t="s">
        <v>3878</v>
      </c>
      <c r="C1532" t="s">
        <v>1974</v>
      </c>
      <c r="D1532" t="s">
        <v>3831</v>
      </c>
      <c r="E1532" t="s">
        <v>2825</v>
      </c>
    </row>
    <row r="1533" spans="1:5" hidden="1">
      <c r="A1533" s="83" t="s">
        <v>3082</v>
      </c>
      <c r="B1533" t="s">
        <v>3878</v>
      </c>
      <c r="C1533" t="s">
        <v>1974</v>
      </c>
      <c r="D1533" t="s">
        <v>2166</v>
      </c>
      <c r="E1533" t="s">
        <v>1643</v>
      </c>
    </row>
    <row r="1534" spans="1:5" hidden="1">
      <c r="A1534" s="83" t="s">
        <v>3082</v>
      </c>
      <c r="B1534" t="s">
        <v>3878</v>
      </c>
      <c r="C1534" t="s">
        <v>1974</v>
      </c>
      <c r="D1534" t="s">
        <v>2166</v>
      </c>
      <c r="E1534" t="s">
        <v>2826</v>
      </c>
    </row>
    <row r="1535" spans="1:5" hidden="1">
      <c r="A1535" s="83" t="s">
        <v>3082</v>
      </c>
      <c r="B1535" t="s">
        <v>3878</v>
      </c>
      <c r="C1535" t="s">
        <v>3835</v>
      </c>
      <c r="D1535" t="s">
        <v>3836</v>
      </c>
      <c r="E1535" t="s">
        <v>2836</v>
      </c>
    </row>
    <row r="1536" spans="1:5" hidden="1">
      <c r="A1536" s="83" t="s">
        <v>3082</v>
      </c>
      <c r="B1536" t="s">
        <v>3878</v>
      </c>
      <c r="C1536" t="s">
        <v>3835</v>
      </c>
      <c r="D1536" t="s">
        <v>3836</v>
      </c>
      <c r="E1536" t="s">
        <v>2869</v>
      </c>
    </row>
    <row r="1537" spans="1:5" hidden="1">
      <c r="A1537" s="83" t="s">
        <v>3082</v>
      </c>
      <c r="B1537" t="s">
        <v>3878</v>
      </c>
      <c r="C1537" t="s">
        <v>3835</v>
      </c>
      <c r="D1537" t="s">
        <v>3836</v>
      </c>
      <c r="E1537" t="s">
        <v>2887</v>
      </c>
    </row>
    <row r="1538" spans="1:5" hidden="1">
      <c r="A1538" s="83" t="s">
        <v>3082</v>
      </c>
      <c r="B1538" t="s">
        <v>3878</v>
      </c>
      <c r="C1538" t="s">
        <v>3835</v>
      </c>
      <c r="D1538" t="s">
        <v>3836</v>
      </c>
      <c r="E1538" t="s">
        <v>2898</v>
      </c>
    </row>
    <row r="1539" spans="1:5" hidden="1">
      <c r="A1539" s="83" t="s">
        <v>3082</v>
      </c>
      <c r="B1539" t="s">
        <v>3878</v>
      </c>
      <c r="C1539" t="s">
        <v>3835</v>
      </c>
      <c r="D1539" t="s">
        <v>3836</v>
      </c>
      <c r="E1539" t="s">
        <v>2908</v>
      </c>
    </row>
    <row r="1540" spans="1:5" hidden="1">
      <c r="A1540" s="83" t="s">
        <v>3082</v>
      </c>
      <c r="B1540" t="s">
        <v>3878</v>
      </c>
      <c r="C1540" t="s">
        <v>3835</v>
      </c>
      <c r="D1540" t="s">
        <v>3836</v>
      </c>
      <c r="E1540" t="s">
        <v>2915</v>
      </c>
    </row>
    <row r="1541" spans="1:5" hidden="1">
      <c r="A1541" s="83" t="s">
        <v>3082</v>
      </c>
      <c r="B1541" t="s">
        <v>3878</v>
      </c>
      <c r="C1541" t="s">
        <v>3835</v>
      </c>
      <c r="D1541" t="s">
        <v>3836</v>
      </c>
      <c r="E1541" t="s">
        <v>2920</v>
      </c>
    </row>
    <row r="1542" spans="1:5" hidden="1">
      <c r="A1542" s="83" t="s">
        <v>3082</v>
      </c>
      <c r="B1542" t="s">
        <v>3878</v>
      </c>
      <c r="C1542" t="s">
        <v>3835</v>
      </c>
      <c r="D1542" t="s">
        <v>3836</v>
      </c>
      <c r="E1542" t="s">
        <v>1643</v>
      </c>
    </row>
    <row r="1543" spans="1:5" hidden="1">
      <c r="A1543" s="83" t="s">
        <v>3082</v>
      </c>
      <c r="B1543" t="s">
        <v>3878</v>
      </c>
      <c r="C1543" t="s">
        <v>3835</v>
      </c>
      <c r="D1543" t="s">
        <v>3836</v>
      </c>
      <c r="E1543" t="s">
        <v>2926</v>
      </c>
    </row>
    <row r="1544" spans="1:5" hidden="1">
      <c r="A1544" s="83" t="s">
        <v>3082</v>
      </c>
      <c r="B1544" t="s">
        <v>3878</v>
      </c>
      <c r="C1544" t="s">
        <v>3835</v>
      </c>
      <c r="D1544" t="s">
        <v>3836</v>
      </c>
      <c r="E1544" t="s">
        <v>2931</v>
      </c>
    </row>
    <row r="1545" spans="1:5" hidden="1">
      <c r="A1545" s="83" t="s">
        <v>3082</v>
      </c>
      <c r="B1545" t="s">
        <v>3878</v>
      </c>
      <c r="C1545" t="s">
        <v>3835</v>
      </c>
      <c r="D1545" t="s">
        <v>3836</v>
      </c>
      <c r="E1545" t="s">
        <v>2936</v>
      </c>
    </row>
    <row r="1546" spans="1:5" hidden="1">
      <c r="A1546" s="83" t="s">
        <v>3082</v>
      </c>
      <c r="B1546" t="s">
        <v>3878</v>
      </c>
      <c r="C1546" t="s">
        <v>3835</v>
      </c>
      <c r="D1546" t="s">
        <v>3836</v>
      </c>
      <c r="E1546" t="s">
        <v>2941</v>
      </c>
    </row>
    <row r="1547" spans="1:5" hidden="1">
      <c r="A1547" s="83" t="s">
        <v>3082</v>
      </c>
      <c r="B1547" t="s">
        <v>3878</v>
      </c>
      <c r="C1547" t="s">
        <v>3835</v>
      </c>
      <c r="D1547" t="s">
        <v>3836</v>
      </c>
      <c r="E1547" t="s">
        <v>2945</v>
      </c>
    </row>
    <row r="1548" spans="1:5" hidden="1">
      <c r="A1548" s="83" t="s">
        <v>3082</v>
      </c>
      <c r="B1548" t="s">
        <v>3878</v>
      </c>
      <c r="C1548" t="s">
        <v>3835</v>
      </c>
      <c r="D1548" t="s">
        <v>3836</v>
      </c>
      <c r="E1548" t="s">
        <v>2948</v>
      </c>
    </row>
    <row r="1549" spans="1:5" hidden="1">
      <c r="A1549" s="83" t="s">
        <v>3082</v>
      </c>
      <c r="B1549" t="s">
        <v>3878</v>
      </c>
      <c r="C1549" t="s">
        <v>3835</v>
      </c>
      <c r="D1549" t="s">
        <v>3836</v>
      </c>
      <c r="E1549" t="s">
        <v>2950</v>
      </c>
    </row>
    <row r="1550" spans="1:5" hidden="1">
      <c r="A1550" s="83" t="s">
        <v>3082</v>
      </c>
      <c r="B1550" t="s">
        <v>3878</v>
      </c>
      <c r="C1550" t="s">
        <v>3845</v>
      </c>
      <c r="D1550" t="s">
        <v>3846</v>
      </c>
      <c r="E1550" t="s">
        <v>2839</v>
      </c>
    </row>
    <row r="1551" spans="1:5" hidden="1">
      <c r="A1551" s="83" t="s">
        <v>3879</v>
      </c>
      <c r="B1551" t="s">
        <v>3880</v>
      </c>
      <c r="C1551" t="s">
        <v>1973</v>
      </c>
      <c r="D1551" t="s">
        <v>2066</v>
      </c>
      <c r="E1551" t="s">
        <v>2807</v>
      </c>
    </row>
    <row r="1552" spans="1:5" hidden="1">
      <c r="A1552" s="83" t="s">
        <v>3879</v>
      </c>
      <c r="B1552" t="s">
        <v>3880</v>
      </c>
      <c r="C1552" t="s">
        <v>1973</v>
      </c>
      <c r="D1552" t="s">
        <v>2066</v>
      </c>
      <c r="E1552" t="s">
        <v>2853</v>
      </c>
    </row>
    <row r="1553" spans="1:5" hidden="1">
      <c r="A1553" s="83" t="s">
        <v>3879</v>
      </c>
      <c r="B1553" t="s">
        <v>3880</v>
      </c>
      <c r="C1553" t="s">
        <v>1973</v>
      </c>
      <c r="D1553" t="s">
        <v>2066</v>
      </c>
      <c r="E1553" t="s">
        <v>2875</v>
      </c>
    </row>
    <row r="1554" spans="1:5" hidden="1">
      <c r="A1554" s="83" t="s">
        <v>3879</v>
      </c>
      <c r="B1554" t="s">
        <v>3880</v>
      </c>
      <c r="C1554" t="s">
        <v>1973</v>
      </c>
      <c r="D1554" t="s">
        <v>2066</v>
      </c>
      <c r="E1554" t="s">
        <v>2892</v>
      </c>
    </row>
    <row r="1555" spans="1:5" hidden="1">
      <c r="A1555" s="83" t="s">
        <v>3879</v>
      </c>
      <c r="B1555" t="s">
        <v>3880</v>
      </c>
      <c r="C1555" t="s">
        <v>1973</v>
      </c>
      <c r="D1555" t="s">
        <v>2066</v>
      </c>
      <c r="E1555" t="s">
        <v>2902</v>
      </c>
    </row>
    <row r="1556" spans="1:5" hidden="1">
      <c r="A1556" s="83" t="s">
        <v>3879</v>
      </c>
      <c r="B1556" t="s">
        <v>3880</v>
      </c>
      <c r="C1556" t="s">
        <v>1973</v>
      </c>
      <c r="D1556" t="s">
        <v>2066</v>
      </c>
      <c r="E1556" t="s">
        <v>2912</v>
      </c>
    </row>
    <row r="1557" spans="1:5" hidden="1">
      <c r="A1557" s="83" t="s">
        <v>3879</v>
      </c>
      <c r="B1557" t="s">
        <v>3880</v>
      </c>
      <c r="C1557" t="s">
        <v>1973</v>
      </c>
      <c r="D1557" t="s">
        <v>2066</v>
      </c>
      <c r="E1557" t="s">
        <v>2918</v>
      </c>
    </row>
    <row r="1558" spans="1:5" hidden="1">
      <c r="A1558" s="83" t="s">
        <v>3879</v>
      </c>
      <c r="B1558" t="s">
        <v>3880</v>
      </c>
      <c r="C1558" t="s">
        <v>1973</v>
      </c>
      <c r="D1558" t="s">
        <v>2066</v>
      </c>
      <c r="E1558" t="s">
        <v>2923</v>
      </c>
    </row>
    <row r="1559" spans="1:5" hidden="1">
      <c r="A1559" s="83" t="s">
        <v>3879</v>
      </c>
      <c r="B1559" t="s">
        <v>3880</v>
      </c>
      <c r="C1559" t="s">
        <v>1973</v>
      </c>
      <c r="D1559" t="s">
        <v>2066</v>
      </c>
      <c r="E1559" t="s">
        <v>2929</v>
      </c>
    </row>
    <row r="1560" spans="1:5" hidden="1">
      <c r="A1560" s="83" t="s">
        <v>3879</v>
      </c>
      <c r="B1560" t="s">
        <v>3880</v>
      </c>
      <c r="C1560" t="s">
        <v>1973</v>
      </c>
      <c r="D1560" t="s">
        <v>2066</v>
      </c>
      <c r="E1560" t="s">
        <v>2935</v>
      </c>
    </row>
    <row r="1561" spans="1:5" hidden="1">
      <c r="A1561" s="83" t="s">
        <v>3879</v>
      </c>
      <c r="B1561" t="s">
        <v>3880</v>
      </c>
      <c r="C1561" t="s">
        <v>1973</v>
      </c>
      <c r="D1561" t="s">
        <v>2066</v>
      </c>
      <c r="E1561" t="s">
        <v>2939</v>
      </c>
    </row>
    <row r="1562" spans="1:5" hidden="1">
      <c r="A1562" s="83" t="s">
        <v>3879</v>
      </c>
      <c r="B1562" t="s">
        <v>3880</v>
      </c>
      <c r="C1562" t="s">
        <v>1973</v>
      </c>
      <c r="D1562" t="s">
        <v>2066</v>
      </c>
      <c r="E1562" t="s">
        <v>2947</v>
      </c>
    </row>
    <row r="1563" spans="1:5" hidden="1">
      <c r="A1563" s="83" t="s">
        <v>3879</v>
      </c>
      <c r="B1563" t="s">
        <v>3880</v>
      </c>
      <c r="C1563" t="s">
        <v>1973</v>
      </c>
      <c r="D1563" t="s">
        <v>2066</v>
      </c>
      <c r="E1563" t="s">
        <v>1643</v>
      </c>
    </row>
    <row r="1564" spans="1:5" hidden="1">
      <c r="A1564" s="83" t="s">
        <v>3879</v>
      </c>
      <c r="B1564" t="s">
        <v>3880</v>
      </c>
      <c r="C1564" t="s">
        <v>1973</v>
      </c>
      <c r="D1564" t="s">
        <v>3817</v>
      </c>
      <c r="E1564" t="s">
        <v>1643</v>
      </c>
    </row>
    <row r="1565" spans="1:5" hidden="1">
      <c r="A1565" s="83" t="s">
        <v>3879</v>
      </c>
      <c r="B1565" t="s">
        <v>3880</v>
      </c>
      <c r="C1565" t="s">
        <v>1973</v>
      </c>
      <c r="D1565" t="s">
        <v>3818</v>
      </c>
      <c r="E1565" t="s">
        <v>2806</v>
      </c>
    </row>
    <row r="1566" spans="1:5" hidden="1">
      <c r="A1566" s="83" t="s">
        <v>3879</v>
      </c>
      <c r="B1566" t="s">
        <v>3880</v>
      </c>
      <c r="C1566" t="s">
        <v>1973</v>
      </c>
      <c r="D1566" t="s">
        <v>3818</v>
      </c>
      <c r="E1566" t="s">
        <v>2852</v>
      </c>
    </row>
    <row r="1567" spans="1:5" hidden="1">
      <c r="A1567" s="83" t="s">
        <v>3879</v>
      </c>
      <c r="B1567" t="s">
        <v>3880</v>
      </c>
      <c r="C1567" t="s">
        <v>1973</v>
      </c>
      <c r="D1567" t="s">
        <v>3818</v>
      </c>
      <c r="E1567" t="s">
        <v>2874</v>
      </c>
    </row>
    <row r="1568" spans="1:5" hidden="1">
      <c r="A1568" s="83" t="s">
        <v>3879</v>
      </c>
      <c r="B1568" t="s">
        <v>3880</v>
      </c>
      <c r="C1568" t="s">
        <v>1973</v>
      </c>
      <c r="D1568" t="s">
        <v>3818</v>
      </c>
      <c r="E1568" t="s">
        <v>2891</v>
      </c>
    </row>
    <row r="1569" spans="1:5" hidden="1">
      <c r="A1569" s="83" t="s">
        <v>3879</v>
      </c>
      <c r="B1569" t="s">
        <v>3880</v>
      </c>
      <c r="C1569" t="s">
        <v>1973</v>
      </c>
      <c r="D1569" t="s">
        <v>3818</v>
      </c>
      <c r="E1569" t="s">
        <v>1643</v>
      </c>
    </row>
    <row r="1570" spans="1:5" hidden="1">
      <c r="A1570" s="83" t="s">
        <v>3879</v>
      </c>
      <c r="B1570" t="s">
        <v>3880</v>
      </c>
      <c r="C1570" t="s">
        <v>1973</v>
      </c>
      <c r="D1570" t="s">
        <v>3818</v>
      </c>
      <c r="E1570" t="s">
        <v>2911</v>
      </c>
    </row>
    <row r="1571" spans="1:5" hidden="1">
      <c r="A1571" s="83" t="s">
        <v>3879</v>
      </c>
      <c r="B1571" t="s">
        <v>3880</v>
      </c>
      <c r="C1571" t="s">
        <v>1973</v>
      </c>
      <c r="D1571" t="s">
        <v>3818</v>
      </c>
      <c r="E1571" t="s">
        <v>2917</v>
      </c>
    </row>
    <row r="1572" spans="1:5" hidden="1">
      <c r="A1572" s="83" t="s">
        <v>3879</v>
      </c>
      <c r="B1572" t="s">
        <v>3880</v>
      </c>
      <c r="C1572" t="s">
        <v>1973</v>
      </c>
      <c r="D1572" t="s">
        <v>3818</v>
      </c>
      <c r="E1572" t="s">
        <v>2922</v>
      </c>
    </row>
    <row r="1573" spans="1:5" hidden="1">
      <c r="A1573" s="83" t="s">
        <v>3879</v>
      </c>
      <c r="B1573" t="s">
        <v>3880</v>
      </c>
      <c r="C1573" t="s">
        <v>1973</v>
      </c>
      <c r="D1573" t="s">
        <v>3818</v>
      </c>
      <c r="E1573" t="s">
        <v>2928</v>
      </c>
    </row>
    <row r="1574" spans="1:5" hidden="1">
      <c r="A1574" s="83" t="s">
        <v>3879</v>
      </c>
      <c r="B1574" t="s">
        <v>3880</v>
      </c>
      <c r="C1574" t="s">
        <v>1973</v>
      </c>
      <c r="D1574" t="s">
        <v>3818</v>
      </c>
      <c r="E1574" t="s">
        <v>2934</v>
      </c>
    </row>
    <row r="1575" spans="1:5" hidden="1">
      <c r="A1575" s="83" t="s">
        <v>3879</v>
      </c>
      <c r="B1575" t="s">
        <v>3880</v>
      </c>
      <c r="C1575" t="s">
        <v>1973</v>
      </c>
      <c r="D1575" t="s">
        <v>3818</v>
      </c>
      <c r="E1575" t="s">
        <v>2938</v>
      </c>
    </row>
    <row r="1576" spans="1:5" hidden="1">
      <c r="A1576" s="83" t="s">
        <v>3879</v>
      </c>
      <c r="B1576" t="s">
        <v>3880</v>
      </c>
      <c r="C1576" t="s">
        <v>1973</v>
      </c>
      <c r="D1576" t="s">
        <v>3818</v>
      </c>
      <c r="E1576" t="s">
        <v>2942</v>
      </c>
    </row>
    <row r="1577" spans="1:5" hidden="1">
      <c r="A1577" s="83" t="s">
        <v>3879</v>
      </c>
      <c r="B1577" t="s">
        <v>3880</v>
      </c>
      <c r="C1577" t="s">
        <v>1973</v>
      </c>
      <c r="D1577" t="s">
        <v>3818</v>
      </c>
      <c r="E1577" t="s">
        <v>2946</v>
      </c>
    </row>
    <row r="1578" spans="1:5" hidden="1">
      <c r="A1578" s="83" t="s">
        <v>3879</v>
      </c>
      <c r="B1578" t="s">
        <v>3880</v>
      </c>
      <c r="C1578" t="s">
        <v>1973</v>
      </c>
      <c r="D1578" t="s">
        <v>3818</v>
      </c>
      <c r="E1578" t="s">
        <v>2949</v>
      </c>
    </row>
    <row r="1579" spans="1:5" hidden="1">
      <c r="A1579" s="83" t="s">
        <v>3879</v>
      </c>
      <c r="B1579" t="s">
        <v>3880</v>
      </c>
      <c r="C1579" t="s">
        <v>1973</v>
      </c>
      <c r="D1579" t="s">
        <v>3818</v>
      </c>
      <c r="E1579" t="s">
        <v>2951</v>
      </c>
    </row>
    <row r="1580" spans="1:5" hidden="1">
      <c r="A1580" s="83" t="s">
        <v>3879</v>
      </c>
      <c r="B1580" t="s">
        <v>3880</v>
      </c>
      <c r="C1580" t="s">
        <v>1973</v>
      </c>
      <c r="D1580" t="s">
        <v>3818</v>
      </c>
      <c r="E1580" t="s">
        <v>2901</v>
      </c>
    </row>
    <row r="1581" spans="1:5" hidden="1">
      <c r="A1581" s="83" t="s">
        <v>3879</v>
      </c>
      <c r="B1581" t="s">
        <v>3880</v>
      </c>
      <c r="C1581" t="s">
        <v>1974</v>
      </c>
      <c r="D1581" t="s">
        <v>2146</v>
      </c>
      <c r="E1581" t="s">
        <v>2808</v>
      </c>
    </row>
    <row r="1582" spans="1:5" hidden="1">
      <c r="A1582" s="83" t="s">
        <v>3879</v>
      </c>
      <c r="B1582" t="s">
        <v>3880</v>
      </c>
      <c r="C1582" t="s">
        <v>1974</v>
      </c>
      <c r="D1582" t="s">
        <v>2146</v>
      </c>
      <c r="E1582" t="s">
        <v>2854</v>
      </c>
    </row>
    <row r="1583" spans="1:5" hidden="1">
      <c r="A1583" s="83" t="s">
        <v>3879</v>
      </c>
      <c r="B1583" t="s">
        <v>3880</v>
      </c>
      <c r="C1583" t="s">
        <v>1974</v>
      </c>
      <c r="D1583" t="s">
        <v>2146</v>
      </c>
      <c r="E1583" t="s">
        <v>2876</v>
      </c>
    </row>
    <row r="1584" spans="1:5" hidden="1">
      <c r="A1584" s="83" t="s">
        <v>3879</v>
      </c>
      <c r="B1584" t="s">
        <v>3880</v>
      </c>
      <c r="C1584" t="s">
        <v>1974</v>
      </c>
      <c r="D1584" t="s">
        <v>2146</v>
      </c>
      <c r="E1584" t="s">
        <v>2893</v>
      </c>
    </row>
    <row r="1585" spans="1:5" hidden="1">
      <c r="A1585" s="83" t="s">
        <v>3879</v>
      </c>
      <c r="B1585" t="s">
        <v>3880</v>
      </c>
      <c r="C1585" t="s">
        <v>1974</v>
      </c>
      <c r="D1585" t="s">
        <v>2146</v>
      </c>
      <c r="E1585" t="s">
        <v>2903</v>
      </c>
    </row>
    <row r="1586" spans="1:5" hidden="1">
      <c r="A1586" s="83" t="s">
        <v>3879</v>
      </c>
      <c r="B1586" t="s">
        <v>3880</v>
      </c>
      <c r="C1586" t="s">
        <v>1974</v>
      </c>
      <c r="D1586" t="s">
        <v>2146</v>
      </c>
      <c r="E1586" t="s">
        <v>2913</v>
      </c>
    </row>
    <row r="1587" spans="1:5" hidden="1">
      <c r="A1587" s="83" t="s">
        <v>3879</v>
      </c>
      <c r="B1587" t="s">
        <v>3880</v>
      </c>
      <c r="C1587" t="s">
        <v>1974</v>
      </c>
      <c r="D1587" t="s">
        <v>3819</v>
      </c>
      <c r="E1587" t="s">
        <v>2809</v>
      </c>
    </row>
    <row r="1588" spans="1:5" hidden="1">
      <c r="A1588" s="83" t="s">
        <v>3879</v>
      </c>
      <c r="B1588" t="s">
        <v>3880</v>
      </c>
      <c r="C1588" t="s">
        <v>1974</v>
      </c>
      <c r="D1588" t="s">
        <v>3819</v>
      </c>
      <c r="E1588" t="s">
        <v>2855</v>
      </c>
    </row>
    <row r="1589" spans="1:5" hidden="1">
      <c r="A1589" s="83" t="s">
        <v>3879</v>
      </c>
      <c r="B1589" t="s">
        <v>3880</v>
      </c>
      <c r="C1589" t="s">
        <v>1974</v>
      </c>
      <c r="D1589" t="s">
        <v>3819</v>
      </c>
      <c r="E1589" t="s">
        <v>1643</v>
      </c>
    </row>
    <row r="1590" spans="1:5" hidden="1">
      <c r="A1590" s="83" t="s">
        <v>3879</v>
      </c>
      <c r="B1590" t="s">
        <v>3880</v>
      </c>
      <c r="C1590" t="s">
        <v>1974</v>
      </c>
      <c r="D1590" t="s">
        <v>3820</v>
      </c>
      <c r="E1590" t="s">
        <v>2810</v>
      </c>
    </row>
    <row r="1591" spans="1:5" hidden="1">
      <c r="A1591" s="83" t="s">
        <v>3879</v>
      </c>
      <c r="B1591" t="s">
        <v>3880</v>
      </c>
      <c r="C1591" t="s">
        <v>1974</v>
      </c>
      <c r="D1591" t="s">
        <v>3820</v>
      </c>
      <c r="E1591" t="s">
        <v>1643</v>
      </c>
    </row>
    <row r="1592" spans="1:5" hidden="1">
      <c r="A1592" s="83" t="s">
        <v>3879</v>
      </c>
      <c r="B1592" t="s">
        <v>3880</v>
      </c>
      <c r="C1592" t="s">
        <v>1974</v>
      </c>
      <c r="D1592" t="s">
        <v>3820</v>
      </c>
      <c r="E1592" t="s">
        <v>2856</v>
      </c>
    </row>
    <row r="1593" spans="1:5" hidden="1">
      <c r="A1593" s="83" t="s">
        <v>3879</v>
      </c>
      <c r="B1593" t="s">
        <v>3880</v>
      </c>
      <c r="C1593" t="s">
        <v>1974</v>
      </c>
      <c r="D1593" t="s">
        <v>3821</v>
      </c>
      <c r="E1593" t="s">
        <v>2811</v>
      </c>
    </row>
    <row r="1594" spans="1:5" hidden="1">
      <c r="A1594" s="83" t="s">
        <v>3879</v>
      </c>
      <c r="B1594" t="s">
        <v>3880</v>
      </c>
      <c r="C1594" t="s">
        <v>1974</v>
      </c>
      <c r="D1594" t="s">
        <v>3821</v>
      </c>
      <c r="E1594" t="s">
        <v>2857</v>
      </c>
    </row>
    <row r="1595" spans="1:5" hidden="1">
      <c r="A1595" s="83" t="s">
        <v>3879</v>
      </c>
      <c r="B1595" t="s">
        <v>3880</v>
      </c>
      <c r="C1595" t="s">
        <v>1974</v>
      </c>
      <c r="D1595" t="s">
        <v>3821</v>
      </c>
      <c r="E1595" t="s">
        <v>1643</v>
      </c>
    </row>
    <row r="1596" spans="1:5" hidden="1">
      <c r="A1596" s="83" t="s">
        <v>3879</v>
      </c>
      <c r="B1596" t="s">
        <v>3880</v>
      </c>
      <c r="C1596" t="s">
        <v>1974</v>
      </c>
      <c r="D1596" t="s">
        <v>3821</v>
      </c>
      <c r="E1596" t="s">
        <v>2877</v>
      </c>
    </row>
    <row r="1597" spans="1:5" hidden="1">
      <c r="A1597" s="83" t="s">
        <v>3879</v>
      </c>
      <c r="B1597" t="s">
        <v>3880</v>
      </c>
      <c r="C1597" t="s">
        <v>1974</v>
      </c>
      <c r="D1597" t="s">
        <v>3822</v>
      </c>
      <c r="E1597" t="s">
        <v>2813</v>
      </c>
    </row>
    <row r="1598" spans="1:5" hidden="1">
      <c r="A1598" s="83" t="s">
        <v>3879</v>
      </c>
      <c r="B1598" t="s">
        <v>3880</v>
      </c>
      <c r="C1598" t="s">
        <v>1974</v>
      </c>
      <c r="D1598" t="s">
        <v>3822</v>
      </c>
      <c r="E1598" t="s">
        <v>2858</v>
      </c>
    </row>
    <row r="1599" spans="1:5" hidden="1">
      <c r="A1599" s="83" t="s">
        <v>3879</v>
      </c>
      <c r="B1599" t="s">
        <v>3880</v>
      </c>
      <c r="C1599" t="s">
        <v>1974</v>
      </c>
      <c r="D1599" t="s">
        <v>3822</v>
      </c>
      <c r="E1599" t="s">
        <v>2878</v>
      </c>
    </row>
    <row r="1600" spans="1:5" hidden="1">
      <c r="A1600" s="83" t="s">
        <v>3879</v>
      </c>
      <c r="B1600" t="s">
        <v>3880</v>
      </c>
      <c r="C1600" t="s">
        <v>1974</v>
      </c>
      <c r="D1600" t="s">
        <v>3822</v>
      </c>
      <c r="E1600" t="s">
        <v>1643</v>
      </c>
    </row>
    <row r="1601" spans="1:5" hidden="1">
      <c r="A1601" s="83" t="s">
        <v>3879</v>
      </c>
      <c r="B1601" t="s">
        <v>3880</v>
      </c>
      <c r="C1601" t="s">
        <v>1974</v>
      </c>
      <c r="D1601" t="s">
        <v>3822</v>
      </c>
      <c r="E1601" t="s">
        <v>2894</v>
      </c>
    </row>
    <row r="1602" spans="1:5" hidden="1">
      <c r="A1602" s="83" t="s">
        <v>3879</v>
      </c>
      <c r="B1602" t="s">
        <v>3880</v>
      </c>
      <c r="C1602" t="s">
        <v>1974</v>
      </c>
      <c r="D1602" t="s">
        <v>3822</v>
      </c>
      <c r="E1602" t="s">
        <v>2904</v>
      </c>
    </row>
    <row r="1603" spans="1:5" hidden="1">
      <c r="A1603" s="83" t="s">
        <v>3879</v>
      </c>
      <c r="B1603" t="s">
        <v>3880</v>
      </c>
      <c r="C1603" t="s">
        <v>1974</v>
      </c>
      <c r="D1603" t="s">
        <v>3823</v>
      </c>
      <c r="E1603" t="s">
        <v>2814</v>
      </c>
    </row>
    <row r="1604" spans="1:5" hidden="1">
      <c r="A1604" s="83" t="s">
        <v>3879</v>
      </c>
      <c r="B1604" t="s">
        <v>3880</v>
      </c>
      <c r="C1604" t="s">
        <v>1974</v>
      </c>
      <c r="D1604" t="s">
        <v>3823</v>
      </c>
      <c r="E1604" t="s">
        <v>2859</v>
      </c>
    </row>
    <row r="1605" spans="1:5" hidden="1">
      <c r="A1605" s="83" t="s">
        <v>3879</v>
      </c>
      <c r="B1605" t="s">
        <v>3880</v>
      </c>
      <c r="C1605" t="s">
        <v>1974</v>
      </c>
      <c r="D1605" t="s">
        <v>3823</v>
      </c>
      <c r="E1605" t="s">
        <v>1643</v>
      </c>
    </row>
    <row r="1606" spans="1:5" hidden="1">
      <c r="A1606" s="83" t="s">
        <v>3879</v>
      </c>
      <c r="B1606" t="s">
        <v>3880</v>
      </c>
      <c r="C1606" t="s">
        <v>1974</v>
      </c>
      <c r="D1606" t="s">
        <v>3823</v>
      </c>
      <c r="E1606" t="s">
        <v>2879</v>
      </c>
    </row>
    <row r="1607" spans="1:5" hidden="1">
      <c r="A1607" s="83" t="s">
        <v>3879</v>
      </c>
      <c r="B1607" t="s">
        <v>3880</v>
      </c>
      <c r="C1607" t="s">
        <v>1974</v>
      </c>
      <c r="D1607" t="s">
        <v>3824</v>
      </c>
      <c r="E1607" t="s">
        <v>2815</v>
      </c>
    </row>
    <row r="1608" spans="1:5" hidden="1">
      <c r="A1608" s="83" t="s">
        <v>3879</v>
      </c>
      <c r="B1608" t="s">
        <v>3880</v>
      </c>
      <c r="C1608" t="s">
        <v>1974</v>
      </c>
      <c r="D1608" t="s">
        <v>3824</v>
      </c>
      <c r="E1608" t="s">
        <v>1643</v>
      </c>
    </row>
    <row r="1609" spans="1:5" hidden="1">
      <c r="A1609" s="83" t="s">
        <v>3879</v>
      </c>
      <c r="B1609" t="s">
        <v>3880</v>
      </c>
      <c r="C1609" t="s">
        <v>1974</v>
      </c>
      <c r="D1609" t="s">
        <v>2156</v>
      </c>
      <c r="E1609" t="s">
        <v>2816</v>
      </c>
    </row>
    <row r="1610" spans="1:5" hidden="1">
      <c r="A1610" s="83" t="s">
        <v>3879</v>
      </c>
      <c r="B1610" t="s">
        <v>3880</v>
      </c>
      <c r="C1610" t="s">
        <v>1974</v>
      </c>
      <c r="D1610" t="s">
        <v>1973</v>
      </c>
      <c r="E1610" t="s">
        <v>1643</v>
      </c>
    </row>
    <row r="1611" spans="1:5" hidden="1">
      <c r="A1611" s="83" t="s">
        <v>3879</v>
      </c>
      <c r="B1611" t="s">
        <v>3880</v>
      </c>
      <c r="C1611" t="s">
        <v>1974</v>
      </c>
      <c r="D1611" t="s">
        <v>1973</v>
      </c>
      <c r="E1611" t="s">
        <v>2817</v>
      </c>
    </row>
    <row r="1612" spans="1:5" hidden="1">
      <c r="A1612" s="83" t="s">
        <v>3879</v>
      </c>
      <c r="B1612" t="s">
        <v>3880</v>
      </c>
      <c r="C1612" t="s">
        <v>1974</v>
      </c>
      <c r="D1612" t="s">
        <v>1973</v>
      </c>
      <c r="E1612" t="s">
        <v>2860</v>
      </c>
    </row>
    <row r="1613" spans="1:5" hidden="1">
      <c r="A1613" s="83" t="s">
        <v>3879</v>
      </c>
      <c r="B1613" t="s">
        <v>3880</v>
      </c>
      <c r="C1613" t="s">
        <v>1974</v>
      </c>
      <c r="D1613" t="s">
        <v>1973</v>
      </c>
      <c r="E1613" t="s">
        <v>2880</v>
      </c>
    </row>
    <row r="1614" spans="1:5" hidden="1">
      <c r="A1614" s="83" t="s">
        <v>3879</v>
      </c>
      <c r="B1614" t="s">
        <v>3880</v>
      </c>
      <c r="C1614" t="s">
        <v>1974</v>
      </c>
      <c r="D1614" t="s">
        <v>3825</v>
      </c>
      <c r="E1614" t="s">
        <v>1643</v>
      </c>
    </row>
    <row r="1615" spans="1:5" hidden="1">
      <c r="A1615" s="83" t="s">
        <v>3879</v>
      </c>
      <c r="B1615" t="s">
        <v>3880</v>
      </c>
      <c r="C1615" t="s">
        <v>1974</v>
      </c>
      <c r="D1615" t="s">
        <v>3825</v>
      </c>
      <c r="E1615" t="s">
        <v>2818</v>
      </c>
    </row>
    <row r="1616" spans="1:5" hidden="1">
      <c r="A1616" s="83" t="s">
        <v>3879</v>
      </c>
      <c r="B1616" t="s">
        <v>3880</v>
      </c>
      <c r="C1616" t="s">
        <v>1974</v>
      </c>
      <c r="D1616" t="s">
        <v>3826</v>
      </c>
      <c r="E1616" t="s">
        <v>1643</v>
      </c>
    </row>
    <row r="1617" spans="1:5" hidden="1">
      <c r="A1617" s="83" t="s">
        <v>3879</v>
      </c>
      <c r="B1617" t="s">
        <v>3880</v>
      </c>
      <c r="C1617" t="s">
        <v>1974</v>
      </c>
      <c r="D1617" t="s">
        <v>3826</v>
      </c>
      <c r="E1617" t="s">
        <v>2819</v>
      </c>
    </row>
    <row r="1618" spans="1:5" hidden="1">
      <c r="A1618" s="83" t="s">
        <v>3879</v>
      </c>
      <c r="B1618" t="s">
        <v>3880</v>
      </c>
      <c r="C1618" t="s">
        <v>1974</v>
      </c>
      <c r="D1618" t="s">
        <v>2161</v>
      </c>
      <c r="E1618" t="s">
        <v>2820</v>
      </c>
    </row>
    <row r="1619" spans="1:5" hidden="1">
      <c r="A1619" s="83" t="s">
        <v>3879</v>
      </c>
      <c r="B1619" t="s">
        <v>3880</v>
      </c>
      <c r="C1619" t="s">
        <v>1974</v>
      </c>
      <c r="D1619" t="s">
        <v>2161</v>
      </c>
      <c r="E1619" t="s">
        <v>1643</v>
      </c>
    </row>
    <row r="1620" spans="1:5" hidden="1">
      <c r="A1620" s="83" t="s">
        <v>3879</v>
      </c>
      <c r="B1620" t="s">
        <v>3880</v>
      </c>
      <c r="C1620" t="s">
        <v>1974</v>
      </c>
      <c r="D1620" t="s">
        <v>3827</v>
      </c>
      <c r="E1620" t="s">
        <v>1643</v>
      </c>
    </row>
    <row r="1621" spans="1:5" hidden="1">
      <c r="A1621" s="83" t="s">
        <v>3879</v>
      </c>
      <c r="B1621" t="s">
        <v>3880</v>
      </c>
      <c r="C1621" t="s">
        <v>1974</v>
      </c>
      <c r="D1621" t="s">
        <v>3827</v>
      </c>
      <c r="E1621" t="s">
        <v>3827</v>
      </c>
    </row>
    <row r="1622" spans="1:5" hidden="1">
      <c r="A1622" s="83" t="s">
        <v>3879</v>
      </c>
      <c r="B1622" t="s">
        <v>3880</v>
      </c>
      <c r="C1622" t="s">
        <v>1974</v>
      </c>
      <c r="D1622" t="s">
        <v>3828</v>
      </c>
      <c r="E1622" t="s">
        <v>1643</v>
      </c>
    </row>
    <row r="1623" spans="1:5" hidden="1">
      <c r="A1623" s="83" t="s">
        <v>3879</v>
      </c>
      <c r="B1623" t="s">
        <v>3880</v>
      </c>
      <c r="C1623" t="s">
        <v>1974</v>
      </c>
      <c r="D1623" t="s">
        <v>3828</v>
      </c>
      <c r="E1623" t="s">
        <v>2822</v>
      </c>
    </row>
    <row r="1624" spans="1:5" hidden="1">
      <c r="A1624" s="83" t="s">
        <v>3879</v>
      </c>
      <c r="B1624" t="s">
        <v>3880</v>
      </c>
      <c r="C1624" t="s">
        <v>1974</v>
      </c>
      <c r="D1624" t="s">
        <v>3828</v>
      </c>
      <c r="E1624" t="s">
        <v>2861</v>
      </c>
    </row>
    <row r="1625" spans="1:5" hidden="1">
      <c r="A1625" s="83" t="s">
        <v>3879</v>
      </c>
      <c r="B1625" t="s">
        <v>3880</v>
      </c>
      <c r="C1625" t="s">
        <v>1974</v>
      </c>
      <c r="D1625" t="s">
        <v>3828</v>
      </c>
      <c r="E1625" t="s">
        <v>2818</v>
      </c>
    </row>
    <row r="1626" spans="1:5" hidden="1">
      <c r="A1626" s="83" t="s">
        <v>3879</v>
      </c>
      <c r="B1626" t="s">
        <v>3880</v>
      </c>
      <c r="C1626" t="s">
        <v>1974</v>
      </c>
      <c r="D1626" t="s">
        <v>3829</v>
      </c>
      <c r="E1626" t="s">
        <v>1643</v>
      </c>
    </row>
    <row r="1627" spans="1:5" hidden="1">
      <c r="A1627" s="83" t="s">
        <v>3879</v>
      </c>
      <c r="B1627" t="s">
        <v>3880</v>
      </c>
      <c r="C1627" t="s">
        <v>1974</v>
      </c>
      <c r="D1627" t="s">
        <v>3829</v>
      </c>
      <c r="E1627" t="s">
        <v>2823</v>
      </c>
    </row>
    <row r="1628" spans="1:5" hidden="1">
      <c r="A1628" s="83" t="s">
        <v>3879</v>
      </c>
      <c r="B1628" t="s">
        <v>3880</v>
      </c>
      <c r="C1628" t="s">
        <v>1974</v>
      </c>
      <c r="D1628" t="s">
        <v>3830</v>
      </c>
      <c r="E1628" t="s">
        <v>1643</v>
      </c>
    </row>
    <row r="1629" spans="1:5" hidden="1">
      <c r="A1629" s="83" t="s">
        <v>3879</v>
      </c>
      <c r="B1629" t="s">
        <v>3880</v>
      </c>
      <c r="C1629" t="s">
        <v>1974</v>
      </c>
      <c r="D1629" t="s">
        <v>3830</v>
      </c>
      <c r="E1629" t="s">
        <v>2824</v>
      </c>
    </row>
    <row r="1630" spans="1:5" hidden="1">
      <c r="A1630" s="83" t="s">
        <v>3879</v>
      </c>
      <c r="B1630" t="s">
        <v>3880</v>
      </c>
      <c r="C1630" t="s">
        <v>1974</v>
      </c>
      <c r="D1630" t="s">
        <v>3831</v>
      </c>
      <c r="E1630" t="s">
        <v>2825</v>
      </c>
    </row>
    <row r="1631" spans="1:5" hidden="1">
      <c r="A1631" s="83" t="s">
        <v>3879</v>
      </c>
      <c r="B1631" t="s">
        <v>3880</v>
      </c>
      <c r="C1631" t="s">
        <v>1974</v>
      </c>
      <c r="D1631" t="s">
        <v>2166</v>
      </c>
      <c r="E1631" t="s">
        <v>1643</v>
      </c>
    </row>
    <row r="1632" spans="1:5" hidden="1">
      <c r="A1632" s="83" t="s">
        <v>3879</v>
      </c>
      <c r="B1632" t="s">
        <v>3880</v>
      </c>
      <c r="C1632" t="s">
        <v>1974</v>
      </c>
      <c r="D1632" t="s">
        <v>2166</v>
      </c>
      <c r="E1632" t="s">
        <v>2826</v>
      </c>
    </row>
    <row r="1633" spans="1:5" hidden="1">
      <c r="A1633" s="83" t="s">
        <v>3879</v>
      </c>
      <c r="B1633" t="s">
        <v>3880</v>
      </c>
      <c r="C1633" t="s">
        <v>1975</v>
      </c>
      <c r="D1633" t="s">
        <v>3832</v>
      </c>
      <c r="E1633" t="s">
        <v>2827</v>
      </c>
    </row>
    <row r="1634" spans="1:5" hidden="1">
      <c r="A1634" s="83" t="s">
        <v>3879</v>
      </c>
      <c r="B1634" t="s">
        <v>3880</v>
      </c>
      <c r="C1634" t="s">
        <v>1975</v>
      </c>
      <c r="D1634" t="s">
        <v>3832</v>
      </c>
      <c r="E1634" t="s">
        <v>2862</v>
      </c>
    </row>
    <row r="1635" spans="1:5" hidden="1">
      <c r="A1635" s="83" t="s">
        <v>3879</v>
      </c>
      <c r="B1635" t="s">
        <v>3880</v>
      </c>
      <c r="C1635" t="s">
        <v>1975</v>
      </c>
      <c r="D1635" t="s">
        <v>3832</v>
      </c>
      <c r="E1635" t="s">
        <v>2882</v>
      </c>
    </row>
    <row r="1636" spans="1:5" hidden="1">
      <c r="A1636" s="83" t="s">
        <v>3879</v>
      </c>
      <c r="B1636" t="s">
        <v>3880</v>
      </c>
      <c r="C1636" t="s">
        <v>1975</v>
      </c>
      <c r="D1636" t="s">
        <v>3832</v>
      </c>
      <c r="E1636" t="s">
        <v>2895</v>
      </c>
    </row>
    <row r="1637" spans="1:5" hidden="1">
      <c r="A1637" s="83" t="s">
        <v>3879</v>
      </c>
      <c r="B1637" t="s">
        <v>3880</v>
      </c>
      <c r="C1637" t="s">
        <v>1975</v>
      </c>
      <c r="D1637" t="s">
        <v>3832</v>
      </c>
      <c r="E1637" t="s">
        <v>2905</v>
      </c>
    </row>
    <row r="1638" spans="1:5" hidden="1">
      <c r="A1638" s="83" t="s">
        <v>3879</v>
      </c>
      <c r="B1638" t="s">
        <v>3880</v>
      </c>
      <c r="C1638" t="s">
        <v>1975</v>
      </c>
      <c r="D1638" t="s">
        <v>3832</v>
      </c>
      <c r="E1638" t="s">
        <v>2914</v>
      </c>
    </row>
    <row r="1639" spans="1:5" hidden="1">
      <c r="A1639" s="83" t="s">
        <v>3879</v>
      </c>
      <c r="B1639" t="s">
        <v>3880</v>
      </c>
      <c r="C1639" t="s">
        <v>1975</v>
      </c>
      <c r="D1639" t="s">
        <v>3832</v>
      </c>
      <c r="E1639" t="s">
        <v>2919</v>
      </c>
    </row>
    <row r="1640" spans="1:5" hidden="1">
      <c r="A1640" s="83" t="s">
        <v>3879</v>
      </c>
      <c r="B1640" t="s">
        <v>3880</v>
      </c>
      <c r="C1640" t="s">
        <v>1975</v>
      </c>
      <c r="D1640" t="s">
        <v>3832</v>
      </c>
      <c r="E1640" t="s">
        <v>1980</v>
      </c>
    </row>
    <row r="1641" spans="1:5" hidden="1">
      <c r="A1641" s="83" t="s">
        <v>3879</v>
      </c>
      <c r="B1641" t="s">
        <v>3880</v>
      </c>
      <c r="C1641" t="s">
        <v>1975</v>
      </c>
      <c r="D1641" t="s">
        <v>3849</v>
      </c>
      <c r="E1641" t="s">
        <v>3850</v>
      </c>
    </row>
    <row r="1642" spans="1:5" hidden="1">
      <c r="A1642" s="83" t="s">
        <v>3879</v>
      </c>
      <c r="B1642" t="s">
        <v>3880</v>
      </c>
      <c r="C1642" t="s">
        <v>1975</v>
      </c>
      <c r="D1642" t="s">
        <v>3849</v>
      </c>
      <c r="E1642" t="s">
        <v>2885</v>
      </c>
    </row>
    <row r="1643" spans="1:5" hidden="1">
      <c r="A1643" s="83" t="s">
        <v>3879</v>
      </c>
      <c r="B1643" t="s">
        <v>3880</v>
      </c>
      <c r="C1643" t="s">
        <v>1975</v>
      </c>
      <c r="D1643" t="s">
        <v>3849</v>
      </c>
      <c r="E1643" t="s">
        <v>2896</v>
      </c>
    </row>
    <row r="1644" spans="1:5" hidden="1">
      <c r="A1644" s="83" t="s">
        <v>3879</v>
      </c>
      <c r="B1644" t="s">
        <v>3880</v>
      </c>
      <c r="C1644" t="s">
        <v>1975</v>
      </c>
      <c r="D1644" t="s">
        <v>3851</v>
      </c>
      <c r="E1644" t="s">
        <v>2831</v>
      </c>
    </row>
    <row r="1645" spans="1:5" hidden="1">
      <c r="A1645" s="83" t="s">
        <v>3879</v>
      </c>
      <c r="B1645" t="s">
        <v>3880</v>
      </c>
      <c r="C1645" t="s">
        <v>1975</v>
      </c>
      <c r="D1645" t="s">
        <v>3851</v>
      </c>
      <c r="E1645" t="s">
        <v>2864</v>
      </c>
    </row>
    <row r="1646" spans="1:5" hidden="1">
      <c r="A1646" s="83" t="s">
        <v>3879</v>
      </c>
      <c r="B1646" t="s">
        <v>3880</v>
      </c>
      <c r="C1646" t="s">
        <v>1975</v>
      </c>
      <c r="D1646" t="s">
        <v>3851</v>
      </c>
      <c r="E1646" t="s">
        <v>1643</v>
      </c>
    </row>
    <row r="1647" spans="1:5" hidden="1">
      <c r="A1647" s="83" t="s">
        <v>3879</v>
      </c>
      <c r="B1647" t="s">
        <v>3880</v>
      </c>
      <c r="C1647" t="s">
        <v>1975</v>
      </c>
      <c r="D1647" t="s">
        <v>3851</v>
      </c>
      <c r="E1647" t="s">
        <v>2884</v>
      </c>
    </row>
    <row r="1648" spans="1:5" hidden="1">
      <c r="A1648" s="83" t="s">
        <v>3879</v>
      </c>
      <c r="B1648" t="s">
        <v>3880</v>
      </c>
      <c r="C1648" t="s">
        <v>1975</v>
      </c>
      <c r="D1648" t="s">
        <v>3851</v>
      </c>
      <c r="E1648" t="s">
        <v>2166</v>
      </c>
    </row>
    <row r="1649" spans="1:5" hidden="1">
      <c r="A1649" s="83" t="s">
        <v>3879</v>
      </c>
      <c r="B1649" t="s">
        <v>3880</v>
      </c>
      <c r="C1649" t="s">
        <v>1975</v>
      </c>
      <c r="D1649" t="s">
        <v>3851</v>
      </c>
      <c r="E1649" t="s">
        <v>3852</v>
      </c>
    </row>
    <row r="1650" spans="1:5" hidden="1">
      <c r="A1650" s="83" t="s">
        <v>3879</v>
      </c>
      <c r="B1650" t="s">
        <v>3880</v>
      </c>
      <c r="C1650" t="s">
        <v>1975</v>
      </c>
      <c r="D1650" t="s">
        <v>3853</v>
      </c>
      <c r="E1650" t="s">
        <v>3854</v>
      </c>
    </row>
    <row r="1651" spans="1:5" hidden="1">
      <c r="A1651" s="83" t="s">
        <v>3879</v>
      </c>
      <c r="B1651" t="s">
        <v>3880</v>
      </c>
      <c r="C1651" t="s">
        <v>3835</v>
      </c>
      <c r="D1651" t="s">
        <v>3836</v>
      </c>
      <c r="E1651" t="s">
        <v>2836</v>
      </c>
    </row>
    <row r="1652" spans="1:5" hidden="1">
      <c r="A1652" s="83" t="s">
        <v>3879</v>
      </c>
      <c r="B1652" t="s">
        <v>3880</v>
      </c>
      <c r="C1652" t="s">
        <v>3835</v>
      </c>
      <c r="D1652" t="s">
        <v>3836</v>
      </c>
      <c r="E1652" t="s">
        <v>2869</v>
      </c>
    </row>
    <row r="1653" spans="1:5" hidden="1">
      <c r="A1653" s="83" t="s">
        <v>3879</v>
      </c>
      <c r="B1653" t="s">
        <v>3880</v>
      </c>
      <c r="C1653" t="s">
        <v>3835</v>
      </c>
      <c r="D1653" t="s">
        <v>3836</v>
      </c>
      <c r="E1653" t="s">
        <v>2887</v>
      </c>
    </row>
    <row r="1654" spans="1:5" hidden="1">
      <c r="A1654" s="83" t="s">
        <v>3879</v>
      </c>
      <c r="B1654" t="s">
        <v>3880</v>
      </c>
      <c r="C1654" t="s">
        <v>3835</v>
      </c>
      <c r="D1654" t="s">
        <v>3836</v>
      </c>
      <c r="E1654" t="s">
        <v>2898</v>
      </c>
    </row>
    <row r="1655" spans="1:5" hidden="1">
      <c r="A1655" s="83" t="s">
        <v>3879</v>
      </c>
      <c r="B1655" t="s">
        <v>3880</v>
      </c>
      <c r="C1655" t="s">
        <v>3835</v>
      </c>
      <c r="D1655" t="s">
        <v>3836</v>
      </c>
      <c r="E1655" t="s">
        <v>2908</v>
      </c>
    </row>
    <row r="1656" spans="1:5" hidden="1">
      <c r="A1656" s="83" t="s">
        <v>3879</v>
      </c>
      <c r="B1656" t="s">
        <v>3880</v>
      </c>
      <c r="C1656" t="s">
        <v>3835</v>
      </c>
      <c r="D1656" t="s">
        <v>3836</v>
      </c>
      <c r="E1656" t="s">
        <v>2915</v>
      </c>
    </row>
    <row r="1657" spans="1:5" hidden="1">
      <c r="A1657" s="83" t="s">
        <v>3879</v>
      </c>
      <c r="B1657" t="s">
        <v>3880</v>
      </c>
      <c r="C1657" t="s">
        <v>3835</v>
      </c>
      <c r="D1657" t="s">
        <v>3836</v>
      </c>
      <c r="E1657" t="s">
        <v>2920</v>
      </c>
    </row>
    <row r="1658" spans="1:5" hidden="1">
      <c r="A1658" s="83" t="s">
        <v>3879</v>
      </c>
      <c r="B1658" t="s">
        <v>3880</v>
      </c>
      <c r="C1658" t="s">
        <v>3835</v>
      </c>
      <c r="D1658" t="s">
        <v>3836</v>
      </c>
      <c r="E1658" t="s">
        <v>1643</v>
      </c>
    </row>
    <row r="1659" spans="1:5" hidden="1">
      <c r="A1659" s="83" t="s">
        <v>3879</v>
      </c>
      <c r="B1659" t="s">
        <v>3880</v>
      </c>
      <c r="C1659" t="s">
        <v>3835</v>
      </c>
      <c r="D1659" t="s">
        <v>3836</v>
      </c>
      <c r="E1659" t="s">
        <v>2926</v>
      </c>
    </row>
    <row r="1660" spans="1:5" hidden="1">
      <c r="A1660" s="83" t="s">
        <v>3879</v>
      </c>
      <c r="B1660" t="s">
        <v>3880</v>
      </c>
      <c r="C1660" t="s">
        <v>3835</v>
      </c>
      <c r="D1660" t="s">
        <v>3836</v>
      </c>
      <c r="E1660" t="s">
        <v>2931</v>
      </c>
    </row>
    <row r="1661" spans="1:5" hidden="1">
      <c r="A1661" s="83" t="s">
        <v>3879</v>
      </c>
      <c r="B1661" t="s">
        <v>3880</v>
      </c>
      <c r="C1661" t="s">
        <v>3835</v>
      </c>
      <c r="D1661" t="s">
        <v>3836</v>
      </c>
      <c r="E1661" t="s">
        <v>2936</v>
      </c>
    </row>
    <row r="1662" spans="1:5" hidden="1">
      <c r="A1662" s="83" t="s">
        <v>3879</v>
      </c>
      <c r="B1662" t="s">
        <v>3880</v>
      </c>
      <c r="C1662" t="s">
        <v>3835</v>
      </c>
      <c r="D1662" t="s">
        <v>3836</v>
      </c>
      <c r="E1662" t="s">
        <v>2941</v>
      </c>
    </row>
    <row r="1663" spans="1:5" hidden="1">
      <c r="A1663" s="83" t="s">
        <v>3879</v>
      </c>
      <c r="B1663" t="s">
        <v>3880</v>
      </c>
      <c r="C1663" t="s">
        <v>3835</v>
      </c>
      <c r="D1663" t="s">
        <v>3836</v>
      </c>
      <c r="E1663" t="s">
        <v>2945</v>
      </c>
    </row>
    <row r="1664" spans="1:5" hidden="1">
      <c r="A1664" s="83" t="s">
        <v>3879</v>
      </c>
      <c r="B1664" t="s">
        <v>3880</v>
      </c>
      <c r="C1664" t="s">
        <v>3835</v>
      </c>
      <c r="D1664" t="s">
        <v>3836</v>
      </c>
      <c r="E1664" t="s">
        <v>2948</v>
      </c>
    </row>
    <row r="1665" spans="1:5" hidden="1">
      <c r="A1665" s="83" t="s">
        <v>3879</v>
      </c>
      <c r="B1665" t="s">
        <v>3880</v>
      </c>
      <c r="C1665" t="s">
        <v>3835</v>
      </c>
      <c r="D1665" t="s">
        <v>3836</v>
      </c>
      <c r="E1665" t="s">
        <v>2950</v>
      </c>
    </row>
    <row r="1666" spans="1:5" hidden="1">
      <c r="A1666" s="83" t="s">
        <v>3881</v>
      </c>
      <c r="B1666" t="s">
        <v>3882</v>
      </c>
      <c r="C1666" t="s">
        <v>1973</v>
      </c>
      <c r="D1666" t="s">
        <v>2066</v>
      </c>
      <c r="E1666" t="s">
        <v>2807</v>
      </c>
    </row>
    <row r="1667" spans="1:5" hidden="1">
      <c r="A1667" s="83" t="s">
        <v>3881</v>
      </c>
      <c r="B1667" t="s">
        <v>3882</v>
      </c>
      <c r="C1667" t="s">
        <v>1973</v>
      </c>
      <c r="D1667" t="s">
        <v>2066</v>
      </c>
      <c r="E1667" t="s">
        <v>2853</v>
      </c>
    </row>
    <row r="1668" spans="1:5" hidden="1">
      <c r="A1668" s="83" t="s">
        <v>3881</v>
      </c>
      <c r="B1668" t="s">
        <v>3882</v>
      </c>
      <c r="C1668" t="s">
        <v>1973</v>
      </c>
      <c r="D1668" t="s">
        <v>2066</v>
      </c>
      <c r="E1668" t="s">
        <v>2875</v>
      </c>
    </row>
    <row r="1669" spans="1:5" hidden="1">
      <c r="A1669" s="83" t="s">
        <v>3881</v>
      </c>
      <c r="B1669" t="s">
        <v>3882</v>
      </c>
      <c r="C1669" t="s">
        <v>1973</v>
      </c>
      <c r="D1669" t="s">
        <v>2066</v>
      </c>
      <c r="E1669" t="s">
        <v>2892</v>
      </c>
    </row>
    <row r="1670" spans="1:5" hidden="1">
      <c r="A1670" s="83" t="s">
        <v>3881</v>
      </c>
      <c r="B1670" t="s">
        <v>3882</v>
      </c>
      <c r="C1670" t="s">
        <v>1973</v>
      </c>
      <c r="D1670" t="s">
        <v>2066</v>
      </c>
      <c r="E1670" t="s">
        <v>2902</v>
      </c>
    </row>
    <row r="1671" spans="1:5" hidden="1">
      <c r="A1671" s="83" t="s">
        <v>3881</v>
      </c>
      <c r="B1671" t="s">
        <v>3882</v>
      </c>
      <c r="C1671" t="s">
        <v>1973</v>
      </c>
      <c r="D1671" t="s">
        <v>2066</v>
      </c>
      <c r="E1671" t="s">
        <v>2912</v>
      </c>
    </row>
    <row r="1672" spans="1:5" hidden="1">
      <c r="A1672" s="83" t="s">
        <v>3881</v>
      </c>
      <c r="B1672" t="s">
        <v>3882</v>
      </c>
      <c r="C1672" t="s">
        <v>1973</v>
      </c>
      <c r="D1672" t="s">
        <v>2066</v>
      </c>
      <c r="E1672" t="s">
        <v>2918</v>
      </c>
    </row>
    <row r="1673" spans="1:5" hidden="1">
      <c r="A1673" s="83" t="s">
        <v>3881</v>
      </c>
      <c r="B1673" t="s">
        <v>3882</v>
      </c>
      <c r="C1673" t="s">
        <v>1973</v>
      </c>
      <c r="D1673" t="s">
        <v>2066</v>
      </c>
      <c r="E1673" t="s">
        <v>2923</v>
      </c>
    </row>
    <row r="1674" spans="1:5" hidden="1">
      <c r="A1674" s="83" t="s">
        <v>3881</v>
      </c>
      <c r="B1674" t="s">
        <v>3882</v>
      </c>
      <c r="C1674" t="s">
        <v>1973</v>
      </c>
      <c r="D1674" t="s">
        <v>2066</v>
      </c>
      <c r="E1674" t="s">
        <v>2929</v>
      </c>
    </row>
    <row r="1675" spans="1:5" hidden="1">
      <c r="A1675" s="83" t="s">
        <v>3881</v>
      </c>
      <c r="B1675" t="s">
        <v>3882</v>
      </c>
      <c r="C1675" t="s">
        <v>1973</v>
      </c>
      <c r="D1675" t="s">
        <v>2066</v>
      </c>
      <c r="E1675" t="s">
        <v>2935</v>
      </c>
    </row>
    <row r="1676" spans="1:5" hidden="1">
      <c r="A1676" s="83" t="s">
        <v>3881</v>
      </c>
      <c r="B1676" t="s">
        <v>3882</v>
      </c>
      <c r="C1676" t="s">
        <v>1973</v>
      </c>
      <c r="D1676" t="s">
        <v>2066</v>
      </c>
      <c r="E1676" t="s">
        <v>2939</v>
      </c>
    </row>
    <row r="1677" spans="1:5" hidden="1">
      <c r="A1677" s="83" t="s">
        <v>3881</v>
      </c>
      <c r="B1677" t="s">
        <v>3882</v>
      </c>
      <c r="C1677" t="s">
        <v>1973</v>
      </c>
      <c r="D1677" t="s">
        <v>2066</v>
      </c>
      <c r="E1677" t="s">
        <v>2947</v>
      </c>
    </row>
    <row r="1678" spans="1:5" hidden="1">
      <c r="A1678" s="83" t="s">
        <v>3881</v>
      </c>
      <c r="B1678" t="s">
        <v>3882</v>
      </c>
      <c r="C1678" t="s">
        <v>1973</v>
      </c>
      <c r="D1678" t="s">
        <v>2066</v>
      </c>
      <c r="E1678" t="s">
        <v>1643</v>
      </c>
    </row>
    <row r="1679" spans="1:5" hidden="1">
      <c r="A1679" s="83" t="s">
        <v>3881</v>
      </c>
      <c r="B1679" t="s">
        <v>3882</v>
      </c>
      <c r="C1679" t="s">
        <v>1973</v>
      </c>
      <c r="D1679" t="s">
        <v>3817</v>
      </c>
      <c r="E1679" t="s">
        <v>1643</v>
      </c>
    </row>
    <row r="1680" spans="1:5" hidden="1">
      <c r="A1680" s="83" t="s">
        <v>3881</v>
      </c>
      <c r="B1680" t="s">
        <v>3882</v>
      </c>
      <c r="C1680" t="s">
        <v>1973</v>
      </c>
      <c r="D1680" t="s">
        <v>3818</v>
      </c>
      <c r="E1680" t="s">
        <v>1643</v>
      </c>
    </row>
    <row r="1681" spans="1:5" hidden="1">
      <c r="A1681" s="83" t="s">
        <v>3881</v>
      </c>
      <c r="B1681" t="s">
        <v>3882</v>
      </c>
      <c r="C1681" t="s">
        <v>1974</v>
      </c>
      <c r="D1681" t="s">
        <v>2146</v>
      </c>
      <c r="E1681" t="s">
        <v>2808</v>
      </c>
    </row>
    <row r="1682" spans="1:5" hidden="1">
      <c r="A1682" s="83" t="s">
        <v>3881</v>
      </c>
      <c r="B1682" t="s">
        <v>3882</v>
      </c>
      <c r="C1682" t="s">
        <v>1974</v>
      </c>
      <c r="D1682" t="s">
        <v>2146</v>
      </c>
      <c r="E1682" t="s">
        <v>2854</v>
      </c>
    </row>
    <row r="1683" spans="1:5" hidden="1">
      <c r="A1683" s="83" t="s">
        <v>3881</v>
      </c>
      <c r="B1683" t="s">
        <v>3882</v>
      </c>
      <c r="C1683" t="s">
        <v>1974</v>
      </c>
      <c r="D1683" t="s">
        <v>2146</v>
      </c>
      <c r="E1683" t="s">
        <v>2876</v>
      </c>
    </row>
    <row r="1684" spans="1:5" hidden="1">
      <c r="A1684" s="83" t="s">
        <v>3881</v>
      </c>
      <c r="B1684" t="s">
        <v>3882</v>
      </c>
      <c r="C1684" t="s">
        <v>1974</v>
      </c>
      <c r="D1684" t="s">
        <v>2146</v>
      </c>
      <c r="E1684" t="s">
        <v>2893</v>
      </c>
    </row>
    <row r="1685" spans="1:5" hidden="1">
      <c r="A1685" s="83" t="s">
        <v>3881</v>
      </c>
      <c r="B1685" t="s">
        <v>3882</v>
      </c>
      <c r="C1685" t="s">
        <v>1974</v>
      </c>
      <c r="D1685" t="s">
        <v>2146</v>
      </c>
      <c r="E1685" t="s">
        <v>2903</v>
      </c>
    </row>
    <row r="1686" spans="1:5" hidden="1">
      <c r="A1686" s="83" t="s">
        <v>3881</v>
      </c>
      <c r="B1686" t="s">
        <v>3882</v>
      </c>
      <c r="C1686" t="s">
        <v>1974</v>
      </c>
      <c r="D1686" t="s">
        <v>2146</v>
      </c>
      <c r="E1686" t="s">
        <v>2913</v>
      </c>
    </row>
    <row r="1687" spans="1:5" hidden="1">
      <c r="A1687" s="83" t="s">
        <v>3881</v>
      </c>
      <c r="B1687" t="s">
        <v>3882</v>
      </c>
      <c r="C1687" t="s">
        <v>1974</v>
      </c>
      <c r="D1687" t="s">
        <v>3819</v>
      </c>
      <c r="E1687" t="s">
        <v>2809</v>
      </c>
    </row>
    <row r="1688" spans="1:5" hidden="1">
      <c r="A1688" s="83" t="s">
        <v>3881</v>
      </c>
      <c r="B1688" t="s">
        <v>3882</v>
      </c>
      <c r="C1688" t="s">
        <v>1974</v>
      </c>
      <c r="D1688" t="s">
        <v>3819</v>
      </c>
      <c r="E1688" t="s">
        <v>2855</v>
      </c>
    </row>
    <row r="1689" spans="1:5" hidden="1">
      <c r="A1689" s="83" t="s">
        <v>3881</v>
      </c>
      <c r="B1689" t="s">
        <v>3882</v>
      </c>
      <c r="C1689" t="s">
        <v>1974</v>
      </c>
      <c r="D1689" t="s">
        <v>3819</v>
      </c>
      <c r="E1689" t="s">
        <v>1643</v>
      </c>
    </row>
    <row r="1690" spans="1:5" hidden="1">
      <c r="A1690" s="83" t="s">
        <v>3881</v>
      </c>
      <c r="B1690" t="s">
        <v>3882</v>
      </c>
      <c r="C1690" t="s">
        <v>1974</v>
      </c>
      <c r="D1690" t="s">
        <v>3820</v>
      </c>
      <c r="E1690" t="s">
        <v>2810</v>
      </c>
    </row>
    <row r="1691" spans="1:5" hidden="1">
      <c r="A1691" s="83" t="s">
        <v>3881</v>
      </c>
      <c r="B1691" t="s">
        <v>3882</v>
      </c>
      <c r="C1691" t="s">
        <v>1974</v>
      </c>
      <c r="D1691" t="s">
        <v>3820</v>
      </c>
      <c r="E1691" t="s">
        <v>1643</v>
      </c>
    </row>
    <row r="1692" spans="1:5" hidden="1">
      <c r="A1692" s="83" t="s">
        <v>3881</v>
      </c>
      <c r="B1692" t="s">
        <v>3882</v>
      </c>
      <c r="C1692" t="s">
        <v>1974</v>
      </c>
      <c r="D1692" t="s">
        <v>3820</v>
      </c>
      <c r="E1692" t="s">
        <v>2856</v>
      </c>
    </row>
    <row r="1693" spans="1:5" hidden="1">
      <c r="A1693" s="83" t="s">
        <v>3881</v>
      </c>
      <c r="B1693" t="s">
        <v>3882</v>
      </c>
      <c r="C1693" t="s">
        <v>1974</v>
      </c>
      <c r="D1693" t="s">
        <v>3821</v>
      </c>
      <c r="E1693" t="s">
        <v>2811</v>
      </c>
    </row>
    <row r="1694" spans="1:5" hidden="1">
      <c r="A1694" s="83" t="s">
        <v>3881</v>
      </c>
      <c r="B1694" t="s">
        <v>3882</v>
      </c>
      <c r="C1694" t="s">
        <v>1974</v>
      </c>
      <c r="D1694" t="s">
        <v>3821</v>
      </c>
      <c r="E1694" t="s">
        <v>2857</v>
      </c>
    </row>
    <row r="1695" spans="1:5" hidden="1">
      <c r="A1695" s="83" t="s">
        <v>3881</v>
      </c>
      <c r="B1695" t="s">
        <v>3882</v>
      </c>
      <c r="C1695" t="s">
        <v>1974</v>
      </c>
      <c r="D1695" t="s">
        <v>3821</v>
      </c>
      <c r="E1695" t="s">
        <v>1643</v>
      </c>
    </row>
    <row r="1696" spans="1:5" hidden="1">
      <c r="A1696" s="83" t="s">
        <v>3881</v>
      </c>
      <c r="B1696" t="s">
        <v>3882</v>
      </c>
      <c r="C1696" t="s">
        <v>1974</v>
      </c>
      <c r="D1696" t="s">
        <v>3821</v>
      </c>
      <c r="E1696" t="s">
        <v>2877</v>
      </c>
    </row>
    <row r="1697" spans="1:5" hidden="1">
      <c r="A1697" s="83" t="s">
        <v>3881</v>
      </c>
      <c r="B1697" t="s">
        <v>3882</v>
      </c>
      <c r="C1697" t="s">
        <v>1974</v>
      </c>
      <c r="D1697" t="s">
        <v>3822</v>
      </c>
      <c r="E1697" t="s">
        <v>2813</v>
      </c>
    </row>
    <row r="1698" spans="1:5" hidden="1">
      <c r="A1698" s="83" t="s">
        <v>3881</v>
      </c>
      <c r="B1698" t="s">
        <v>3882</v>
      </c>
      <c r="C1698" t="s">
        <v>1974</v>
      </c>
      <c r="D1698" t="s">
        <v>3822</v>
      </c>
      <c r="E1698" t="s">
        <v>2858</v>
      </c>
    </row>
    <row r="1699" spans="1:5" hidden="1">
      <c r="A1699" s="83" t="s">
        <v>3881</v>
      </c>
      <c r="B1699" t="s">
        <v>3882</v>
      </c>
      <c r="C1699" t="s">
        <v>1974</v>
      </c>
      <c r="D1699" t="s">
        <v>3822</v>
      </c>
      <c r="E1699" t="s">
        <v>2878</v>
      </c>
    </row>
    <row r="1700" spans="1:5" hidden="1">
      <c r="A1700" s="83" t="s">
        <v>3881</v>
      </c>
      <c r="B1700" t="s">
        <v>3882</v>
      </c>
      <c r="C1700" t="s">
        <v>1974</v>
      </c>
      <c r="D1700" t="s">
        <v>3822</v>
      </c>
      <c r="E1700" t="s">
        <v>1643</v>
      </c>
    </row>
    <row r="1701" spans="1:5" hidden="1">
      <c r="A1701" s="83" t="s">
        <v>3881</v>
      </c>
      <c r="B1701" t="s">
        <v>3882</v>
      </c>
      <c r="C1701" t="s">
        <v>1974</v>
      </c>
      <c r="D1701" t="s">
        <v>3822</v>
      </c>
      <c r="E1701" t="s">
        <v>2894</v>
      </c>
    </row>
    <row r="1702" spans="1:5" hidden="1">
      <c r="A1702" s="83" t="s">
        <v>3881</v>
      </c>
      <c r="B1702" t="s">
        <v>3882</v>
      </c>
      <c r="C1702" t="s">
        <v>1974</v>
      </c>
      <c r="D1702" t="s">
        <v>3822</v>
      </c>
      <c r="E1702" t="s">
        <v>2904</v>
      </c>
    </row>
    <row r="1703" spans="1:5" hidden="1">
      <c r="A1703" s="83" t="s">
        <v>3881</v>
      </c>
      <c r="B1703" t="s">
        <v>3882</v>
      </c>
      <c r="C1703" t="s">
        <v>1974</v>
      </c>
      <c r="D1703" t="s">
        <v>3823</v>
      </c>
      <c r="E1703" t="s">
        <v>2814</v>
      </c>
    </row>
    <row r="1704" spans="1:5" hidden="1">
      <c r="A1704" s="83" t="s">
        <v>3881</v>
      </c>
      <c r="B1704" t="s">
        <v>3882</v>
      </c>
      <c r="C1704" t="s">
        <v>1974</v>
      </c>
      <c r="D1704" t="s">
        <v>3823</v>
      </c>
      <c r="E1704" t="s">
        <v>2859</v>
      </c>
    </row>
    <row r="1705" spans="1:5" hidden="1">
      <c r="A1705" s="83" t="s">
        <v>3881</v>
      </c>
      <c r="B1705" t="s">
        <v>3882</v>
      </c>
      <c r="C1705" t="s">
        <v>1974</v>
      </c>
      <c r="D1705" t="s">
        <v>3823</v>
      </c>
      <c r="E1705" t="s">
        <v>1643</v>
      </c>
    </row>
    <row r="1706" spans="1:5" hidden="1">
      <c r="A1706" s="83" t="s">
        <v>3881</v>
      </c>
      <c r="B1706" t="s">
        <v>3882</v>
      </c>
      <c r="C1706" t="s">
        <v>1974</v>
      </c>
      <c r="D1706" t="s">
        <v>3823</v>
      </c>
      <c r="E1706" t="s">
        <v>2879</v>
      </c>
    </row>
    <row r="1707" spans="1:5" hidden="1">
      <c r="A1707" s="83" t="s">
        <v>3881</v>
      </c>
      <c r="B1707" t="s">
        <v>3882</v>
      </c>
      <c r="C1707" t="s">
        <v>1974</v>
      </c>
      <c r="D1707" t="s">
        <v>3824</v>
      </c>
      <c r="E1707" t="s">
        <v>2815</v>
      </c>
    </row>
    <row r="1708" spans="1:5" hidden="1">
      <c r="A1708" s="83" t="s">
        <v>3881</v>
      </c>
      <c r="B1708" t="s">
        <v>3882</v>
      </c>
      <c r="C1708" t="s">
        <v>1974</v>
      </c>
      <c r="D1708" t="s">
        <v>3824</v>
      </c>
      <c r="E1708" t="s">
        <v>1643</v>
      </c>
    </row>
    <row r="1709" spans="1:5" hidden="1">
      <c r="A1709" s="83" t="s">
        <v>3881</v>
      </c>
      <c r="B1709" t="s">
        <v>3882</v>
      </c>
      <c r="C1709" t="s">
        <v>1974</v>
      </c>
      <c r="D1709" t="s">
        <v>2156</v>
      </c>
      <c r="E1709" t="s">
        <v>2816</v>
      </c>
    </row>
    <row r="1710" spans="1:5" hidden="1">
      <c r="A1710" s="83" t="s">
        <v>3881</v>
      </c>
      <c r="B1710" t="s">
        <v>3882</v>
      </c>
      <c r="C1710" t="s">
        <v>1974</v>
      </c>
      <c r="D1710" t="s">
        <v>1973</v>
      </c>
      <c r="E1710" t="s">
        <v>1643</v>
      </c>
    </row>
    <row r="1711" spans="1:5" hidden="1">
      <c r="A1711" s="83" t="s">
        <v>3881</v>
      </c>
      <c r="B1711" t="s">
        <v>3882</v>
      </c>
      <c r="C1711" t="s">
        <v>1974</v>
      </c>
      <c r="D1711" t="s">
        <v>1973</v>
      </c>
      <c r="E1711" t="s">
        <v>2817</v>
      </c>
    </row>
    <row r="1712" spans="1:5" hidden="1">
      <c r="A1712" s="83" t="s">
        <v>3881</v>
      </c>
      <c r="B1712" t="s">
        <v>3882</v>
      </c>
      <c r="C1712" t="s">
        <v>1974</v>
      </c>
      <c r="D1712" t="s">
        <v>1973</v>
      </c>
      <c r="E1712" t="s">
        <v>2860</v>
      </c>
    </row>
    <row r="1713" spans="1:5" hidden="1">
      <c r="A1713" s="83" t="s">
        <v>3881</v>
      </c>
      <c r="B1713" t="s">
        <v>3882</v>
      </c>
      <c r="C1713" t="s">
        <v>1974</v>
      </c>
      <c r="D1713" t="s">
        <v>1973</v>
      </c>
      <c r="E1713" t="s">
        <v>2880</v>
      </c>
    </row>
    <row r="1714" spans="1:5" hidden="1">
      <c r="A1714" s="83" t="s">
        <v>3881</v>
      </c>
      <c r="B1714" t="s">
        <v>3882</v>
      </c>
      <c r="C1714" t="s">
        <v>1974</v>
      </c>
      <c r="D1714" t="s">
        <v>3825</v>
      </c>
      <c r="E1714" t="s">
        <v>1643</v>
      </c>
    </row>
    <row r="1715" spans="1:5" hidden="1">
      <c r="A1715" s="83" t="s">
        <v>3881</v>
      </c>
      <c r="B1715" t="s">
        <v>3882</v>
      </c>
      <c r="C1715" t="s">
        <v>1974</v>
      </c>
      <c r="D1715" t="s">
        <v>3825</v>
      </c>
      <c r="E1715" t="s">
        <v>2818</v>
      </c>
    </row>
    <row r="1716" spans="1:5" hidden="1">
      <c r="A1716" s="83" t="s">
        <v>3881</v>
      </c>
      <c r="B1716" t="s">
        <v>3882</v>
      </c>
      <c r="C1716" t="s">
        <v>1974</v>
      </c>
      <c r="D1716" t="s">
        <v>3826</v>
      </c>
      <c r="E1716" t="s">
        <v>1643</v>
      </c>
    </row>
    <row r="1717" spans="1:5" hidden="1">
      <c r="A1717" s="83" t="s">
        <v>3881</v>
      </c>
      <c r="B1717" t="s">
        <v>3882</v>
      </c>
      <c r="C1717" t="s">
        <v>1974</v>
      </c>
      <c r="D1717" t="s">
        <v>3826</v>
      </c>
      <c r="E1717" t="s">
        <v>2819</v>
      </c>
    </row>
    <row r="1718" spans="1:5" hidden="1">
      <c r="A1718" s="83" t="s">
        <v>3881</v>
      </c>
      <c r="B1718" t="s">
        <v>3882</v>
      </c>
      <c r="C1718" t="s">
        <v>1974</v>
      </c>
      <c r="D1718" t="s">
        <v>2161</v>
      </c>
      <c r="E1718" t="s">
        <v>2820</v>
      </c>
    </row>
    <row r="1719" spans="1:5" hidden="1">
      <c r="A1719" s="83" t="s">
        <v>3881</v>
      </c>
      <c r="B1719" t="s">
        <v>3882</v>
      </c>
      <c r="C1719" t="s">
        <v>1974</v>
      </c>
      <c r="D1719" t="s">
        <v>2161</v>
      </c>
      <c r="E1719" t="s">
        <v>1643</v>
      </c>
    </row>
    <row r="1720" spans="1:5" hidden="1">
      <c r="A1720" s="83" t="s">
        <v>3881</v>
      </c>
      <c r="B1720" t="s">
        <v>3882</v>
      </c>
      <c r="C1720" t="s">
        <v>1974</v>
      </c>
      <c r="D1720" t="s">
        <v>3827</v>
      </c>
      <c r="E1720" t="s">
        <v>1643</v>
      </c>
    </row>
    <row r="1721" spans="1:5" hidden="1">
      <c r="A1721" s="83" t="s">
        <v>3881</v>
      </c>
      <c r="B1721" t="s">
        <v>3882</v>
      </c>
      <c r="C1721" t="s">
        <v>1974</v>
      </c>
      <c r="D1721" t="s">
        <v>3827</v>
      </c>
      <c r="E1721" t="s">
        <v>3827</v>
      </c>
    </row>
    <row r="1722" spans="1:5" hidden="1">
      <c r="A1722" s="83" t="s">
        <v>3881</v>
      </c>
      <c r="B1722" t="s">
        <v>3882</v>
      </c>
      <c r="C1722" t="s">
        <v>1974</v>
      </c>
      <c r="D1722" t="s">
        <v>3828</v>
      </c>
      <c r="E1722" t="s">
        <v>1643</v>
      </c>
    </row>
    <row r="1723" spans="1:5" hidden="1">
      <c r="A1723" s="83" t="s">
        <v>3881</v>
      </c>
      <c r="B1723" t="s">
        <v>3882</v>
      </c>
      <c r="C1723" t="s">
        <v>1974</v>
      </c>
      <c r="D1723" t="s">
        <v>3828</v>
      </c>
      <c r="E1723" t="s">
        <v>2822</v>
      </c>
    </row>
    <row r="1724" spans="1:5" hidden="1">
      <c r="A1724" s="83" t="s">
        <v>3881</v>
      </c>
      <c r="B1724" t="s">
        <v>3882</v>
      </c>
      <c r="C1724" t="s">
        <v>1974</v>
      </c>
      <c r="D1724" t="s">
        <v>3828</v>
      </c>
      <c r="E1724" t="s">
        <v>2861</v>
      </c>
    </row>
    <row r="1725" spans="1:5" hidden="1">
      <c r="A1725" s="83" t="s">
        <v>3881</v>
      </c>
      <c r="B1725" t="s">
        <v>3882</v>
      </c>
      <c r="C1725" t="s">
        <v>1974</v>
      </c>
      <c r="D1725" t="s">
        <v>3828</v>
      </c>
      <c r="E1725" t="s">
        <v>2818</v>
      </c>
    </row>
    <row r="1726" spans="1:5" hidden="1">
      <c r="A1726" s="83" t="s">
        <v>3881</v>
      </c>
      <c r="B1726" t="s">
        <v>3882</v>
      </c>
      <c r="C1726" t="s">
        <v>1974</v>
      </c>
      <c r="D1726" t="s">
        <v>3829</v>
      </c>
      <c r="E1726" t="s">
        <v>1643</v>
      </c>
    </row>
    <row r="1727" spans="1:5" hidden="1">
      <c r="A1727" s="83" t="s">
        <v>3881</v>
      </c>
      <c r="B1727" t="s">
        <v>3882</v>
      </c>
      <c r="C1727" t="s">
        <v>1974</v>
      </c>
      <c r="D1727" t="s">
        <v>3829</v>
      </c>
      <c r="E1727" t="s">
        <v>2823</v>
      </c>
    </row>
    <row r="1728" spans="1:5" hidden="1">
      <c r="A1728" s="83" t="s">
        <v>3881</v>
      </c>
      <c r="B1728" t="s">
        <v>3882</v>
      </c>
      <c r="C1728" t="s">
        <v>1974</v>
      </c>
      <c r="D1728" t="s">
        <v>3830</v>
      </c>
      <c r="E1728" t="s">
        <v>1643</v>
      </c>
    </row>
    <row r="1729" spans="1:5" hidden="1">
      <c r="A1729" s="83" t="s">
        <v>3881</v>
      </c>
      <c r="B1729" t="s">
        <v>3882</v>
      </c>
      <c r="C1729" t="s">
        <v>1974</v>
      </c>
      <c r="D1729" t="s">
        <v>3830</v>
      </c>
      <c r="E1729" t="s">
        <v>2824</v>
      </c>
    </row>
    <row r="1730" spans="1:5" hidden="1">
      <c r="A1730" s="83" t="s">
        <v>3881</v>
      </c>
      <c r="B1730" t="s">
        <v>3882</v>
      </c>
      <c r="C1730" t="s">
        <v>1974</v>
      </c>
      <c r="D1730" t="s">
        <v>3831</v>
      </c>
      <c r="E1730" t="s">
        <v>2825</v>
      </c>
    </row>
    <row r="1731" spans="1:5" hidden="1">
      <c r="A1731" s="83" t="s">
        <v>3881</v>
      </c>
      <c r="B1731" t="s">
        <v>3882</v>
      </c>
      <c r="C1731" t="s">
        <v>1974</v>
      </c>
      <c r="D1731" t="s">
        <v>2166</v>
      </c>
      <c r="E1731" t="s">
        <v>1643</v>
      </c>
    </row>
    <row r="1732" spans="1:5" hidden="1">
      <c r="A1732" s="83" t="s">
        <v>3881</v>
      </c>
      <c r="B1732" t="s">
        <v>3882</v>
      </c>
      <c r="C1732" t="s">
        <v>1974</v>
      </c>
      <c r="D1732" t="s">
        <v>2166</v>
      </c>
      <c r="E1732" t="s">
        <v>2826</v>
      </c>
    </row>
    <row r="1733" spans="1:5" hidden="1">
      <c r="A1733" s="83" t="s">
        <v>3881</v>
      </c>
      <c r="B1733" t="s">
        <v>3882</v>
      </c>
      <c r="C1733" t="s">
        <v>3835</v>
      </c>
      <c r="D1733" t="s">
        <v>3836</v>
      </c>
      <c r="E1733" t="s">
        <v>2836</v>
      </c>
    </row>
    <row r="1734" spans="1:5" hidden="1">
      <c r="A1734" s="83" t="s">
        <v>3881</v>
      </c>
      <c r="B1734" t="s">
        <v>3882</v>
      </c>
      <c r="C1734" t="s">
        <v>3835</v>
      </c>
      <c r="D1734" t="s">
        <v>3836</v>
      </c>
      <c r="E1734" t="s">
        <v>2869</v>
      </c>
    </row>
    <row r="1735" spans="1:5" hidden="1">
      <c r="A1735" s="83" t="s">
        <v>3881</v>
      </c>
      <c r="B1735" t="s">
        <v>3882</v>
      </c>
      <c r="C1735" t="s">
        <v>3835</v>
      </c>
      <c r="D1735" t="s">
        <v>3836</v>
      </c>
      <c r="E1735" t="s">
        <v>2887</v>
      </c>
    </row>
    <row r="1736" spans="1:5" hidden="1">
      <c r="A1736" s="83" t="s">
        <v>3881</v>
      </c>
      <c r="B1736" t="s">
        <v>3882</v>
      </c>
      <c r="C1736" t="s">
        <v>3835</v>
      </c>
      <c r="D1736" t="s">
        <v>3836</v>
      </c>
      <c r="E1736" t="s">
        <v>2898</v>
      </c>
    </row>
    <row r="1737" spans="1:5" hidden="1">
      <c r="A1737" s="83" t="s">
        <v>3881</v>
      </c>
      <c r="B1737" t="s">
        <v>3882</v>
      </c>
      <c r="C1737" t="s">
        <v>3835</v>
      </c>
      <c r="D1737" t="s">
        <v>3836</v>
      </c>
      <c r="E1737" t="s">
        <v>2908</v>
      </c>
    </row>
    <row r="1738" spans="1:5" hidden="1">
      <c r="A1738" s="83" t="s">
        <v>3881</v>
      </c>
      <c r="B1738" t="s">
        <v>3882</v>
      </c>
      <c r="C1738" t="s">
        <v>3835</v>
      </c>
      <c r="D1738" t="s">
        <v>3836</v>
      </c>
      <c r="E1738" t="s">
        <v>2915</v>
      </c>
    </row>
    <row r="1739" spans="1:5" hidden="1">
      <c r="A1739" s="83" t="s">
        <v>3881</v>
      </c>
      <c r="B1739" t="s">
        <v>3882</v>
      </c>
      <c r="C1739" t="s">
        <v>3835</v>
      </c>
      <c r="D1739" t="s">
        <v>3836</v>
      </c>
      <c r="E1739" t="s">
        <v>2920</v>
      </c>
    </row>
    <row r="1740" spans="1:5" hidden="1">
      <c r="A1740" s="83" t="s">
        <v>3881</v>
      </c>
      <c r="B1740" t="s">
        <v>3882</v>
      </c>
      <c r="C1740" t="s">
        <v>3835</v>
      </c>
      <c r="D1740" t="s">
        <v>3836</v>
      </c>
      <c r="E1740" t="s">
        <v>1643</v>
      </c>
    </row>
    <row r="1741" spans="1:5" hidden="1">
      <c r="A1741" s="83" t="s">
        <v>3881</v>
      </c>
      <c r="B1741" t="s">
        <v>3882</v>
      </c>
      <c r="C1741" t="s">
        <v>3835</v>
      </c>
      <c r="D1741" t="s">
        <v>3836</v>
      </c>
      <c r="E1741" t="s">
        <v>2926</v>
      </c>
    </row>
    <row r="1742" spans="1:5" hidden="1">
      <c r="A1742" s="83" t="s">
        <v>3881</v>
      </c>
      <c r="B1742" t="s">
        <v>3882</v>
      </c>
      <c r="C1742" t="s">
        <v>3835</v>
      </c>
      <c r="D1742" t="s">
        <v>3836</v>
      </c>
      <c r="E1742" t="s">
        <v>2931</v>
      </c>
    </row>
    <row r="1743" spans="1:5" hidden="1">
      <c r="A1743" s="83" t="s">
        <v>3881</v>
      </c>
      <c r="B1743" t="s">
        <v>3882</v>
      </c>
      <c r="C1743" t="s">
        <v>3835</v>
      </c>
      <c r="D1743" t="s">
        <v>3836</v>
      </c>
      <c r="E1743" t="s">
        <v>2936</v>
      </c>
    </row>
    <row r="1744" spans="1:5" hidden="1">
      <c r="A1744" s="83" t="s">
        <v>3881</v>
      </c>
      <c r="B1744" t="s">
        <v>3882</v>
      </c>
      <c r="C1744" t="s">
        <v>3835</v>
      </c>
      <c r="D1744" t="s">
        <v>3836</v>
      </c>
      <c r="E1744" t="s">
        <v>2941</v>
      </c>
    </row>
    <row r="1745" spans="1:5" hidden="1">
      <c r="A1745" s="83" t="s">
        <v>3881</v>
      </c>
      <c r="B1745" t="s">
        <v>3882</v>
      </c>
      <c r="C1745" t="s">
        <v>3835</v>
      </c>
      <c r="D1745" t="s">
        <v>3836</v>
      </c>
      <c r="E1745" t="s">
        <v>2945</v>
      </c>
    </row>
    <row r="1746" spans="1:5" hidden="1">
      <c r="A1746" s="83" t="s">
        <v>3881</v>
      </c>
      <c r="B1746" t="s">
        <v>3882</v>
      </c>
      <c r="C1746" t="s">
        <v>3835</v>
      </c>
      <c r="D1746" t="s">
        <v>3836</v>
      </c>
      <c r="E1746" t="s">
        <v>2948</v>
      </c>
    </row>
    <row r="1747" spans="1:5" hidden="1">
      <c r="A1747" s="83" t="s">
        <v>3881</v>
      </c>
      <c r="B1747" t="s">
        <v>3882</v>
      </c>
      <c r="C1747" t="s">
        <v>3835</v>
      </c>
      <c r="D1747" t="s">
        <v>3836</v>
      </c>
      <c r="E1747" t="s">
        <v>2950</v>
      </c>
    </row>
    <row r="1748" spans="1:5" hidden="1">
      <c r="A1748" s="83" t="s">
        <v>3087</v>
      </c>
      <c r="B1748" t="s">
        <v>3883</v>
      </c>
      <c r="C1748" t="s">
        <v>1973</v>
      </c>
      <c r="D1748" t="s">
        <v>2066</v>
      </c>
      <c r="E1748" t="s">
        <v>2902</v>
      </c>
    </row>
    <row r="1749" spans="1:5" hidden="1">
      <c r="A1749" s="83" t="s">
        <v>3087</v>
      </c>
      <c r="B1749" t="s">
        <v>3883</v>
      </c>
      <c r="C1749" t="s">
        <v>1973</v>
      </c>
      <c r="D1749" t="s">
        <v>2066</v>
      </c>
      <c r="E1749" t="s">
        <v>1643</v>
      </c>
    </row>
    <row r="1750" spans="1:5" hidden="1">
      <c r="A1750" s="83" t="s">
        <v>3087</v>
      </c>
      <c r="B1750" t="s">
        <v>3883</v>
      </c>
      <c r="C1750" t="s">
        <v>1973</v>
      </c>
      <c r="D1750" t="s">
        <v>3817</v>
      </c>
      <c r="E1750" t="s">
        <v>1643</v>
      </c>
    </row>
    <row r="1751" spans="1:5" hidden="1">
      <c r="A1751" s="83" t="s">
        <v>3087</v>
      </c>
      <c r="B1751" t="s">
        <v>3883</v>
      </c>
      <c r="C1751" t="s">
        <v>1973</v>
      </c>
      <c r="D1751" t="s">
        <v>3818</v>
      </c>
      <c r="E1751" t="s">
        <v>1643</v>
      </c>
    </row>
    <row r="1752" spans="1:5" hidden="1">
      <c r="A1752" s="83" t="s">
        <v>3087</v>
      </c>
      <c r="B1752" t="s">
        <v>3883</v>
      </c>
      <c r="C1752" t="s">
        <v>1974</v>
      </c>
      <c r="D1752" t="s">
        <v>2146</v>
      </c>
      <c r="E1752" t="s">
        <v>2808</v>
      </c>
    </row>
    <row r="1753" spans="1:5" hidden="1">
      <c r="A1753" s="83" t="s">
        <v>3087</v>
      </c>
      <c r="B1753" t="s">
        <v>3883</v>
      </c>
      <c r="C1753" t="s">
        <v>1974</v>
      </c>
      <c r="D1753" t="s">
        <v>2146</v>
      </c>
      <c r="E1753" t="s">
        <v>2854</v>
      </c>
    </row>
    <row r="1754" spans="1:5" hidden="1">
      <c r="A1754" s="83" t="s">
        <v>3087</v>
      </c>
      <c r="B1754" t="s">
        <v>3883</v>
      </c>
      <c r="C1754" t="s">
        <v>1974</v>
      </c>
      <c r="D1754" t="s">
        <v>2146</v>
      </c>
      <c r="E1754" t="s">
        <v>2876</v>
      </c>
    </row>
    <row r="1755" spans="1:5" hidden="1">
      <c r="A1755" s="83" t="s">
        <v>3087</v>
      </c>
      <c r="B1755" t="s">
        <v>3883</v>
      </c>
      <c r="C1755" t="s">
        <v>1974</v>
      </c>
      <c r="D1755" t="s">
        <v>2146</v>
      </c>
      <c r="E1755" t="s">
        <v>2893</v>
      </c>
    </row>
    <row r="1756" spans="1:5" hidden="1">
      <c r="A1756" s="83" t="s">
        <v>3087</v>
      </c>
      <c r="B1756" t="s">
        <v>3883</v>
      </c>
      <c r="C1756" t="s">
        <v>1974</v>
      </c>
      <c r="D1756" t="s">
        <v>2146</v>
      </c>
      <c r="E1756" t="s">
        <v>2903</v>
      </c>
    </row>
    <row r="1757" spans="1:5" hidden="1">
      <c r="A1757" s="83" t="s">
        <v>3087</v>
      </c>
      <c r="B1757" t="s">
        <v>3883</v>
      </c>
      <c r="C1757" t="s">
        <v>1974</v>
      </c>
      <c r="D1757" t="s">
        <v>2146</v>
      </c>
      <c r="E1757" t="s">
        <v>2913</v>
      </c>
    </row>
    <row r="1758" spans="1:5" hidden="1">
      <c r="A1758" s="83" t="s">
        <v>3087</v>
      </c>
      <c r="B1758" t="s">
        <v>3883</v>
      </c>
      <c r="C1758" t="s">
        <v>1974</v>
      </c>
      <c r="D1758" t="s">
        <v>3819</v>
      </c>
      <c r="E1758" t="s">
        <v>2809</v>
      </c>
    </row>
    <row r="1759" spans="1:5" hidden="1">
      <c r="A1759" s="83" t="s">
        <v>3087</v>
      </c>
      <c r="B1759" t="s">
        <v>3883</v>
      </c>
      <c r="C1759" t="s">
        <v>1974</v>
      </c>
      <c r="D1759" t="s">
        <v>3819</v>
      </c>
      <c r="E1759" t="s">
        <v>2855</v>
      </c>
    </row>
    <row r="1760" spans="1:5" hidden="1">
      <c r="A1760" s="83" t="s">
        <v>3087</v>
      </c>
      <c r="B1760" t="s">
        <v>3883</v>
      </c>
      <c r="C1760" t="s">
        <v>1974</v>
      </c>
      <c r="D1760" t="s">
        <v>3819</v>
      </c>
      <c r="E1760" t="s">
        <v>1643</v>
      </c>
    </row>
    <row r="1761" spans="1:5" hidden="1">
      <c r="A1761" s="83" t="s">
        <v>3087</v>
      </c>
      <c r="B1761" t="s">
        <v>3883</v>
      </c>
      <c r="C1761" t="s">
        <v>1974</v>
      </c>
      <c r="D1761" t="s">
        <v>3820</v>
      </c>
      <c r="E1761" t="s">
        <v>2810</v>
      </c>
    </row>
    <row r="1762" spans="1:5" hidden="1">
      <c r="A1762" s="83" t="s">
        <v>3087</v>
      </c>
      <c r="B1762" t="s">
        <v>3883</v>
      </c>
      <c r="C1762" t="s">
        <v>1974</v>
      </c>
      <c r="D1762" t="s">
        <v>3820</v>
      </c>
      <c r="E1762" t="s">
        <v>1643</v>
      </c>
    </row>
    <row r="1763" spans="1:5" hidden="1">
      <c r="A1763" s="83" t="s">
        <v>3087</v>
      </c>
      <c r="B1763" t="s">
        <v>3883</v>
      </c>
      <c r="C1763" t="s">
        <v>1974</v>
      </c>
      <c r="D1763" t="s">
        <v>3820</v>
      </c>
      <c r="E1763" t="s">
        <v>2856</v>
      </c>
    </row>
    <row r="1764" spans="1:5" hidden="1">
      <c r="A1764" s="83" t="s">
        <v>3087</v>
      </c>
      <c r="B1764" t="s">
        <v>3883</v>
      </c>
      <c r="C1764" t="s">
        <v>1974</v>
      </c>
      <c r="D1764" t="s">
        <v>3821</v>
      </c>
      <c r="E1764" t="s">
        <v>2811</v>
      </c>
    </row>
    <row r="1765" spans="1:5" hidden="1">
      <c r="A1765" s="83" t="s">
        <v>3087</v>
      </c>
      <c r="B1765" t="s">
        <v>3883</v>
      </c>
      <c r="C1765" t="s">
        <v>1974</v>
      </c>
      <c r="D1765" t="s">
        <v>3821</v>
      </c>
      <c r="E1765" t="s">
        <v>2857</v>
      </c>
    </row>
    <row r="1766" spans="1:5" hidden="1">
      <c r="A1766" s="83" t="s">
        <v>3087</v>
      </c>
      <c r="B1766" t="s">
        <v>3883</v>
      </c>
      <c r="C1766" t="s">
        <v>1974</v>
      </c>
      <c r="D1766" t="s">
        <v>3821</v>
      </c>
      <c r="E1766" t="s">
        <v>1643</v>
      </c>
    </row>
    <row r="1767" spans="1:5" hidden="1">
      <c r="A1767" s="83" t="s">
        <v>3087</v>
      </c>
      <c r="B1767" t="s">
        <v>3883</v>
      </c>
      <c r="C1767" t="s">
        <v>1974</v>
      </c>
      <c r="D1767" t="s">
        <v>3821</v>
      </c>
      <c r="E1767" t="s">
        <v>2877</v>
      </c>
    </row>
    <row r="1768" spans="1:5" hidden="1">
      <c r="A1768" s="83" t="s">
        <v>3087</v>
      </c>
      <c r="B1768" t="s">
        <v>3883</v>
      </c>
      <c r="C1768" t="s">
        <v>1974</v>
      </c>
      <c r="D1768" t="s">
        <v>3822</v>
      </c>
      <c r="E1768" t="s">
        <v>2813</v>
      </c>
    </row>
    <row r="1769" spans="1:5" hidden="1">
      <c r="A1769" s="83" t="s">
        <v>3087</v>
      </c>
      <c r="B1769" t="s">
        <v>3883</v>
      </c>
      <c r="C1769" t="s">
        <v>1974</v>
      </c>
      <c r="D1769" t="s">
        <v>3822</v>
      </c>
      <c r="E1769" t="s">
        <v>2858</v>
      </c>
    </row>
    <row r="1770" spans="1:5" hidden="1">
      <c r="A1770" s="83" t="s">
        <v>3087</v>
      </c>
      <c r="B1770" t="s">
        <v>3883</v>
      </c>
      <c r="C1770" t="s">
        <v>1974</v>
      </c>
      <c r="D1770" t="s">
        <v>3822</v>
      </c>
      <c r="E1770" t="s">
        <v>2878</v>
      </c>
    </row>
    <row r="1771" spans="1:5" hidden="1">
      <c r="A1771" s="83" t="s">
        <v>3087</v>
      </c>
      <c r="B1771" t="s">
        <v>3883</v>
      </c>
      <c r="C1771" t="s">
        <v>1974</v>
      </c>
      <c r="D1771" t="s">
        <v>3822</v>
      </c>
      <c r="E1771" t="s">
        <v>1643</v>
      </c>
    </row>
    <row r="1772" spans="1:5" hidden="1">
      <c r="A1772" s="83" t="s">
        <v>3087</v>
      </c>
      <c r="B1772" t="s">
        <v>3883</v>
      </c>
      <c r="C1772" t="s">
        <v>1974</v>
      </c>
      <c r="D1772" t="s">
        <v>3822</v>
      </c>
      <c r="E1772" t="s">
        <v>2894</v>
      </c>
    </row>
    <row r="1773" spans="1:5" hidden="1">
      <c r="A1773" s="83" t="s">
        <v>3087</v>
      </c>
      <c r="B1773" t="s">
        <v>3883</v>
      </c>
      <c r="C1773" t="s">
        <v>1974</v>
      </c>
      <c r="D1773" t="s">
        <v>3822</v>
      </c>
      <c r="E1773" t="s">
        <v>2904</v>
      </c>
    </row>
    <row r="1774" spans="1:5" hidden="1">
      <c r="A1774" s="83" t="s">
        <v>3087</v>
      </c>
      <c r="B1774" t="s">
        <v>3883</v>
      </c>
      <c r="C1774" t="s">
        <v>1974</v>
      </c>
      <c r="D1774" t="s">
        <v>3823</v>
      </c>
      <c r="E1774" t="s">
        <v>2814</v>
      </c>
    </row>
    <row r="1775" spans="1:5" hidden="1">
      <c r="A1775" s="83" t="s">
        <v>3087</v>
      </c>
      <c r="B1775" t="s">
        <v>3883</v>
      </c>
      <c r="C1775" t="s">
        <v>1974</v>
      </c>
      <c r="D1775" t="s">
        <v>3823</v>
      </c>
      <c r="E1775" t="s">
        <v>2859</v>
      </c>
    </row>
    <row r="1776" spans="1:5" hidden="1">
      <c r="A1776" s="83" t="s">
        <v>3087</v>
      </c>
      <c r="B1776" t="s">
        <v>3883</v>
      </c>
      <c r="C1776" t="s">
        <v>1974</v>
      </c>
      <c r="D1776" t="s">
        <v>3823</v>
      </c>
      <c r="E1776" t="s">
        <v>1643</v>
      </c>
    </row>
    <row r="1777" spans="1:5" hidden="1">
      <c r="A1777" s="83" t="s">
        <v>3087</v>
      </c>
      <c r="B1777" t="s">
        <v>3883</v>
      </c>
      <c r="C1777" t="s">
        <v>1974</v>
      </c>
      <c r="D1777" t="s">
        <v>3823</v>
      </c>
      <c r="E1777" t="s">
        <v>2879</v>
      </c>
    </row>
    <row r="1778" spans="1:5" hidden="1">
      <c r="A1778" s="83" t="s">
        <v>3087</v>
      </c>
      <c r="B1778" t="s">
        <v>3883</v>
      </c>
      <c r="C1778" t="s">
        <v>1974</v>
      </c>
      <c r="D1778" t="s">
        <v>3824</v>
      </c>
      <c r="E1778" t="s">
        <v>2815</v>
      </c>
    </row>
    <row r="1779" spans="1:5" hidden="1">
      <c r="A1779" s="83" t="s">
        <v>3087</v>
      </c>
      <c r="B1779" t="s">
        <v>3883</v>
      </c>
      <c r="C1779" t="s">
        <v>1974</v>
      </c>
      <c r="D1779" t="s">
        <v>3824</v>
      </c>
      <c r="E1779" t="s">
        <v>1643</v>
      </c>
    </row>
    <row r="1780" spans="1:5" hidden="1">
      <c r="A1780" s="83" t="s">
        <v>3087</v>
      </c>
      <c r="B1780" t="s">
        <v>3883</v>
      </c>
      <c r="C1780" t="s">
        <v>1974</v>
      </c>
      <c r="D1780" t="s">
        <v>2156</v>
      </c>
      <c r="E1780" t="s">
        <v>2816</v>
      </c>
    </row>
    <row r="1781" spans="1:5" hidden="1">
      <c r="A1781" s="83" t="s">
        <v>3087</v>
      </c>
      <c r="B1781" t="s">
        <v>3883</v>
      </c>
      <c r="C1781" t="s">
        <v>1974</v>
      </c>
      <c r="D1781" t="s">
        <v>1973</v>
      </c>
      <c r="E1781" t="s">
        <v>1643</v>
      </c>
    </row>
    <row r="1782" spans="1:5" hidden="1">
      <c r="A1782" s="83" t="s">
        <v>3087</v>
      </c>
      <c r="B1782" t="s">
        <v>3883</v>
      </c>
      <c r="C1782" t="s">
        <v>1974</v>
      </c>
      <c r="D1782" t="s">
        <v>1973</v>
      </c>
      <c r="E1782" t="s">
        <v>2817</v>
      </c>
    </row>
    <row r="1783" spans="1:5" hidden="1">
      <c r="A1783" s="83" t="s">
        <v>3087</v>
      </c>
      <c r="B1783" t="s">
        <v>3883</v>
      </c>
      <c r="C1783" t="s">
        <v>1974</v>
      </c>
      <c r="D1783" t="s">
        <v>1973</v>
      </c>
      <c r="E1783" t="s">
        <v>2860</v>
      </c>
    </row>
    <row r="1784" spans="1:5" hidden="1">
      <c r="A1784" s="83" t="s">
        <v>3087</v>
      </c>
      <c r="B1784" t="s">
        <v>3883</v>
      </c>
      <c r="C1784" t="s">
        <v>1974</v>
      </c>
      <c r="D1784" t="s">
        <v>1973</v>
      </c>
      <c r="E1784" t="s">
        <v>2880</v>
      </c>
    </row>
    <row r="1785" spans="1:5" hidden="1">
      <c r="A1785" s="83" t="s">
        <v>3087</v>
      </c>
      <c r="B1785" t="s">
        <v>3883</v>
      </c>
      <c r="C1785" t="s">
        <v>1974</v>
      </c>
      <c r="D1785" t="s">
        <v>3825</v>
      </c>
      <c r="E1785" t="s">
        <v>1643</v>
      </c>
    </row>
    <row r="1786" spans="1:5" hidden="1">
      <c r="A1786" s="83" t="s">
        <v>3087</v>
      </c>
      <c r="B1786" t="s">
        <v>3883</v>
      </c>
      <c r="C1786" t="s">
        <v>1974</v>
      </c>
      <c r="D1786" t="s">
        <v>3825</v>
      </c>
      <c r="E1786" t="s">
        <v>2818</v>
      </c>
    </row>
    <row r="1787" spans="1:5" hidden="1">
      <c r="A1787" s="83" t="s">
        <v>3087</v>
      </c>
      <c r="B1787" t="s">
        <v>3883</v>
      </c>
      <c r="C1787" t="s">
        <v>1974</v>
      </c>
      <c r="D1787" t="s">
        <v>3826</v>
      </c>
      <c r="E1787" t="s">
        <v>1643</v>
      </c>
    </row>
    <row r="1788" spans="1:5" hidden="1">
      <c r="A1788" s="83" t="s">
        <v>3087</v>
      </c>
      <c r="B1788" t="s">
        <v>3883</v>
      </c>
      <c r="C1788" t="s">
        <v>1974</v>
      </c>
      <c r="D1788" t="s">
        <v>3826</v>
      </c>
      <c r="E1788" t="s">
        <v>2819</v>
      </c>
    </row>
    <row r="1789" spans="1:5" hidden="1">
      <c r="A1789" s="83" t="s">
        <v>3087</v>
      </c>
      <c r="B1789" t="s">
        <v>3883</v>
      </c>
      <c r="C1789" t="s">
        <v>1974</v>
      </c>
      <c r="D1789" t="s">
        <v>2161</v>
      </c>
      <c r="E1789" t="s">
        <v>2820</v>
      </c>
    </row>
    <row r="1790" spans="1:5" hidden="1">
      <c r="A1790" s="83" t="s">
        <v>3087</v>
      </c>
      <c r="B1790" t="s">
        <v>3883</v>
      </c>
      <c r="C1790" t="s">
        <v>1974</v>
      </c>
      <c r="D1790" t="s">
        <v>2161</v>
      </c>
      <c r="E1790" t="s">
        <v>1643</v>
      </c>
    </row>
    <row r="1791" spans="1:5" hidden="1">
      <c r="A1791" s="83" t="s">
        <v>3087</v>
      </c>
      <c r="B1791" t="s">
        <v>3883</v>
      </c>
      <c r="C1791" t="s">
        <v>1974</v>
      </c>
      <c r="D1791" t="s">
        <v>3827</v>
      </c>
      <c r="E1791" t="s">
        <v>1643</v>
      </c>
    </row>
    <row r="1792" spans="1:5" hidden="1">
      <c r="A1792" s="83" t="s">
        <v>3087</v>
      </c>
      <c r="B1792" t="s">
        <v>3883</v>
      </c>
      <c r="C1792" t="s">
        <v>1974</v>
      </c>
      <c r="D1792" t="s">
        <v>3827</v>
      </c>
      <c r="E1792" t="s">
        <v>3827</v>
      </c>
    </row>
    <row r="1793" spans="1:5" hidden="1">
      <c r="A1793" s="83" t="s">
        <v>3087</v>
      </c>
      <c r="B1793" t="s">
        <v>3883</v>
      </c>
      <c r="C1793" t="s">
        <v>1974</v>
      </c>
      <c r="D1793" t="s">
        <v>3828</v>
      </c>
      <c r="E1793" t="s">
        <v>1643</v>
      </c>
    </row>
    <row r="1794" spans="1:5" hidden="1">
      <c r="A1794" s="83" t="s">
        <v>3087</v>
      </c>
      <c r="B1794" t="s">
        <v>3883</v>
      </c>
      <c r="C1794" t="s">
        <v>1974</v>
      </c>
      <c r="D1794" t="s">
        <v>3828</v>
      </c>
      <c r="E1794" t="s">
        <v>2822</v>
      </c>
    </row>
    <row r="1795" spans="1:5" hidden="1">
      <c r="A1795" s="83" t="s">
        <v>3087</v>
      </c>
      <c r="B1795" t="s">
        <v>3883</v>
      </c>
      <c r="C1795" t="s">
        <v>1974</v>
      </c>
      <c r="D1795" t="s">
        <v>3828</v>
      </c>
      <c r="E1795" t="s">
        <v>2861</v>
      </c>
    </row>
    <row r="1796" spans="1:5" hidden="1">
      <c r="A1796" s="83" t="s">
        <v>3087</v>
      </c>
      <c r="B1796" t="s">
        <v>3883</v>
      </c>
      <c r="C1796" t="s">
        <v>1974</v>
      </c>
      <c r="D1796" t="s">
        <v>3828</v>
      </c>
      <c r="E1796" t="s">
        <v>2818</v>
      </c>
    </row>
    <row r="1797" spans="1:5" hidden="1">
      <c r="A1797" s="83" t="s">
        <v>3087</v>
      </c>
      <c r="B1797" t="s">
        <v>3883</v>
      </c>
      <c r="C1797" t="s">
        <v>1974</v>
      </c>
      <c r="D1797" t="s">
        <v>3829</v>
      </c>
      <c r="E1797" t="s">
        <v>1643</v>
      </c>
    </row>
    <row r="1798" spans="1:5" hidden="1">
      <c r="A1798" s="83" t="s">
        <v>3087</v>
      </c>
      <c r="B1798" t="s">
        <v>3883</v>
      </c>
      <c r="C1798" t="s">
        <v>1974</v>
      </c>
      <c r="D1798" t="s">
        <v>3829</v>
      </c>
      <c r="E1798" t="s">
        <v>2823</v>
      </c>
    </row>
    <row r="1799" spans="1:5" hidden="1">
      <c r="A1799" s="83" t="s">
        <v>3087</v>
      </c>
      <c r="B1799" t="s">
        <v>3883</v>
      </c>
      <c r="C1799" t="s">
        <v>1974</v>
      </c>
      <c r="D1799" t="s">
        <v>3830</v>
      </c>
      <c r="E1799" t="s">
        <v>1643</v>
      </c>
    </row>
    <row r="1800" spans="1:5" hidden="1">
      <c r="A1800" s="83" t="s">
        <v>3087</v>
      </c>
      <c r="B1800" t="s">
        <v>3883</v>
      </c>
      <c r="C1800" t="s">
        <v>1974</v>
      </c>
      <c r="D1800" t="s">
        <v>3830</v>
      </c>
      <c r="E1800" t="s">
        <v>2824</v>
      </c>
    </row>
    <row r="1801" spans="1:5" hidden="1">
      <c r="A1801" s="83" t="s">
        <v>3087</v>
      </c>
      <c r="B1801" t="s">
        <v>3883</v>
      </c>
      <c r="C1801" t="s">
        <v>1974</v>
      </c>
      <c r="D1801" t="s">
        <v>3831</v>
      </c>
      <c r="E1801" t="s">
        <v>2825</v>
      </c>
    </row>
    <row r="1802" spans="1:5" hidden="1">
      <c r="A1802" s="83" t="s">
        <v>3087</v>
      </c>
      <c r="B1802" t="s">
        <v>3883</v>
      </c>
      <c r="C1802" t="s">
        <v>1974</v>
      </c>
      <c r="D1802" t="s">
        <v>2166</v>
      </c>
      <c r="E1802" t="s">
        <v>1643</v>
      </c>
    </row>
    <row r="1803" spans="1:5" hidden="1">
      <c r="A1803" s="83" t="s">
        <v>3087</v>
      </c>
      <c r="B1803" t="s">
        <v>3883</v>
      </c>
      <c r="C1803" t="s">
        <v>1974</v>
      </c>
      <c r="D1803" t="s">
        <v>2166</v>
      </c>
      <c r="E1803" t="s">
        <v>2826</v>
      </c>
    </row>
    <row r="1804" spans="1:5" hidden="1">
      <c r="A1804" s="83" t="s">
        <v>3087</v>
      </c>
      <c r="B1804" t="s">
        <v>3883</v>
      </c>
      <c r="C1804" t="s">
        <v>3835</v>
      </c>
      <c r="D1804" t="s">
        <v>3836</v>
      </c>
      <c r="E1804" t="s">
        <v>2836</v>
      </c>
    </row>
    <row r="1805" spans="1:5" hidden="1">
      <c r="A1805" s="83" t="s">
        <v>3087</v>
      </c>
      <c r="B1805" t="s">
        <v>3883</v>
      </c>
      <c r="C1805" t="s">
        <v>3835</v>
      </c>
      <c r="D1805" t="s">
        <v>3836</v>
      </c>
      <c r="E1805" t="s">
        <v>2869</v>
      </c>
    </row>
    <row r="1806" spans="1:5" hidden="1">
      <c r="A1806" s="83" t="s">
        <v>3087</v>
      </c>
      <c r="B1806" t="s">
        <v>3883</v>
      </c>
      <c r="C1806" t="s">
        <v>3835</v>
      </c>
      <c r="D1806" t="s">
        <v>3836</v>
      </c>
      <c r="E1806" t="s">
        <v>2887</v>
      </c>
    </row>
    <row r="1807" spans="1:5" hidden="1">
      <c r="A1807" s="83" t="s">
        <v>3087</v>
      </c>
      <c r="B1807" t="s">
        <v>3883</v>
      </c>
      <c r="C1807" t="s">
        <v>3835</v>
      </c>
      <c r="D1807" t="s">
        <v>3836</v>
      </c>
      <c r="E1807" t="s">
        <v>2898</v>
      </c>
    </row>
    <row r="1808" spans="1:5" hidden="1">
      <c r="A1808" s="83" t="s">
        <v>3087</v>
      </c>
      <c r="B1808" t="s">
        <v>3883</v>
      </c>
      <c r="C1808" t="s">
        <v>3835</v>
      </c>
      <c r="D1808" t="s">
        <v>3836</v>
      </c>
      <c r="E1808" t="s">
        <v>2908</v>
      </c>
    </row>
    <row r="1809" spans="1:5" hidden="1">
      <c r="A1809" s="83" t="s">
        <v>3087</v>
      </c>
      <c r="B1809" t="s">
        <v>3883</v>
      </c>
      <c r="C1809" t="s">
        <v>3835</v>
      </c>
      <c r="D1809" t="s">
        <v>3836</v>
      </c>
      <c r="E1809" t="s">
        <v>2915</v>
      </c>
    </row>
    <row r="1810" spans="1:5" hidden="1">
      <c r="A1810" s="83" t="s">
        <v>3087</v>
      </c>
      <c r="B1810" t="s">
        <v>3883</v>
      </c>
      <c r="C1810" t="s">
        <v>3835</v>
      </c>
      <c r="D1810" t="s">
        <v>3836</v>
      </c>
      <c r="E1810" t="s">
        <v>2920</v>
      </c>
    </row>
    <row r="1811" spans="1:5" hidden="1">
      <c r="A1811" s="83" t="s">
        <v>3087</v>
      </c>
      <c r="B1811" t="s">
        <v>3883</v>
      </c>
      <c r="C1811" t="s">
        <v>3835</v>
      </c>
      <c r="D1811" t="s">
        <v>3836</v>
      </c>
      <c r="E1811" t="s">
        <v>1643</v>
      </c>
    </row>
    <row r="1812" spans="1:5" hidden="1">
      <c r="A1812" s="83" t="s">
        <v>3087</v>
      </c>
      <c r="B1812" t="s">
        <v>3883</v>
      </c>
      <c r="C1812" t="s">
        <v>3835</v>
      </c>
      <c r="D1812" t="s">
        <v>3836</v>
      </c>
      <c r="E1812" t="s">
        <v>2926</v>
      </c>
    </row>
    <row r="1813" spans="1:5" hidden="1">
      <c r="A1813" s="83" t="s">
        <v>3087</v>
      </c>
      <c r="B1813" t="s">
        <v>3883</v>
      </c>
      <c r="C1813" t="s">
        <v>3835</v>
      </c>
      <c r="D1813" t="s">
        <v>3836</v>
      </c>
      <c r="E1813" t="s">
        <v>2931</v>
      </c>
    </row>
    <row r="1814" spans="1:5" hidden="1">
      <c r="A1814" s="83" t="s">
        <v>3087</v>
      </c>
      <c r="B1814" t="s">
        <v>3883</v>
      </c>
      <c r="C1814" t="s">
        <v>3835</v>
      </c>
      <c r="D1814" t="s">
        <v>3836</v>
      </c>
      <c r="E1814" t="s">
        <v>2936</v>
      </c>
    </row>
    <row r="1815" spans="1:5" hidden="1">
      <c r="A1815" s="83" t="s">
        <v>3087</v>
      </c>
      <c r="B1815" t="s">
        <v>3883</v>
      </c>
      <c r="C1815" t="s">
        <v>3835</v>
      </c>
      <c r="D1815" t="s">
        <v>3836</v>
      </c>
      <c r="E1815" t="s">
        <v>2941</v>
      </c>
    </row>
    <row r="1816" spans="1:5" hidden="1">
      <c r="A1816" s="83" t="s">
        <v>3087</v>
      </c>
      <c r="B1816" t="s">
        <v>3883</v>
      </c>
      <c r="C1816" t="s">
        <v>3835</v>
      </c>
      <c r="D1816" t="s">
        <v>3836</v>
      </c>
      <c r="E1816" t="s">
        <v>2945</v>
      </c>
    </row>
    <row r="1817" spans="1:5" hidden="1">
      <c r="A1817" s="83" t="s">
        <v>3087</v>
      </c>
      <c r="B1817" t="s">
        <v>3883</v>
      </c>
      <c r="C1817" t="s">
        <v>3835</v>
      </c>
      <c r="D1817" t="s">
        <v>3836</v>
      </c>
      <c r="E1817" t="s">
        <v>2948</v>
      </c>
    </row>
    <row r="1818" spans="1:5" hidden="1">
      <c r="A1818" s="83" t="s">
        <v>3087</v>
      </c>
      <c r="B1818" t="s">
        <v>3883</v>
      </c>
      <c r="C1818" t="s">
        <v>3835</v>
      </c>
      <c r="D1818" t="s">
        <v>3836</v>
      </c>
      <c r="E1818" t="s">
        <v>2950</v>
      </c>
    </row>
    <row r="1819" spans="1:5" hidden="1">
      <c r="A1819" s="83" t="s">
        <v>3087</v>
      </c>
      <c r="B1819" t="s">
        <v>3883</v>
      </c>
      <c r="C1819" t="s">
        <v>3845</v>
      </c>
      <c r="D1819" t="s">
        <v>3846</v>
      </c>
      <c r="E1819" t="s">
        <v>2839</v>
      </c>
    </row>
    <row r="1820" spans="1:5" hidden="1">
      <c r="A1820" s="83" t="s">
        <v>3089</v>
      </c>
      <c r="B1820" t="s">
        <v>3884</v>
      </c>
      <c r="C1820" t="s">
        <v>1973</v>
      </c>
      <c r="D1820" t="s">
        <v>2066</v>
      </c>
      <c r="E1820" t="s">
        <v>2902</v>
      </c>
    </row>
    <row r="1821" spans="1:5" hidden="1">
      <c r="A1821" s="83" t="s">
        <v>3089</v>
      </c>
      <c r="B1821" t="s">
        <v>3884</v>
      </c>
      <c r="C1821" t="s">
        <v>1973</v>
      </c>
      <c r="D1821" t="s">
        <v>2066</v>
      </c>
      <c r="E1821" t="s">
        <v>1643</v>
      </c>
    </row>
    <row r="1822" spans="1:5" hidden="1">
      <c r="A1822" s="83" t="s">
        <v>3089</v>
      </c>
      <c r="B1822" t="s">
        <v>3884</v>
      </c>
      <c r="C1822" t="s">
        <v>1973</v>
      </c>
      <c r="D1822" t="s">
        <v>3817</v>
      </c>
      <c r="E1822" t="s">
        <v>1643</v>
      </c>
    </row>
    <row r="1823" spans="1:5" hidden="1">
      <c r="A1823" s="83" t="s">
        <v>3089</v>
      </c>
      <c r="B1823" t="s">
        <v>3884</v>
      </c>
      <c r="C1823" t="s">
        <v>1973</v>
      </c>
      <c r="D1823" t="s">
        <v>3818</v>
      </c>
      <c r="E1823" t="s">
        <v>1643</v>
      </c>
    </row>
    <row r="1824" spans="1:5" hidden="1">
      <c r="A1824" s="83" t="s">
        <v>3089</v>
      </c>
      <c r="B1824" t="s">
        <v>3884</v>
      </c>
      <c r="C1824" t="s">
        <v>1974</v>
      </c>
      <c r="D1824" t="s">
        <v>2146</v>
      </c>
      <c r="E1824" t="s">
        <v>2808</v>
      </c>
    </row>
    <row r="1825" spans="1:5" hidden="1">
      <c r="A1825" s="83" t="s">
        <v>3089</v>
      </c>
      <c r="B1825" t="s">
        <v>3884</v>
      </c>
      <c r="C1825" t="s">
        <v>1974</v>
      </c>
      <c r="D1825" t="s">
        <v>2146</v>
      </c>
      <c r="E1825" t="s">
        <v>2854</v>
      </c>
    </row>
    <row r="1826" spans="1:5" hidden="1">
      <c r="A1826" s="83" t="s">
        <v>3089</v>
      </c>
      <c r="B1826" t="s">
        <v>3884</v>
      </c>
      <c r="C1826" t="s">
        <v>1974</v>
      </c>
      <c r="D1826" t="s">
        <v>2146</v>
      </c>
      <c r="E1826" t="s">
        <v>2876</v>
      </c>
    </row>
    <row r="1827" spans="1:5" hidden="1">
      <c r="A1827" s="83" t="s">
        <v>3089</v>
      </c>
      <c r="B1827" t="s">
        <v>3884</v>
      </c>
      <c r="C1827" t="s">
        <v>1974</v>
      </c>
      <c r="D1827" t="s">
        <v>2146</v>
      </c>
      <c r="E1827" t="s">
        <v>2893</v>
      </c>
    </row>
    <row r="1828" spans="1:5" hidden="1">
      <c r="A1828" s="83" t="s">
        <v>3089</v>
      </c>
      <c r="B1828" t="s">
        <v>3884</v>
      </c>
      <c r="C1828" t="s">
        <v>1974</v>
      </c>
      <c r="D1828" t="s">
        <v>2146</v>
      </c>
      <c r="E1828" t="s">
        <v>2903</v>
      </c>
    </row>
    <row r="1829" spans="1:5" hidden="1">
      <c r="A1829" s="83" t="s">
        <v>3089</v>
      </c>
      <c r="B1829" t="s">
        <v>3884</v>
      </c>
      <c r="C1829" t="s">
        <v>1974</v>
      </c>
      <c r="D1829" t="s">
        <v>2146</v>
      </c>
      <c r="E1829" t="s">
        <v>2913</v>
      </c>
    </row>
    <row r="1830" spans="1:5" hidden="1">
      <c r="A1830" s="83" t="s">
        <v>3089</v>
      </c>
      <c r="B1830" t="s">
        <v>3884</v>
      </c>
      <c r="C1830" t="s">
        <v>1974</v>
      </c>
      <c r="D1830" t="s">
        <v>3819</v>
      </c>
      <c r="E1830" t="s">
        <v>2809</v>
      </c>
    </row>
    <row r="1831" spans="1:5" hidden="1">
      <c r="A1831" s="83" t="s">
        <v>3089</v>
      </c>
      <c r="B1831" t="s">
        <v>3884</v>
      </c>
      <c r="C1831" t="s">
        <v>1974</v>
      </c>
      <c r="D1831" t="s">
        <v>3819</v>
      </c>
      <c r="E1831" t="s">
        <v>2855</v>
      </c>
    </row>
    <row r="1832" spans="1:5" hidden="1">
      <c r="A1832" s="83" t="s">
        <v>3089</v>
      </c>
      <c r="B1832" t="s">
        <v>3884</v>
      </c>
      <c r="C1832" t="s">
        <v>1974</v>
      </c>
      <c r="D1832" t="s">
        <v>3819</v>
      </c>
      <c r="E1832" t="s">
        <v>1643</v>
      </c>
    </row>
    <row r="1833" spans="1:5" hidden="1">
      <c r="A1833" s="83" t="s">
        <v>3089</v>
      </c>
      <c r="B1833" t="s">
        <v>3884</v>
      </c>
      <c r="C1833" t="s">
        <v>1974</v>
      </c>
      <c r="D1833" t="s">
        <v>3820</v>
      </c>
      <c r="E1833" t="s">
        <v>2810</v>
      </c>
    </row>
    <row r="1834" spans="1:5" hidden="1">
      <c r="A1834" s="83" t="s">
        <v>3089</v>
      </c>
      <c r="B1834" t="s">
        <v>3884</v>
      </c>
      <c r="C1834" t="s">
        <v>1974</v>
      </c>
      <c r="D1834" t="s">
        <v>3820</v>
      </c>
      <c r="E1834" t="s">
        <v>1643</v>
      </c>
    </row>
    <row r="1835" spans="1:5" hidden="1">
      <c r="A1835" s="83" t="s">
        <v>3089</v>
      </c>
      <c r="B1835" t="s">
        <v>3884</v>
      </c>
      <c r="C1835" t="s">
        <v>1974</v>
      </c>
      <c r="D1835" t="s">
        <v>3820</v>
      </c>
      <c r="E1835" t="s">
        <v>2856</v>
      </c>
    </row>
    <row r="1836" spans="1:5" hidden="1">
      <c r="A1836" s="83" t="s">
        <v>3089</v>
      </c>
      <c r="B1836" t="s">
        <v>3884</v>
      </c>
      <c r="C1836" t="s">
        <v>1974</v>
      </c>
      <c r="D1836" t="s">
        <v>3821</v>
      </c>
      <c r="E1836" t="s">
        <v>2811</v>
      </c>
    </row>
    <row r="1837" spans="1:5" hidden="1">
      <c r="A1837" s="83" t="s">
        <v>3089</v>
      </c>
      <c r="B1837" t="s">
        <v>3884</v>
      </c>
      <c r="C1837" t="s">
        <v>1974</v>
      </c>
      <c r="D1837" t="s">
        <v>3821</v>
      </c>
      <c r="E1837" t="s">
        <v>2857</v>
      </c>
    </row>
    <row r="1838" spans="1:5" hidden="1">
      <c r="A1838" s="83" t="s">
        <v>3089</v>
      </c>
      <c r="B1838" t="s">
        <v>3884</v>
      </c>
      <c r="C1838" t="s">
        <v>1974</v>
      </c>
      <c r="D1838" t="s">
        <v>3821</v>
      </c>
      <c r="E1838" t="s">
        <v>1643</v>
      </c>
    </row>
    <row r="1839" spans="1:5" hidden="1">
      <c r="A1839" s="83" t="s">
        <v>3089</v>
      </c>
      <c r="B1839" t="s">
        <v>3884</v>
      </c>
      <c r="C1839" t="s">
        <v>1974</v>
      </c>
      <c r="D1839" t="s">
        <v>3821</v>
      </c>
      <c r="E1839" t="s">
        <v>2877</v>
      </c>
    </row>
    <row r="1840" spans="1:5" hidden="1">
      <c r="A1840" s="83" t="s">
        <v>3089</v>
      </c>
      <c r="B1840" t="s">
        <v>3884</v>
      </c>
      <c r="C1840" t="s">
        <v>1974</v>
      </c>
      <c r="D1840" t="s">
        <v>3822</v>
      </c>
      <c r="E1840" t="s">
        <v>2813</v>
      </c>
    </row>
    <row r="1841" spans="1:5" hidden="1">
      <c r="A1841" s="83" t="s">
        <v>3089</v>
      </c>
      <c r="B1841" t="s">
        <v>3884</v>
      </c>
      <c r="C1841" t="s">
        <v>1974</v>
      </c>
      <c r="D1841" t="s">
        <v>3822</v>
      </c>
      <c r="E1841" t="s">
        <v>2858</v>
      </c>
    </row>
    <row r="1842" spans="1:5" hidden="1">
      <c r="A1842" s="83" t="s">
        <v>3089</v>
      </c>
      <c r="B1842" t="s">
        <v>3884</v>
      </c>
      <c r="C1842" t="s">
        <v>1974</v>
      </c>
      <c r="D1842" t="s">
        <v>3822</v>
      </c>
      <c r="E1842" t="s">
        <v>2878</v>
      </c>
    </row>
    <row r="1843" spans="1:5" hidden="1">
      <c r="A1843" s="83" t="s">
        <v>3089</v>
      </c>
      <c r="B1843" t="s">
        <v>3884</v>
      </c>
      <c r="C1843" t="s">
        <v>1974</v>
      </c>
      <c r="D1843" t="s">
        <v>3822</v>
      </c>
      <c r="E1843" t="s">
        <v>1643</v>
      </c>
    </row>
    <row r="1844" spans="1:5" hidden="1">
      <c r="A1844" s="83" t="s">
        <v>3089</v>
      </c>
      <c r="B1844" t="s">
        <v>3884</v>
      </c>
      <c r="C1844" t="s">
        <v>1974</v>
      </c>
      <c r="D1844" t="s">
        <v>3822</v>
      </c>
      <c r="E1844" t="s">
        <v>2894</v>
      </c>
    </row>
    <row r="1845" spans="1:5" hidden="1">
      <c r="A1845" s="83" t="s">
        <v>3089</v>
      </c>
      <c r="B1845" t="s">
        <v>3884</v>
      </c>
      <c r="C1845" t="s">
        <v>1974</v>
      </c>
      <c r="D1845" t="s">
        <v>3822</v>
      </c>
      <c r="E1845" t="s">
        <v>2904</v>
      </c>
    </row>
    <row r="1846" spans="1:5" hidden="1">
      <c r="A1846" s="83" t="s">
        <v>3089</v>
      </c>
      <c r="B1846" t="s">
        <v>3884</v>
      </c>
      <c r="C1846" t="s">
        <v>1974</v>
      </c>
      <c r="D1846" t="s">
        <v>3823</v>
      </c>
      <c r="E1846" t="s">
        <v>2814</v>
      </c>
    </row>
    <row r="1847" spans="1:5" hidden="1">
      <c r="A1847" s="83" t="s">
        <v>3089</v>
      </c>
      <c r="B1847" t="s">
        <v>3884</v>
      </c>
      <c r="C1847" t="s">
        <v>1974</v>
      </c>
      <c r="D1847" t="s">
        <v>3823</v>
      </c>
      <c r="E1847" t="s">
        <v>2859</v>
      </c>
    </row>
    <row r="1848" spans="1:5" hidden="1">
      <c r="A1848" s="83" t="s">
        <v>3089</v>
      </c>
      <c r="B1848" t="s">
        <v>3884</v>
      </c>
      <c r="C1848" t="s">
        <v>1974</v>
      </c>
      <c r="D1848" t="s">
        <v>3823</v>
      </c>
      <c r="E1848" t="s">
        <v>1643</v>
      </c>
    </row>
    <row r="1849" spans="1:5" hidden="1">
      <c r="A1849" s="83" t="s">
        <v>3089</v>
      </c>
      <c r="B1849" t="s">
        <v>3884</v>
      </c>
      <c r="C1849" t="s">
        <v>1974</v>
      </c>
      <c r="D1849" t="s">
        <v>3823</v>
      </c>
      <c r="E1849" t="s">
        <v>2879</v>
      </c>
    </row>
    <row r="1850" spans="1:5" hidden="1">
      <c r="A1850" s="83" t="s">
        <v>3089</v>
      </c>
      <c r="B1850" t="s">
        <v>3884</v>
      </c>
      <c r="C1850" t="s">
        <v>1974</v>
      </c>
      <c r="D1850" t="s">
        <v>3824</v>
      </c>
      <c r="E1850" t="s">
        <v>2815</v>
      </c>
    </row>
    <row r="1851" spans="1:5" hidden="1">
      <c r="A1851" s="83" t="s">
        <v>3089</v>
      </c>
      <c r="B1851" t="s">
        <v>3884</v>
      </c>
      <c r="C1851" t="s">
        <v>1974</v>
      </c>
      <c r="D1851" t="s">
        <v>3824</v>
      </c>
      <c r="E1851" t="s">
        <v>1643</v>
      </c>
    </row>
    <row r="1852" spans="1:5" hidden="1">
      <c r="A1852" s="83" t="s">
        <v>3089</v>
      </c>
      <c r="B1852" t="s">
        <v>3884</v>
      </c>
      <c r="C1852" t="s">
        <v>1974</v>
      </c>
      <c r="D1852" t="s">
        <v>2156</v>
      </c>
      <c r="E1852" t="s">
        <v>2816</v>
      </c>
    </row>
    <row r="1853" spans="1:5" hidden="1">
      <c r="A1853" s="83" t="s">
        <v>3089</v>
      </c>
      <c r="B1853" t="s">
        <v>3884</v>
      </c>
      <c r="C1853" t="s">
        <v>1974</v>
      </c>
      <c r="D1853" t="s">
        <v>1973</v>
      </c>
      <c r="E1853" t="s">
        <v>1643</v>
      </c>
    </row>
    <row r="1854" spans="1:5" hidden="1">
      <c r="A1854" s="83" t="s">
        <v>3089</v>
      </c>
      <c r="B1854" t="s">
        <v>3884</v>
      </c>
      <c r="C1854" t="s">
        <v>1974</v>
      </c>
      <c r="D1854" t="s">
        <v>1973</v>
      </c>
      <c r="E1854" t="s">
        <v>2817</v>
      </c>
    </row>
    <row r="1855" spans="1:5" hidden="1">
      <c r="A1855" s="83" t="s">
        <v>3089</v>
      </c>
      <c r="B1855" t="s">
        <v>3884</v>
      </c>
      <c r="C1855" t="s">
        <v>1974</v>
      </c>
      <c r="D1855" t="s">
        <v>1973</v>
      </c>
      <c r="E1855" t="s">
        <v>2860</v>
      </c>
    </row>
    <row r="1856" spans="1:5" hidden="1">
      <c r="A1856" s="83" t="s">
        <v>3089</v>
      </c>
      <c r="B1856" t="s">
        <v>3884</v>
      </c>
      <c r="C1856" t="s">
        <v>1974</v>
      </c>
      <c r="D1856" t="s">
        <v>1973</v>
      </c>
      <c r="E1856" t="s">
        <v>2880</v>
      </c>
    </row>
    <row r="1857" spans="1:5" hidden="1">
      <c r="A1857" s="83" t="s">
        <v>3089</v>
      </c>
      <c r="B1857" t="s">
        <v>3884</v>
      </c>
      <c r="C1857" t="s">
        <v>1974</v>
      </c>
      <c r="D1857" t="s">
        <v>3825</v>
      </c>
      <c r="E1857" t="s">
        <v>1643</v>
      </c>
    </row>
    <row r="1858" spans="1:5" hidden="1">
      <c r="A1858" s="83" t="s">
        <v>3089</v>
      </c>
      <c r="B1858" t="s">
        <v>3884</v>
      </c>
      <c r="C1858" t="s">
        <v>1974</v>
      </c>
      <c r="D1858" t="s">
        <v>3825</v>
      </c>
      <c r="E1858" t="s">
        <v>2818</v>
      </c>
    </row>
    <row r="1859" spans="1:5" hidden="1">
      <c r="A1859" s="83" t="s">
        <v>3089</v>
      </c>
      <c r="B1859" t="s">
        <v>3884</v>
      </c>
      <c r="C1859" t="s">
        <v>1974</v>
      </c>
      <c r="D1859" t="s">
        <v>3826</v>
      </c>
      <c r="E1859" t="s">
        <v>1643</v>
      </c>
    </row>
    <row r="1860" spans="1:5" hidden="1">
      <c r="A1860" s="83" t="s">
        <v>3089</v>
      </c>
      <c r="B1860" t="s">
        <v>3884</v>
      </c>
      <c r="C1860" t="s">
        <v>1974</v>
      </c>
      <c r="D1860" t="s">
        <v>3826</v>
      </c>
      <c r="E1860" t="s">
        <v>2819</v>
      </c>
    </row>
    <row r="1861" spans="1:5" hidden="1">
      <c r="A1861" s="83" t="s">
        <v>3089</v>
      </c>
      <c r="B1861" t="s">
        <v>3884</v>
      </c>
      <c r="C1861" t="s">
        <v>1974</v>
      </c>
      <c r="D1861" t="s">
        <v>2161</v>
      </c>
      <c r="E1861" t="s">
        <v>2820</v>
      </c>
    </row>
    <row r="1862" spans="1:5" hidden="1">
      <c r="A1862" s="83" t="s">
        <v>3089</v>
      </c>
      <c r="B1862" t="s">
        <v>3884</v>
      </c>
      <c r="C1862" t="s">
        <v>1974</v>
      </c>
      <c r="D1862" t="s">
        <v>2161</v>
      </c>
      <c r="E1862" t="s">
        <v>1643</v>
      </c>
    </row>
    <row r="1863" spans="1:5" hidden="1">
      <c r="A1863" s="83" t="s">
        <v>3089</v>
      </c>
      <c r="B1863" t="s">
        <v>3884</v>
      </c>
      <c r="C1863" t="s">
        <v>1974</v>
      </c>
      <c r="D1863" t="s">
        <v>3827</v>
      </c>
      <c r="E1863" t="s">
        <v>1643</v>
      </c>
    </row>
    <row r="1864" spans="1:5" hidden="1">
      <c r="A1864" s="83" t="s">
        <v>3089</v>
      </c>
      <c r="B1864" t="s">
        <v>3884</v>
      </c>
      <c r="C1864" t="s">
        <v>1974</v>
      </c>
      <c r="D1864" t="s">
        <v>3827</v>
      </c>
      <c r="E1864" t="s">
        <v>3827</v>
      </c>
    </row>
    <row r="1865" spans="1:5" hidden="1">
      <c r="A1865" s="83" t="s">
        <v>3089</v>
      </c>
      <c r="B1865" t="s">
        <v>3884</v>
      </c>
      <c r="C1865" t="s">
        <v>1974</v>
      </c>
      <c r="D1865" t="s">
        <v>3828</v>
      </c>
      <c r="E1865" t="s">
        <v>1643</v>
      </c>
    </row>
    <row r="1866" spans="1:5" hidden="1">
      <c r="A1866" s="83" t="s">
        <v>3089</v>
      </c>
      <c r="B1866" t="s">
        <v>3884</v>
      </c>
      <c r="C1866" t="s">
        <v>1974</v>
      </c>
      <c r="D1866" t="s">
        <v>3828</v>
      </c>
      <c r="E1866" t="s">
        <v>2822</v>
      </c>
    </row>
    <row r="1867" spans="1:5" hidden="1">
      <c r="A1867" s="83" t="s">
        <v>3089</v>
      </c>
      <c r="B1867" t="s">
        <v>3884</v>
      </c>
      <c r="C1867" t="s">
        <v>1974</v>
      </c>
      <c r="D1867" t="s">
        <v>3828</v>
      </c>
      <c r="E1867" t="s">
        <v>2861</v>
      </c>
    </row>
    <row r="1868" spans="1:5" hidden="1">
      <c r="A1868" s="83" t="s">
        <v>3089</v>
      </c>
      <c r="B1868" t="s">
        <v>3884</v>
      </c>
      <c r="C1868" t="s">
        <v>1974</v>
      </c>
      <c r="D1868" t="s">
        <v>3828</v>
      </c>
      <c r="E1868" t="s">
        <v>2818</v>
      </c>
    </row>
    <row r="1869" spans="1:5" hidden="1">
      <c r="A1869" s="83" t="s">
        <v>3089</v>
      </c>
      <c r="B1869" t="s">
        <v>3884</v>
      </c>
      <c r="C1869" t="s">
        <v>1974</v>
      </c>
      <c r="D1869" t="s">
        <v>3829</v>
      </c>
      <c r="E1869" t="s">
        <v>1643</v>
      </c>
    </row>
    <row r="1870" spans="1:5" hidden="1">
      <c r="A1870" s="83" t="s">
        <v>3089</v>
      </c>
      <c r="B1870" t="s">
        <v>3884</v>
      </c>
      <c r="C1870" t="s">
        <v>1974</v>
      </c>
      <c r="D1870" t="s">
        <v>3829</v>
      </c>
      <c r="E1870" t="s">
        <v>2823</v>
      </c>
    </row>
    <row r="1871" spans="1:5" hidden="1">
      <c r="A1871" s="83" t="s">
        <v>3089</v>
      </c>
      <c r="B1871" t="s">
        <v>3884</v>
      </c>
      <c r="C1871" t="s">
        <v>1974</v>
      </c>
      <c r="D1871" t="s">
        <v>3830</v>
      </c>
      <c r="E1871" t="s">
        <v>1643</v>
      </c>
    </row>
    <row r="1872" spans="1:5" hidden="1">
      <c r="A1872" s="83" t="s">
        <v>3089</v>
      </c>
      <c r="B1872" t="s">
        <v>3884</v>
      </c>
      <c r="C1872" t="s">
        <v>1974</v>
      </c>
      <c r="D1872" t="s">
        <v>3830</v>
      </c>
      <c r="E1872" t="s">
        <v>2824</v>
      </c>
    </row>
    <row r="1873" spans="1:5" hidden="1">
      <c r="A1873" s="83" t="s">
        <v>3089</v>
      </c>
      <c r="B1873" t="s">
        <v>3884</v>
      </c>
      <c r="C1873" t="s">
        <v>1974</v>
      </c>
      <c r="D1873" t="s">
        <v>3831</v>
      </c>
      <c r="E1873" t="s">
        <v>2825</v>
      </c>
    </row>
    <row r="1874" spans="1:5" hidden="1">
      <c r="A1874" s="83" t="s">
        <v>3089</v>
      </c>
      <c r="B1874" t="s">
        <v>3884</v>
      </c>
      <c r="C1874" t="s">
        <v>1974</v>
      </c>
      <c r="D1874" t="s">
        <v>2166</v>
      </c>
      <c r="E1874" t="s">
        <v>1643</v>
      </c>
    </row>
    <row r="1875" spans="1:5" hidden="1">
      <c r="A1875" s="83" t="s">
        <v>3089</v>
      </c>
      <c r="B1875" t="s">
        <v>3884</v>
      </c>
      <c r="C1875" t="s">
        <v>1974</v>
      </c>
      <c r="D1875" t="s">
        <v>2166</v>
      </c>
      <c r="E1875" t="s">
        <v>2826</v>
      </c>
    </row>
    <row r="1876" spans="1:5" hidden="1">
      <c r="A1876" s="83" t="s">
        <v>3089</v>
      </c>
      <c r="B1876" t="s">
        <v>3884</v>
      </c>
      <c r="C1876" t="s">
        <v>3835</v>
      </c>
      <c r="D1876" t="s">
        <v>3836</v>
      </c>
      <c r="E1876" t="s">
        <v>2836</v>
      </c>
    </row>
    <row r="1877" spans="1:5" hidden="1">
      <c r="A1877" s="83" t="s">
        <v>3089</v>
      </c>
      <c r="B1877" t="s">
        <v>3884</v>
      </c>
      <c r="C1877" t="s">
        <v>3835</v>
      </c>
      <c r="D1877" t="s">
        <v>3836</v>
      </c>
      <c r="E1877" t="s">
        <v>2869</v>
      </c>
    </row>
    <row r="1878" spans="1:5" hidden="1">
      <c r="A1878" s="83" t="s">
        <v>3089</v>
      </c>
      <c r="B1878" t="s">
        <v>3884</v>
      </c>
      <c r="C1878" t="s">
        <v>3835</v>
      </c>
      <c r="D1878" t="s">
        <v>3836</v>
      </c>
      <c r="E1878" t="s">
        <v>2887</v>
      </c>
    </row>
    <row r="1879" spans="1:5" hidden="1">
      <c r="A1879" s="83" t="s">
        <v>3089</v>
      </c>
      <c r="B1879" t="s">
        <v>3884</v>
      </c>
      <c r="C1879" t="s">
        <v>3835</v>
      </c>
      <c r="D1879" t="s">
        <v>3836</v>
      </c>
      <c r="E1879" t="s">
        <v>2898</v>
      </c>
    </row>
    <row r="1880" spans="1:5" hidden="1">
      <c r="A1880" s="83" t="s">
        <v>3089</v>
      </c>
      <c r="B1880" t="s">
        <v>3884</v>
      </c>
      <c r="C1880" t="s">
        <v>3835</v>
      </c>
      <c r="D1880" t="s">
        <v>3836</v>
      </c>
      <c r="E1880" t="s">
        <v>2908</v>
      </c>
    </row>
    <row r="1881" spans="1:5" hidden="1">
      <c r="A1881" s="83" t="s">
        <v>3089</v>
      </c>
      <c r="B1881" t="s">
        <v>3884</v>
      </c>
      <c r="C1881" t="s">
        <v>3835</v>
      </c>
      <c r="D1881" t="s">
        <v>3836</v>
      </c>
      <c r="E1881" t="s">
        <v>2915</v>
      </c>
    </row>
    <row r="1882" spans="1:5" hidden="1">
      <c r="A1882" s="83" t="s">
        <v>3089</v>
      </c>
      <c r="B1882" t="s">
        <v>3884</v>
      </c>
      <c r="C1882" t="s">
        <v>3835</v>
      </c>
      <c r="D1882" t="s">
        <v>3836</v>
      </c>
      <c r="E1882" t="s">
        <v>2920</v>
      </c>
    </row>
    <row r="1883" spans="1:5" hidden="1">
      <c r="A1883" s="83" t="s">
        <v>3089</v>
      </c>
      <c r="B1883" t="s">
        <v>3884</v>
      </c>
      <c r="C1883" t="s">
        <v>3835</v>
      </c>
      <c r="D1883" t="s">
        <v>3836</v>
      </c>
      <c r="E1883" t="s">
        <v>1643</v>
      </c>
    </row>
    <row r="1884" spans="1:5" hidden="1">
      <c r="A1884" s="83" t="s">
        <v>3089</v>
      </c>
      <c r="B1884" t="s">
        <v>3884</v>
      </c>
      <c r="C1884" t="s">
        <v>3835</v>
      </c>
      <c r="D1884" t="s">
        <v>3836</v>
      </c>
      <c r="E1884" t="s">
        <v>2926</v>
      </c>
    </row>
    <row r="1885" spans="1:5" hidden="1">
      <c r="A1885" s="83" t="s">
        <v>3089</v>
      </c>
      <c r="B1885" t="s">
        <v>3884</v>
      </c>
      <c r="C1885" t="s">
        <v>3835</v>
      </c>
      <c r="D1885" t="s">
        <v>3836</v>
      </c>
      <c r="E1885" t="s">
        <v>2931</v>
      </c>
    </row>
    <row r="1886" spans="1:5" hidden="1">
      <c r="A1886" s="83" t="s">
        <v>3089</v>
      </c>
      <c r="B1886" t="s">
        <v>3884</v>
      </c>
      <c r="C1886" t="s">
        <v>3835</v>
      </c>
      <c r="D1886" t="s">
        <v>3836</v>
      </c>
      <c r="E1886" t="s">
        <v>2936</v>
      </c>
    </row>
    <row r="1887" spans="1:5" hidden="1">
      <c r="A1887" s="83" t="s">
        <v>3089</v>
      </c>
      <c r="B1887" t="s">
        <v>3884</v>
      </c>
      <c r="C1887" t="s">
        <v>3835</v>
      </c>
      <c r="D1887" t="s">
        <v>3836</v>
      </c>
      <c r="E1887" t="s">
        <v>2941</v>
      </c>
    </row>
    <row r="1888" spans="1:5" hidden="1">
      <c r="A1888" s="83" t="s">
        <v>3089</v>
      </c>
      <c r="B1888" t="s">
        <v>3884</v>
      </c>
      <c r="C1888" t="s">
        <v>3835</v>
      </c>
      <c r="D1888" t="s">
        <v>3836</v>
      </c>
      <c r="E1888" t="s">
        <v>2945</v>
      </c>
    </row>
    <row r="1889" spans="1:5" hidden="1">
      <c r="A1889" s="83" t="s">
        <v>3089</v>
      </c>
      <c r="B1889" t="s">
        <v>3884</v>
      </c>
      <c r="C1889" t="s">
        <v>3835</v>
      </c>
      <c r="D1889" t="s">
        <v>3836</v>
      </c>
      <c r="E1889" t="s">
        <v>2948</v>
      </c>
    </row>
    <row r="1890" spans="1:5" hidden="1">
      <c r="A1890" s="83" t="s">
        <v>3089</v>
      </c>
      <c r="B1890" t="s">
        <v>3884</v>
      </c>
      <c r="C1890" t="s">
        <v>3835</v>
      </c>
      <c r="D1890" t="s">
        <v>3836</v>
      </c>
      <c r="E1890" t="s">
        <v>2950</v>
      </c>
    </row>
    <row r="1891" spans="1:5" hidden="1">
      <c r="A1891" s="83" t="s">
        <v>3089</v>
      </c>
      <c r="B1891" t="s">
        <v>3884</v>
      </c>
      <c r="C1891" t="s">
        <v>3845</v>
      </c>
      <c r="D1891" t="s">
        <v>3846</v>
      </c>
      <c r="E1891" t="s">
        <v>2839</v>
      </c>
    </row>
    <row r="1892" spans="1:5" hidden="1">
      <c r="A1892" s="83" t="s">
        <v>3091</v>
      </c>
      <c r="B1892" t="s">
        <v>3885</v>
      </c>
      <c r="C1892" t="s">
        <v>1973</v>
      </c>
      <c r="D1892" t="s">
        <v>2066</v>
      </c>
      <c r="E1892" t="s">
        <v>1643</v>
      </c>
    </row>
    <row r="1893" spans="1:5" hidden="1">
      <c r="A1893" s="83" t="s">
        <v>3091</v>
      </c>
      <c r="B1893" t="s">
        <v>3885</v>
      </c>
      <c r="C1893" t="s">
        <v>1973</v>
      </c>
      <c r="D1893" t="s">
        <v>3817</v>
      </c>
      <c r="E1893" t="s">
        <v>1643</v>
      </c>
    </row>
    <row r="1894" spans="1:5" hidden="1">
      <c r="A1894" s="83" t="s">
        <v>3091</v>
      </c>
      <c r="B1894" t="s">
        <v>3885</v>
      </c>
      <c r="C1894" t="s">
        <v>1973</v>
      </c>
      <c r="D1894" t="s">
        <v>3818</v>
      </c>
      <c r="E1894" t="s">
        <v>1643</v>
      </c>
    </row>
    <row r="1895" spans="1:5" hidden="1">
      <c r="A1895" s="83" t="s">
        <v>3091</v>
      </c>
      <c r="B1895" t="s">
        <v>3885</v>
      </c>
      <c r="C1895" t="s">
        <v>1974</v>
      </c>
      <c r="D1895" t="s">
        <v>2146</v>
      </c>
      <c r="E1895" t="s">
        <v>2808</v>
      </c>
    </row>
    <row r="1896" spans="1:5" hidden="1">
      <c r="A1896" s="83" t="s">
        <v>3091</v>
      </c>
      <c r="B1896" t="s">
        <v>3885</v>
      </c>
      <c r="C1896" t="s">
        <v>1974</v>
      </c>
      <c r="D1896" t="s">
        <v>2146</v>
      </c>
      <c r="E1896" t="s">
        <v>2854</v>
      </c>
    </row>
    <row r="1897" spans="1:5" hidden="1">
      <c r="A1897" s="83" t="s">
        <v>3091</v>
      </c>
      <c r="B1897" t="s">
        <v>3885</v>
      </c>
      <c r="C1897" t="s">
        <v>1974</v>
      </c>
      <c r="D1897" t="s">
        <v>2146</v>
      </c>
      <c r="E1897" t="s">
        <v>2876</v>
      </c>
    </row>
    <row r="1898" spans="1:5" hidden="1">
      <c r="A1898" s="83" t="s">
        <v>3091</v>
      </c>
      <c r="B1898" t="s">
        <v>3885</v>
      </c>
      <c r="C1898" t="s">
        <v>1974</v>
      </c>
      <c r="D1898" t="s">
        <v>2146</v>
      </c>
      <c r="E1898" t="s">
        <v>2893</v>
      </c>
    </row>
    <row r="1899" spans="1:5" hidden="1">
      <c r="A1899" s="83" t="s">
        <v>3091</v>
      </c>
      <c r="B1899" t="s">
        <v>3885</v>
      </c>
      <c r="C1899" t="s">
        <v>1974</v>
      </c>
      <c r="D1899" t="s">
        <v>2146</v>
      </c>
      <c r="E1899" t="s">
        <v>2903</v>
      </c>
    </row>
    <row r="1900" spans="1:5" hidden="1">
      <c r="A1900" s="83" t="s">
        <v>3091</v>
      </c>
      <c r="B1900" t="s">
        <v>3885</v>
      </c>
      <c r="C1900" t="s">
        <v>1974</v>
      </c>
      <c r="D1900" t="s">
        <v>2146</v>
      </c>
      <c r="E1900" t="s">
        <v>2913</v>
      </c>
    </row>
    <row r="1901" spans="1:5" hidden="1">
      <c r="A1901" s="83" t="s">
        <v>3091</v>
      </c>
      <c r="B1901" t="s">
        <v>3885</v>
      </c>
      <c r="C1901" t="s">
        <v>1974</v>
      </c>
      <c r="D1901" t="s">
        <v>3819</v>
      </c>
      <c r="E1901" t="s">
        <v>2809</v>
      </c>
    </row>
    <row r="1902" spans="1:5" hidden="1">
      <c r="A1902" s="83" t="s">
        <v>3091</v>
      </c>
      <c r="B1902" t="s">
        <v>3885</v>
      </c>
      <c r="C1902" t="s">
        <v>1974</v>
      </c>
      <c r="D1902" t="s">
        <v>3819</v>
      </c>
      <c r="E1902" t="s">
        <v>2855</v>
      </c>
    </row>
    <row r="1903" spans="1:5" hidden="1">
      <c r="A1903" s="83" t="s">
        <v>3091</v>
      </c>
      <c r="B1903" t="s">
        <v>3885</v>
      </c>
      <c r="C1903" t="s">
        <v>1974</v>
      </c>
      <c r="D1903" t="s">
        <v>3819</v>
      </c>
      <c r="E1903" t="s">
        <v>1643</v>
      </c>
    </row>
    <row r="1904" spans="1:5" hidden="1">
      <c r="A1904" s="83" t="s">
        <v>3091</v>
      </c>
      <c r="B1904" t="s">
        <v>3885</v>
      </c>
      <c r="C1904" t="s">
        <v>1974</v>
      </c>
      <c r="D1904" t="s">
        <v>3820</v>
      </c>
      <c r="E1904" t="s">
        <v>2810</v>
      </c>
    </row>
    <row r="1905" spans="1:5" hidden="1">
      <c r="A1905" s="83" t="s">
        <v>3091</v>
      </c>
      <c r="B1905" t="s">
        <v>3885</v>
      </c>
      <c r="C1905" t="s">
        <v>1974</v>
      </c>
      <c r="D1905" t="s">
        <v>3820</v>
      </c>
      <c r="E1905" t="s">
        <v>1643</v>
      </c>
    </row>
    <row r="1906" spans="1:5" hidden="1">
      <c r="A1906" s="83" t="s">
        <v>3091</v>
      </c>
      <c r="B1906" t="s">
        <v>3885</v>
      </c>
      <c r="C1906" t="s">
        <v>1974</v>
      </c>
      <c r="D1906" t="s">
        <v>3820</v>
      </c>
      <c r="E1906" t="s">
        <v>2856</v>
      </c>
    </row>
    <row r="1907" spans="1:5" hidden="1">
      <c r="A1907" s="83" t="s">
        <v>3091</v>
      </c>
      <c r="B1907" t="s">
        <v>3885</v>
      </c>
      <c r="C1907" t="s">
        <v>1974</v>
      </c>
      <c r="D1907" t="s">
        <v>3821</v>
      </c>
      <c r="E1907" t="s">
        <v>2811</v>
      </c>
    </row>
    <row r="1908" spans="1:5" hidden="1">
      <c r="A1908" s="83" t="s">
        <v>3091</v>
      </c>
      <c r="B1908" t="s">
        <v>3885</v>
      </c>
      <c r="C1908" t="s">
        <v>1974</v>
      </c>
      <c r="D1908" t="s">
        <v>3821</v>
      </c>
      <c r="E1908" t="s">
        <v>2857</v>
      </c>
    </row>
    <row r="1909" spans="1:5" hidden="1">
      <c r="A1909" s="83" t="s">
        <v>3091</v>
      </c>
      <c r="B1909" t="s">
        <v>3885</v>
      </c>
      <c r="C1909" t="s">
        <v>1974</v>
      </c>
      <c r="D1909" t="s">
        <v>3821</v>
      </c>
      <c r="E1909" t="s">
        <v>1643</v>
      </c>
    </row>
    <row r="1910" spans="1:5" hidden="1">
      <c r="A1910" s="83" t="s">
        <v>3091</v>
      </c>
      <c r="B1910" t="s">
        <v>3885</v>
      </c>
      <c r="C1910" t="s">
        <v>1974</v>
      </c>
      <c r="D1910" t="s">
        <v>3821</v>
      </c>
      <c r="E1910" t="s">
        <v>2877</v>
      </c>
    </row>
    <row r="1911" spans="1:5" hidden="1">
      <c r="A1911" s="83" t="s">
        <v>3091</v>
      </c>
      <c r="B1911" t="s">
        <v>3885</v>
      </c>
      <c r="C1911" t="s">
        <v>1974</v>
      </c>
      <c r="D1911" t="s">
        <v>3822</v>
      </c>
      <c r="E1911" t="s">
        <v>2813</v>
      </c>
    </row>
    <row r="1912" spans="1:5" hidden="1">
      <c r="A1912" s="83" t="s">
        <v>3091</v>
      </c>
      <c r="B1912" t="s">
        <v>3885</v>
      </c>
      <c r="C1912" t="s">
        <v>1974</v>
      </c>
      <c r="D1912" t="s">
        <v>3822</v>
      </c>
      <c r="E1912" t="s">
        <v>2858</v>
      </c>
    </row>
    <row r="1913" spans="1:5" hidden="1">
      <c r="A1913" s="83" t="s">
        <v>3091</v>
      </c>
      <c r="B1913" t="s">
        <v>3885</v>
      </c>
      <c r="C1913" t="s">
        <v>1974</v>
      </c>
      <c r="D1913" t="s">
        <v>3822</v>
      </c>
      <c r="E1913" t="s">
        <v>2878</v>
      </c>
    </row>
    <row r="1914" spans="1:5" hidden="1">
      <c r="A1914" s="83" t="s">
        <v>3091</v>
      </c>
      <c r="B1914" t="s">
        <v>3885</v>
      </c>
      <c r="C1914" t="s">
        <v>1974</v>
      </c>
      <c r="D1914" t="s">
        <v>3822</v>
      </c>
      <c r="E1914" t="s">
        <v>1643</v>
      </c>
    </row>
    <row r="1915" spans="1:5" hidden="1">
      <c r="A1915" s="83" t="s">
        <v>3091</v>
      </c>
      <c r="B1915" t="s">
        <v>3885</v>
      </c>
      <c r="C1915" t="s">
        <v>1974</v>
      </c>
      <c r="D1915" t="s">
        <v>3822</v>
      </c>
      <c r="E1915" t="s">
        <v>2894</v>
      </c>
    </row>
    <row r="1916" spans="1:5" hidden="1">
      <c r="A1916" s="83" t="s">
        <v>3091</v>
      </c>
      <c r="B1916" t="s">
        <v>3885</v>
      </c>
      <c r="C1916" t="s">
        <v>1974</v>
      </c>
      <c r="D1916" t="s">
        <v>3822</v>
      </c>
      <c r="E1916" t="s">
        <v>2904</v>
      </c>
    </row>
    <row r="1917" spans="1:5" hidden="1">
      <c r="A1917" s="83" t="s">
        <v>3091</v>
      </c>
      <c r="B1917" t="s">
        <v>3885</v>
      </c>
      <c r="C1917" t="s">
        <v>1974</v>
      </c>
      <c r="D1917" t="s">
        <v>3823</v>
      </c>
      <c r="E1917" t="s">
        <v>2814</v>
      </c>
    </row>
    <row r="1918" spans="1:5" hidden="1">
      <c r="A1918" s="83" t="s">
        <v>3091</v>
      </c>
      <c r="B1918" t="s">
        <v>3885</v>
      </c>
      <c r="C1918" t="s">
        <v>1974</v>
      </c>
      <c r="D1918" t="s">
        <v>3823</v>
      </c>
      <c r="E1918" t="s">
        <v>2859</v>
      </c>
    </row>
    <row r="1919" spans="1:5" hidden="1">
      <c r="A1919" s="83" t="s">
        <v>3091</v>
      </c>
      <c r="B1919" t="s">
        <v>3885</v>
      </c>
      <c r="C1919" t="s">
        <v>1974</v>
      </c>
      <c r="D1919" t="s">
        <v>3823</v>
      </c>
      <c r="E1919" t="s">
        <v>1643</v>
      </c>
    </row>
    <row r="1920" spans="1:5" hidden="1">
      <c r="A1920" s="83" t="s">
        <v>3091</v>
      </c>
      <c r="B1920" t="s">
        <v>3885</v>
      </c>
      <c r="C1920" t="s">
        <v>1974</v>
      </c>
      <c r="D1920" t="s">
        <v>3823</v>
      </c>
      <c r="E1920" t="s">
        <v>2879</v>
      </c>
    </row>
    <row r="1921" spans="1:5" hidden="1">
      <c r="A1921" s="83" t="s">
        <v>3091</v>
      </c>
      <c r="B1921" t="s">
        <v>3885</v>
      </c>
      <c r="C1921" t="s">
        <v>1974</v>
      </c>
      <c r="D1921" t="s">
        <v>3824</v>
      </c>
      <c r="E1921" t="s">
        <v>2815</v>
      </c>
    </row>
    <row r="1922" spans="1:5" hidden="1">
      <c r="A1922" s="83" t="s">
        <v>3091</v>
      </c>
      <c r="B1922" t="s">
        <v>3885</v>
      </c>
      <c r="C1922" t="s">
        <v>1974</v>
      </c>
      <c r="D1922" t="s">
        <v>3824</v>
      </c>
      <c r="E1922" t="s">
        <v>1643</v>
      </c>
    </row>
    <row r="1923" spans="1:5" hidden="1">
      <c r="A1923" s="83" t="s">
        <v>3091</v>
      </c>
      <c r="B1923" t="s">
        <v>3885</v>
      </c>
      <c r="C1923" t="s">
        <v>1974</v>
      </c>
      <c r="D1923" t="s">
        <v>2156</v>
      </c>
      <c r="E1923" t="s">
        <v>2816</v>
      </c>
    </row>
    <row r="1924" spans="1:5" hidden="1">
      <c r="A1924" s="83" t="s">
        <v>3091</v>
      </c>
      <c r="B1924" t="s">
        <v>3885</v>
      </c>
      <c r="C1924" t="s">
        <v>1974</v>
      </c>
      <c r="D1924" t="s">
        <v>1973</v>
      </c>
      <c r="E1924" t="s">
        <v>1643</v>
      </c>
    </row>
    <row r="1925" spans="1:5" hidden="1">
      <c r="A1925" s="83" t="s">
        <v>3091</v>
      </c>
      <c r="B1925" t="s">
        <v>3885</v>
      </c>
      <c r="C1925" t="s">
        <v>1974</v>
      </c>
      <c r="D1925" t="s">
        <v>1973</v>
      </c>
      <c r="E1925" t="s">
        <v>2817</v>
      </c>
    </row>
    <row r="1926" spans="1:5" hidden="1">
      <c r="A1926" s="83" t="s">
        <v>3091</v>
      </c>
      <c r="B1926" t="s">
        <v>3885</v>
      </c>
      <c r="C1926" t="s">
        <v>1974</v>
      </c>
      <c r="D1926" t="s">
        <v>1973</v>
      </c>
      <c r="E1926" t="s">
        <v>2860</v>
      </c>
    </row>
    <row r="1927" spans="1:5" hidden="1">
      <c r="A1927" s="83" t="s">
        <v>3091</v>
      </c>
      <c r="B1927" t="s">
        <v>3885</v>
      </c>
      <c r="C1927" t="s">
        <v>1974</v>
      </c>
      <c r="D1927" t="s">
        <v>1973</v>
      </c>
      <c r="E1927" t="s">
        <v>2880</v>
      </c>
    </row>
    <row r="1928" spans="1:5" hidden="1">
      <c r="A1928" s="83" t="s">
        <v>3091</v>
      </c>
      <c r="B1928" t="s">
        <v>3885</v>
      </c>
      <c r="C1928" t="s">
        <v>1974</v>
      </c>
      <c r="D1928" t="s">
        <v>3825</v>
      </c>
      <c r="E1928" t="s">
        <v>1643</v>
      </c>
    </row>
    <row r="1929" spans="1:5" hidden="1">
      <c r="A1929" s="83" t="s">
        <v>3091</v>
      </c>
      <c r="B1929" t="s">
        <v>3885</v>
      </c>
      <c r="C1929" t="s">
        <v>1974</v>
      </c>
      <c r="D1929" t="s">
        <v>3825</v>
      </c>
      <c r="E1929" t="s">
        <v>2818</v>
      </c>
    </row>
    <row r="1930" spans="1:5" hidden="1">
      <c r="A1930" s="83" t="s">
        <v>3091</v>
      </c>
      <c r="B1930" t="s">
        <v>3885</v>
      </c>
      <c r="C1930" t="s">
        <v>1974</v>
      </c>
      <c r="D1930" t="s">
        <v>3826</v>
      </c>
      <c r="E1930" t="s">
        <v>1643</v>
      </c>
    </row>
    <row r="1931" spans="1:5" hidden="1">
      <c r="A1931" s="83" t="s">
        <v>3091</v>
      </c>
      <c r="B1931" t="s">
        <v>3885</v>
      </c>
      <c r="C1931" t="s">
        <v>1974</v>
      </c>
      <c r="D1931" t="s">
        <v>3826</v>
      </c>
      <c r="E1931" t="s">
        <v>2819</v>
      </c>
    </row>
    <row r="1932" spans="1:5" hidden="1">
      <c r="A1932" s="83" t="s">
        <v>3091</v>
      </c>
      <c r="B1932" t="s">
        <v>3885</v>
      </c>
      <c r="C1932" t="s">
        <v>1974</v>
      </c>
      <c r="D1932" t="s">
        <v>2161</v>
      </c>
      <c r="E1932" t="s">
        <v>2820</v>
      </c>
    </row>
    <row r="1933" spans="1:5" hidden="1">
      <c r="A1933" s="83" t="s">
        <v>3091</v>
      </c>
      <c r="B1933" t="s">
        <v>3885</v>
      </c>
      <c r="C1933" t="s">
        <v>1974</v>
      </c>
      <c r="D1933" t="s">
        <v>2161</v>
      </c>
      <c r="E1933" t="s">
        <v>1643</v>
      </c>
    </row>
    <row r="1934" spans="1:5" hidden="1">
      <c r="A1934" s="83" t="s">
        <v>3091</v>
      </c>
      <c r="B1934" t="s">
        <v>3885</v>
      </c>
      <c r="C1934" t="s">
        <v>1974</v>
      </c>
      <c r="D1934" t="s">
        <v>3827</v>
      </c>
      <c r="E1934" t="s">
        <v>1643</v>
      </c>
    </row>
    <row r="1935" spans="1:5" hidden="1">
      <c r="A1935" s="83" t="s">
        <v>3091</v>
      </c>
      <c r="B1935" t="s">
        <v>3885</v>
      </c>
      <c r="C1935" t="s">
        <v>1974</v>
      </c>
      <c r="D1935" t="s">
        <v>3827</v>
      </c>
      <c r="E1935" t="s">
        <v>3827</v>
      </c>
    </row>
    <row r="1936" spans="1:5" hidden="1">
      <c r="A1936" s="83" t="s">
        <v>3091</v>
      </c>
      <c r="B1936" t="s">
        <v>3885</v>
      </c>
      <c r="C1936" t="s">
        <v>1974</v>
      </c>
      <c r="D1936" t="s">
        <v>3828</v>
      </c>
      <c r="E1936" t="s">
        <v>1643</v>
      </c>
    </row>
    <row r="1937" spans="1:5" hidden="1">
      <c r="A1937" s="83" t="s">
        <v>3091</v>
      </c>
      <c r="B1937" t="s">
        <v>3885</v>
      </c>
      <c r="C1937" t="s">
        <v>1974</v>
      </c>
      <c r="D1937" t="s">
        <v>3828</v>
      </c>
      <c r="E1937" t="s">
        <v>2822</v>
      </c>
    </row>
    <row r="1938" spans="1:5" hidden="1">
      <c r="A1938" s="83" t="s">
        <v>3091</v>
      </c>
      <c r="B1938" t="s">
        <v>3885</v>
      </c>
      <c r="C1938" t="s">
        <v>1974</v>
      </c>
      <c r="D1938" t="s">
        <v>3828</v>
      </c>
      <c r="E1938" t="s">
        <v>2861</v>
      </c>
    </row>
    <row r="1939" spans="1:5" hidden="1">
      <c r="A1939" s="83" t="s">
        <v>3091</v>
      </c>
      <c r="B1939" t="s">
        <v>3885</v>
      </c>
      <c r="C1939" t="s">
        <v>1974</v>
      </c>
      <c r="D1939" t="s">
        <v>3828</v>
      </c>
      <c r="E1939" t="s">
        <v>2818</v>
      </c>
    </row>
    <row r="1940" spans="1:5" hidden="1">
      <c r="A1940" s="83" t="s">
        <v>3091</v>
      </c>
      <c r="B1940" t="s">
        <v>3885</v>
      </c>
      <c r="C1940" t="s">
        <v>1974</v>
      </c>
      <c r="D1940" t="s">
        <v>3829</v>
      </c>
      <c r="E1940" t="s">
        <v>1643</v>
      </c>
    </row>
    <row r="1941" spans="1:5" hidden="1">
      <c r="A1941" s="83" t="s">
        <v>3091</v>
      </c>
      <c r="B1941" t="s">
        <v>3885</v>
      </c>
      <c r="C1941" t="s">
        <v>1974</v>
      </c>
      <c r="D1941" t="s">
        <v>3829</v>
      </c>
      <c r="E1941" t="s">
        <v>2823</v>
      </c>
    </row>
    <row r="1942" spans="1:5" hidden="1">
      <c r="A1942" s="83" t="s">
        <v>3091</v>
      </c>
      <c r="B1942" t="s">
        <v>3885</v>
      </c>
      <c r="C1942" t="s">
        <v>1974</v>
      </c>
      <c r="D1942" t="s">
        <v>3830</v>
      </c>
      <c r="E1942" t="s">
        <v>1643</v>
      </c>
    </row>
    <row r="1943" spans="1:5" hidden="1">
      <c r="A1943" s="83" t="s">
        <v>3091</v>
      </c>
      <c r="B1943" t="s">
        <v>3885</v>
      </c>
      <c r="C1943" t="s">
        <v>1974</v>
      </c>
      <c r="D1943" t="s">
        <v>3830</v>
      </c>
      <c r="E1943" t="s">
        <v>2824</v>
      </c>
    </row>
    <row r="1944" spans="1:5" hidden="1">
      <c r="A1944" s="83" t="s">
        <v>3091</v>
      </c>
      <c r="B1944" t="s">
        <v>3885</v>
      </c>
      <c r="C1944" t="s">
        <v>1974</v>
      </c>
      <c r="D1944" t="s">
        <v>3831</v>
      </c>
      <c r="E1944" t="s">
        <v>2825</v>
      </c>
    </row>
    <row r="1945" spans="1:5" hidden="1">
      <c r="A1945" s="83" t="s">
        <v>3091</v>
      </c>
      <c r="B1945" t="s">
        <v>3885</v>
      </c>
      <c r="C1945" t="s">
        <v>1974</v>
      </c>
      <c r="D1945" t="s">
        <v>2166</v>
      </c>
      <c r="E1945" t="s">
        <v>1643</v>
      </c>
    </row>
    <row r="1946" spans="1:5" hidden="1">
      <c r="A1946" s="83" t="s">
        <v>3091</v>
      </c>
      <c r="B1946" t="s">
        <v>3885</v>
      </c>
      <c r="C1946" t="s">
        <v>1974</v>
      </c>
      <c r="D1946" t="s">
        <v>2166</v>
      </c>
      <c r="E1946" t="s">
        <v>2826</v>
      </c>
    </row>
    <row r="1947" spans="1:5" hidden="1">
      <c r="A1947" s="83" t="s">
        <v>3091</v>
      </c>
      <c r="B1947" t="s">
        <v>3885</v>
      </c>
      <c r="C1947" t="s">
        <v>3835</v>
      </c>
      <c r="D1947" t="s">
        <v>3836</v>
      </c>
      <c r="E1947" t="s">
        <v>2836</v>
      </c>
    </row>
    <row r="1948" spans="1:5" hidden="1">
      <c r="A1948" s="83" t="s">
        <v>3091</v>
      </c>
      <c r="B1948" t="s">
        <v>3885</v>
      </c>
      <c r="C1948" t="s">
        <v>3835</v>
      </c>
      <c r="D1948" t="s">
        <v>3836</v>
      </c>
      <c r="E1948" t="s">
        <v>2869</v>
      </c>
    </row>
    <row r="1949" spans="1:5" hidden="1">
      <c r="A1949" s="83" t="s">
        <v>3091</v>
      </c>
      <c r="B1949" t="s">
        <v>3885</v>
      </c>
      <c r="C1949" t="s">
        <v>3835</v>
      </c>
      <c r="D1949" t="s">
        <v>3836</v>
      </c>
      <c r="E1949" t="s">
        <v>2887</v>
      </c>
    </row>
    <row r="1950" spans="1:5" hidden="1">
      <c r="A1950" s="83" t="s">
        <v>3091</v>
      </c>
      <c r="B1950" t="s">
        <v>3885</v>
      </c>
      <c r="C1950" t="s">
        <v>3835</v>
      </c>
      <c r="D1950" t="s">
        <v>3836</v>
      </c>
      <c r="E1950" t="s">
        <v>2898</v>
      </c>
    </row>
    <row r="1951" spans="1:5" hidden="1">
      <c r="A1951" s="83" t="s">
        <v>3091</v>
      </c>
      <c r="B1951" t="s">
        <v>3885</v>
      </c>
      <c r="C1951" t="s">
        <v>3835</v>
      </c>
      <c r="D1951" t="s">
        <v>3836</v>
      </c>
      <c r="E1951" t="s">
        <v>2908</v>
      </c>
    </row>
    <row r="1952" spans="1:5" hidden="1">
      <c r="A1952" s="83" t="s">
        <v>3091</v>
      </c>
      <c r="B1952" t="s">
        <v>3885</v>
      </c>
      <c r="C1952" t="s">
        <v>3835</v>
      </c>
      <c r="D1952" t="s">
        <v>3836</v>
      </c>
      <c r="E1952" t="s">
        <v>2915</v>
      </c>
    </row>
    <row r="1953" spans="1:5" hidden="1">
      <c r="A1953" s="83" t="s">
        <v>3091</v>
      </c>
      <c r="B1953" t="s">
        <v>3885</v>
      </c>
      <c r="C1953" t="s">
        <v>3835</v>
      </c>
      <c r="D1953" t="s">
        <v>3836</v>
      </c>
      <c r="E1953" t="s">
        <v>2920</v>
      </c>
    </row>
    <row r="1954" spans="1:5" hidden="1">
      <c r="A1954" s="83" t="s">
        <v>3091</v>
      </c>
      <c r="B1954" t="s">
        <v>3885</v>
      </c>
      <c r="C1954" t="s">
        <v>3835</v>
      </c>
      <c r="D1954" t="s">
        <v>3836</v>
      </c>
      <c r="E1954" t="s">
        <v>1643</v>
      </c>
    </row>
    <row r="1955" spans="1:5" hidden="1">
      <c r="A1955" s="83" t="s">
        <v>3091</v>
      </c>
      <c r="B1955" t="s">
        <v>3885</v>
      </c>
      <c r="C1955" t="s">
        <v>3835</v>
      </c>
      <c r="D1955" t="s">
        <v>3836</v>
      </c>
      <c r="E1955" t="s">
        <v>2926</v>
      </c>
    </row>
    <row r="1956" spans="1:5" hidden="1">
      <c r="A1956" s="83" t="s">
        <v>3091</v>
      </c>
      <c r="B1956" t="s">
        <v>3885</v>
      </c>
      <c r="C1956" t="s">
        <v>3835</v>
      </c>
      <c r="D1956" t="s">
        <v>3836</v>
      </c>
      <c r="E1956" t="s">
        <v>2931</v>
      </c>
    </row>
    <row r="1957" spans="1:5" hidden="1">
      <c r="A1957" s="83" t="s">
        <v>3091</v>
      </c>
      <c r="B1957" t="s">
        <v>3885</v>
      </c>
      <c r="C1957" t="s">
        <v>3835</v>
      </c>
      <c r="D1957" t="s">
        <v>3836</v>
      </c>
      <c r="E1957" t="s">
        <v>2936</v>
      </c>
    </row>
    <row r="1958" spans="1:5" hidden="1">
      <c r="A1958" s="83" t="s">
        <v>3091</v>
      </c>
      <c r="B1958" t="s">
        <v>3885</v>
      </c>
      <c r="C1958" t="s">
        <v>3835</v>
      </c>
      <c r="D1958" t="s">
        <v>3836</v>
      </c>
      <c r="E1958" t="s">
        <v>2941</v>
      </c>
    </row>
    <row r="1959" spans="1:5" hidden="1">
      <c r="A1959" s="83" t="s">
        <v>3091</v>
      </c>
      <c r="B1959" t="s">
        <v>3885</v>
      </c>
      <c r="C1959" t="s">
        <v>3835</v>
      </c>
      <c r="D1959" t="s">
        <v>3836</v>
      </c>
      <c r="E1959" t="s">
        <v>2945</v>
      </c>
    </row>
    <row r="1960" spans="1:5" hidden="1">
      <c r="A1960" s="83" t="s">
        <v>3091</v>
      </c>
      <c r="B1960" t="s">
        <v>3885</v>
      </c>
      <c r="C1960" t="s">
        <v>3835</v>
      </c>
      <c r="D1960" t="s">
        <v>3836</v>
      </c>
      <c r="E1960" t="s">
        <v>2948</v>
      </c>
    </row>
    <row r="1961" spans="1:5" hidden="1">
      <c r="A1961" s="83" t="s">
        <v>3091</v>
      </c>
      <c r="B1961" t="s">
        <v>3885</v>
      </c>
      <c r="C1961" t="s">
        <v>3835</v>
      </c>
      <c r="D1961" t="s">
        <v>3836</v>
      </c>
      <c r="E1961" t="s">
        <v>2950</v>
      </c>
    </row>
    <row r="1962" spans="1:5" hidden="1">
      <c r="A1962" s="83" t="s">
        <v>3091</v>
      </c>
      <c r="B1962" t="s">
        <v>3885</v>
      </c>
      <c r="C1962" t="s">
        <v>3845</v>
      </c>
      <c r="D1962" t="s">
        <v>3846</v>
      </c>
      <c r="E1962" t="s">
        <v>2839</v>
      </c>
    </row>
    <row r="1963" spans="1:5" hidden="1">
      <c r="A1963" s="83" t="s">
        <v>3094</v>
      </c>
      <c r="B1963" t="s">
        <v>3886</v>
      </c>
      <c r="C1963" t="s">
        <v>1973</v>
      </c>
      <c r="D1963" t="s">
        <v>2066</v>
      </c>
      <c r="E1963" t="s">
        <v>1643</v>
      </c>
    </row>
    <row r="1964" spans="1:5" hidden="1">
      <c r="A1964" s="83" t="s">
        <v>3094</v>
      </c>
      <c r="B1964" t="s">
        <v>3886</v>
      </c>
      <c r="C1964" t="s">
        <v>1973</v>
      </c>
      <c r="D1964" t="s">
        <v>3817</v>
      </c>
      <c r="E1964" t="s">
        <v>1643</v>
      </c>
    </row>
    <row r="1965" spans="1:5" hidden="1">
      <c r="A1965" s="83" t="s">
        <v>3094</v>
      </c>
      <c r="B1965" t="s">
        <v>3886</v>
      </c>
      <c r="C1965" t="s">
        <v>1973</v>
      </c>
      <c r="D1965" t="s">
        <v>3818</v>
      </c>
      <c r="E1965" t="s">
        <v>1643</v>
      </c>
    </row>
    <row r="1966" spans="1:5" hidden="1">
      <c r="A1966" s="83" t="s">
        <v>3094</v>
      </c>
      <c r="B1966" t="s">
        <v>3886</v>
      </c>
      <c r="C1966" t="s">
        <v>1973</v>
      </c>
      <c r="D1966" t="s">
        <v>3818</v>
      </c>
      <c r="E1966" t="s">
        <v>2942</v>
      </c>
    </row>
    <row r="1967" spans="1:5" hidden="1">
      <c r="A1967" s="83" t="s">
        <v>3094</v>
      </c>
      <c r="B1967" t="s">
        <v>3886</v>
      </c>
      <c r="C1967" t="s">
        <v>1974</v>
      </c>
      <c r="D1967" t="s">
        <v>2146</v>
      </c>
      <c r="E1967" t="s">
        <v>2808</v>
      </c>
    </row>
    <row r="1968" spans="1:5" hidden="1">
      <c r="A1968" s="83" t="s">
        <v>3094</v>
      </c>
      <c r="B1968" t="s">
        <v>3886</v>
      </c>
      <c r="C1968" t="s">
        <v>1974</v>
      </c>
      <c r="D1968" t="s">
        <v>2146</v>
      </c>
      <c r="E1968" t="s">
        <v>2854</v>
      </c>
    </row>
    <row r="1969" spans="1:5" hidden="1">
      <c r="A1969" s="83" t="s">
        <v>3094</v>
      </c>
      <c r="B1969" t="s">
        <v>3886</v>
      </c>
      <c r="C1969" t="s">
        <v>1974</v>
      </c>
      <c r="D1969" t="s">
        <v>2146</v>
      </c>
      <c r="E1969" t="s">
        <v>2876</v>
      </c>
    </row>
    <row r="1970" spans="1:5" hidden="1">
      <c r="A1970" s="83" t="s">
        <v>3094</v>
      </c>
      <c r="B1970" t="s">
        <v>3886</v>
      </c>
      <c r="C1970" t="s">
        <v>1974</v>
      </c>
      <c r="D1970" t="s">
        <v>2146</v>
      </c>
      <c r="E1970" t="s">
        <v>2893</v>
      </c>
    </row>
    <row r="1971" spans="1:5" hidden="1">
      <c r="A1971" s="83" t="s">
        <v>3094</v>
      </c>
      <c r="B1971" t="s">
        <v>3886</v>
      </c>
      <c r="C1971" t="s">
        <v>1974</v>
      </c>
      <c r="D1971" t="s">
        <v>2146</v>
      </c>
      <c r="E1971" t="s">
        <v>2903</v>
      </c>
    </row>
    <row r="1972" spans="1:5" hidden="1">
      <c r="A1972" s="83" t="s">
        <v>3094</v>
      </c>
      <c r="B1972" t="s">
        <v>3886</v>
      </c>
      <c r="C1972" t="s">
        <v>1974</v>
      </c>
      <c r="D1972" t="s">
        <v>2146</v>
      </c>
      <c r="E1972" t="s">
        <v>2913</v>
      </c>
    </row>
    <row r="1973" spans="1:5" hidden="1">
      <c r="A1973" s="83" t="s">
        <v>3094</v>
      </c>
      <c r="B1973" t="s">
        <v>3886</v>
      </c>
      <c r="C1973" t="s">
        <v>1974</v>
      </c>
      <c r="D1973" t="s">
        <v>3819</v>
      </c>
      <c r="E1973" t="s">
        <v>2809</v>
      </c>
    </row>
    <row r="1974" spans="1:5" hidden="1">
      <c r="A1974" s="83" t="s">
        <v>3094</v>
      </c>
      <c r="B1974" t="s">
        <v>3886</v>
      </c>
      <c r="C1974" t="s">
        <v>1974</v>
      </c>
      <c r="D1974" t="s">
        <v>3819</v>
      </c>
      <c r="E1974" t="s">
        <v>2855</v>
      </c>
    </row>
    <row r="1975" spans="1:5" hidden="1">
      <c r="A1975" s="83" t="s">
        <v>3094</v>
      </c>
      <c r="B1975" t="s">
        <v>3886</v>
      </c>
      <c r="C1975" t="s">
        <v>1974</v>
      </c>
      <c r="D1975" t="s">
        <v>3819</v>
      </c>
      <c r="E1975" t="s">
        <v>1643</v>
      </c>
    </row>
    <row r="1976" spans="1:5" hidden="1">
      <c r="A1976" s="83" t="s">
        <v>3094</v>
      </c>
      <c r="B1976" t="s">
        <v>3886</v>
      </c>
      <c r="C1976" t="s">
        <v>1974</v>
      </c>
      <c r="D1976" t="s">
        <v>3820</v>
      </c>
      <c r="E1976" t="s">
        <v>2810</v>
      </c>
    </row>
    <row r="1977" spans="1:5" hidden="1">
      <c r="A1977" s="83" t="s">
        <v>3094</v>
      </c>
      <c r="B1977" t="s">
        <v>3886</v>
      </c>
      <c r="C1977" t="s">
        <v>1974</v>
      </c>
      <c r="D1977" t="s">
        <v>3820</v>
      </c>
      <c r="E1977" t="s">
        <v>1643</v>
      </c>
    </row>
    <row r="1978" spans="1:5" hidden="1">
      <c r="A1978" s="83" t="s">
        <v>3094</v>
      </c>
      <c r="B1978" t="s">
        <v>3886</v>
      </c>
      <c r="C1978" t="s">
        <v>1974</v>
      </c>
      <c r="D1978" t="s">
        <v>3820</v>
      </c>
      <c r="E1978" t="s">
        <v>2856</v>
      </c>
    </row>
    <row r="1979" spans="1:5" hidden="1">
      <c r="A1979" s="83" t="s">
        <v>3094</v>
      </c>
      <c r="B1979" t="s">
        <v>3886</v>
      </c>
      <c r="C1979" t="s">
        <v>1974</v>
      </c>
      <c r="D1979" t="s">
        <v>3821</v>
      </c>
      <c r="E1979" t="s">
        <v>2811</v>
      </c>
    </row>
    <row r="1980" spans="1:5" hidden="1">
      <c r="A1980" s="83" t="s">
        <v>3094</v>
      </c>
      <c r="B1980" t="s">
        <v>3886</v>
      </c>
      <c r="C1980" t="s">
        <v>1974</v>
      </c>
      <c r="D1980" t="s">
        <v>3821</v>
      </c>
      <c r="E1980" t="s">
        <v>2857</v>
      </c>
    </row>
    <row r="1981" spans="1:5" hidden="1">
      <c r="A1981" s="83" t="s">
        <v>3094</v>
      </c>
      <c r="B1981" t="s">
        <v>3886</v>
      </c>
      <c r="C1981" t="s">
        <v>1974</v>
      </c>
      <c r="D1981" t="s">
        <v>3821</v>
      </c>
      <c r="E1981" t="s">
        <v>1643</v>
      </c>
    </row>
    <row r="1982" spans="1:5" hidden="1">
      <c r="A1982" s="83" t="s">
        <v>3094</v>
      </c>
      <c r="B1982" t="s">
        <v>3886</v>
      </c>
      <c r="C1982" t="s">
        <v>1974</v>
      </c>
      <c r="D1982" t="s">
        <v>3821</v>
      </c>
      <c r="E1982" t="s">
        <v>2877</v>
      </c>
    </row>
    <row r="1983" spans="1:5" hidden="1">
      <c r="A1983" s="83" t="s">
        <v>3094</v>
      </c>
      <c r="B1983" t="s">
        <v>3886</v>
      </c>
      <c r="C1983" t="s">
        <v>1974</v>
      </c>
      <c r="D1983" t="s">
        <v>3822</v>
      </c>
      <c r="E1983" t="s">
        <v>2813</v>
      </c>
    </row>
    <row r="1984" spans="1:5" hidden="1">
      <c r="A1984" s="83" t="s">
        <v>3094</v>
      </c>
      <c r="B1984" t="s">
        <v>3886</v>
      </c>
      <c r="C1984" t="s">
        <v>1974</v>
      </c>
      <c r="D1984" t="s">
        <v>3822</v>
      </c>
      <c r="E1984" t="s">
        <v>2858</v>
      </c>
    </row>
    <row r="1985" spans="1:5" hidden="1">
      <c r="A1985" s="83" t="s">
        <v>3094</v>
      </c>
      <c r="B1985" t="s">
        <v>3886</v>
      </c>
      <c r="C1985" t="s">
        <v>1974</v>
      </c>
      <c r="D1985" t="s">
        <v>3822</v>
      </c>
      <c r="E1985" t="s">
        <v>2878</v>
      </c>
    </row>
    <row r="1986" spans="1:5" hidden="1">
      <c r="A1986" s="83" t="s">
        <v>3094</v>
      </c>
      <c r="B1986" t="s">
        <v>3886</v>
      </c>
      <c r="C1986" t="s">
        <v>1974</v>
      </c>
      <c r="D1986" t="s">
        <v>3822</v>
      </c>
      <c r="E1986" t="s">
        <v>1643</v>
      </c>
    </row>
    <row r="1987" spans="1:5" hidden="1">
      <c r="A1987" s="83" t="s">
        <v>3094</v>
      </c>
      <c r="B1987" t="s">
        <v>3886</v>
      </c>
      <c r="C1987" t="s">
        <v>1974</v>
      </c>
      <c r="D1987" t="s">
        <v>3822</v>
      </c>
      <c r="E1987" t="s">
        <v>2894</v>
      </c>
    </row>
    <row r="1988" spans="1:5" hidden="1">
      <c r="A1988" s="83" t="s">
        <v>3094</v>
      </c>
      <c r="B1988" t="s">
        <v>3886</v>
      </c>
      <c r="C1988" t="s">
        <v>1974</v>
      </c>
      <c r="D1988" t="s">
        <v>3822</v>
      </c>
      <c r="E1988" t="s">
        <v>2904</v>
      </c>
    </row>
    <row r="1989" spans="1:5" hidden="1">
      <c r="A1989" s="83" t="s">
        <v>3094</v>
      </c>
      <c r="B1989" t="s">
        <v>3886</v>
      </c>
      <c r="C1989" t="s">
        <v>1974</v>
      </c>
      <c r="D1989" t="s">
        <v>3823</v>
      </c>
      <c r="E1989" t="s">
        <v>2814</v>
      </c>
    </row>
    <row r="1990" spans="1:5" hidden="1">
      <c r="A1990" s="83" t="s">
        <v>3094</v>
      </c>
      <c r="B1990" t="s">
        <v>3886</v>
      </c>
      <c r="C1990" t="s">
        <v>1974</v>
      </c>
      <c r="D1990" t="s">
        <v>3823</v>
      </c>
      <c r="E1990" t="s">
        <v>2859</v>
      </c>
    </row>
    <row r="1991" spans="1:5" hidden="1">
      <c r="A1991" s="83" t="s">
        <v>3094</v>
      </c>
      <c r="B1991" t="s">
        <v>3886</v>
      </c>
      <c r="C1991" t="s">
        <v>1974</v>
      </c>
      <c r="D1991" t="s">
        <v>3823</v>
      </c>
      <c r="E1991" t="s">
        <v>1643</v>
      </c>
    </row>
    <row r="1992" spans="1:5" hidden="1">
      <c r="A1992" s="83" t="s">
        <v>3094</v>
      </c>
      <c r="B1992" t="s">
        <v>3886</v>
      </c>
      <c r="C1992" t="s">
        <v>1974</v>
      </c>
      <c r="D1992" t="s">
        <v>3823</v>
      </c>
      <c r="E1992" t="s">
        <v>2879</v>
      </c>
    </row>
    <row r="1993" spans="1:5" hidden="1">
      <c r="A1993" s="83" t="s">
        <v>3094</v>
      </c>
      <c r="B1993" t="s">
        <v>3886</v>
      </c>
      <c r="C1993" t="s">
        <v>1974</v>
      </c>
      <c r="D1993" t="s">
        <v>3824</v>
      </c>
      <c r="E1993" t="s">
        <v>2815</v>
      </c>
    </row>
    <row r="1994" spans="1:5" hidden="1">
      <c r="A1994" s="83" t="s">
        <v>3094</v>
      </c>
      <c r="B1994" t="s">
        <v>3886</v>
      </c>
      <c r="C1994" t="s">
        <v>1974</v>
      </c>
      <c r="D1994" t="s">
        <v>3824</v>
      </c>
      <c r="E1994" t="s">
        <v>1643</v>
      </c>
    </row>
    <row r="1995" spans="1:5" hidden="1">
      <c r="A1995" s="83" t="s">
        <v>3094</v>
      </c>
      <c r="B1995" t="s">
        <v>3886</v>
      </c>
      <c r="C1995" t="s">
        <v>1974</v>
      </c>
      <c r="D1995" t="s">
        <v>2156</v>
      </c>
      <c r="E1995" t="s">
        <v>2816</v>
      </c>
    </row>
    <row r="1996" spans="1:5" hidden="1">
      <c r="A1996" s="83" t="s">
        <v>3094</v>
      </c>
      <c r="B1996" t="s">
        <v>3886</v>
      </c>
      <c r="C1996" t="s">
        <v>1974</v>
      </c>
      <c r="D1996" t="s">
        <v>1973</v>
      </c>
      <c r="E1996" t="s">
        <v>1643</v>
      </c>
    </row>
    <row r="1997" spans="1:5" hidden="1">
      <c r="A1997" s="83" t="s">
        <v>3094</v>
      </c>
      <c r="B1997" t="s">
        <v>3886</v>
      </c>
      <c r="C1997" t="s">
        <v>1974</v>
      </c>
      <c r="D1997" t="s">
        <v>1973</v>
      </c>
      <c r="E1997" t="s">
        <v>2817</v>
      </c>
    </row>
    <row r="1998" spans="1:5" hidden="1">
      <c r="A1998" s="83" t="s">
        <v>3094</v>
      </c>
      <c r="B1998" t="s">
        <v>3886</v>
      </c>
      <c r="C1998" t="s">
        <v>1974</v>
      </c>
      <c r="D1998" t="s">
        <v>1973</v>
      </c>
      <c r="E1998" t="s">
        <v>2860</v>
      </c>
    </row>
    <row r="1999" spans="1:5" hidden="1">
      <c r="A1999" s="83" t="s">
        <v>3094</v>
      </c>
      <c r="B1999" t="s">
        <v>3886</v>
      </c>
      <c r="C1999" t="s">
        <v>1974</v>
      </c>
      <c r="D1999" t="s">
        <v>1973</v>
      </c>
      <c r="E1999" t="s">
        <v>2880</v>
      </c>
    </row>
    <row r="2000" spans="1:5" hidden="1">
      <c r="A2000" s="83" t="s">
        <v>3094</v>
      </c>
      <c r="B2000" t="s">
        <v>3886</v>
      </c>
      <c r="C2000" t="s">
        <v>1974</v>
      </c>
      <c r="D2000" t="s">
        <v>3825</v>
      </c>
      <c r="E2000" t="s">
        <v>1643</v>
      </c>
    </row>
    <row r="2001" spans="1:5" hidden="1">
      <c r="A2001" s="83" t="s">
        <v>3094</v>
      </c>
      <c r="B2001" t="s">
        <v>3886</v>
      </c>
      <c r="C2001" t="s">
        <v>1974</v>
      </c>
      <c r="D2001" t="s">
        <v>3825</v>
      </c>
      <c r="E2001" t="s">
        <v>2818</v>
      </c>
    </row>
    <row r="2002" spans="1:5" hidden="1">
      <c r="A2002" s="83" t="s">
        <v>3094</v>
      </c>
      <c r="B2002" t="s">
        <v>3886</v>
      </c>
      <c r="C2002" t="s">
        <v>1974</v>
      </c>
      <c r="D2002" t="s">
        <v>3826</v>
      </c>
      <c r="E2002" t="s">
        <v>1643</v>
      </c>
    </row>
    <row r="2003" spans="1:5" hidden="1">
      <c r="A2003" s="83" t="s">
        <v>3094</v>
      </c>
      <c r="B2003" t="s">
        <v>3886</v>
      </c>
      <c r="C2003" t="s">
        <v>1974</v>
      </c>
      <c r="D2003" t="s">
        <v>3826</v>
      </c>
      <c r="E2003" t="s">
        <v>2819</v>
      </c>
    </row>
    <row r="2004" spans="1:5" hidden="1">
      <c r="A2004" s="83" t="s">
        <v>3094</v>
      </c>
      <c r="B2004" t="s">
        <v>3886</v>
      </c>
      <c r="C2004" t="s">
        <v>1974</v>
      </c>
      <c r="D2004" t="s">
        <v>2161</v>
      </c>
      <c r="E2004" t="s">
        <v>2820</v>
      </c>
    </row>
    <row r="2005" spans="1:5" hidden="1">
      <c r="A2005" s="83" t="s">
        <v>3094</v>
      </c>
      <c r="B2005" t="s">
        <v>3886</v>
      </c>
      <c r="C2005" t="s">
        <v>1974</v>
      </c>
      <c r="D2005" t="s">
        <v>2161</v>
      </c>
      <c r="E2005" t="s">
        <v>1643</v>
      </c>
    </row>
    <row r="2006" spans="1:5" hidden="1">
      <c r="A2006" s="83" t="s">
        <v>3094</v>
      </c>
      <c r="B2006" t="s">
        <v>3886</v>
      </c>
      <c r="C2006" t="s">
        <v>1974</v>
      </c>
      <c r="D2006" t="s">
        <v>3827</v>
      </c>
      <c r="E2006" t="s">
        <v>1643</v>
      </c>
    </row>
    <row r="2007" spans="1:5" hidden="1">
      <c r="A2007" s="83" t="s">
        <v>3094</v>
      </c>
      <c r="B2007" t="s">
        <v>3886</v>
      </c>
      <c r="C2007" t="s">
        <v>1974</v>
      </c>
      <c r="D2007" t="s">
        <v>3827</v>
      </c>
      <c r="E2007" t="s">
        <v>3827</v>
      </c>
    </row>
    <row r="2008" spans="1:5" hidden="1">
      <c r="A2008" s="83" t="s">
        <v>3094</v>
      </c>
      <c r="B2008" t="s">
        <v>3886</v>
      </c>
      <c r="C2008" t="s">
        <v>1974</v>
      </c>
      <c r="D2008" t="s">
        <v>3828</v>
      </c>
      <c r="E2008" t="s">
        <v>1643</v>
      </c>
    </row>
    <row r="2009" spans="1:5" hidden="1">
      <c r="A2009" s="83" t="s">
        <v>3094</v>
      </c>
      <c r="B2009" t="s">
        <v>3886</v>
      </c>
      <c r="C2009" t="s">
        <v>1974</v>
      </c>
      <c r="D2009" t="s">
        <v>3828</v>
      </c>
      <c r="E2009" t="s">
        <v>2822</v>
      </c>
    </row>
    <row r="2010" spans="1:5" hidden="1">
      <c r="A2010" s="83" t="s">
        <v>3094</v>
      </c>
      <c r="B2010" t="s">
        <v>3886</v>
      </c>
      <c r="C2010" t="s">
        <v>1974</v>
      </c>
      <c r="D2010" t="s">
        <v>3828</v>
      </c>
      <c r="E2010" t="s">
        <v>2861</v>
      </c>
    </row>
    <row r="2011" spans="1:5" hidden="1">
      <c r="A2011" s="83" t="s">
        <v>3094</v>
      </c>
      <c r="B2011" t="s">
        <v>3886</v>
      </c>
      <c r="C2011" t="s">
        <v>1974</v>
      </c>
      <c r="D2011" t="s">
        <v>3828</v>
      </c>
      <c r="E2011" t="s">
        <v>2818</v>
      </c>
    </row>
    <row r="2012" spans="1:5" hidden="1">
      <c r="A2012" s="83" t="s">
        <v>3094</v>
      </c>
      <c r="B2012" t="s">
        <v>3886</v>
      </c>
      <c r="C2012" t="s">
        <v>1974</v>
      </c>
      <c r="D2012" t="s">
        <v>3829</v>
      </c>
      <c r="E2012" t="s">
        <v>1643</v>
      </c>
    </row>
    <row r="2013" spans="1:5" hidden="1">
      <c r="A2013" s="83" t="s">
        <v>3094</v>
      </c>
      <c r="B2013" t="s">
        <v>3886</v>
      </c>
      <c r="C2013" t="s">
        <v>1974</v>
      </c>
      <c r="D2013" t="s">
        <v>3829</v>
      </c>
      <c r="E2013" t="s">
        <v>2823</v>
      </c>
    </row>
    <row r="2014" spans="1:5" hidden="1">
      <c r="A2014" s="83" t="s">
        <v>3094</v>
      </c>
      <c r="B2014" t="s">
        <v>3886</v>
      </c>
      <c r="C2014" t="s">
        <v>1974</v>
      </c>
      <c r="D2014" t="s">
        <v>3830</v>
      </c>
      <c r="E2014" t="s">
        <v>1643</v>
      </c>
    </row>
    <row r="2015" spans="1:5" hidden="1">
      <c r="A2015" s="83" t="s">
        <v>3094</v>
      </c>
      <c r="B2015" t="s">
        <v>3886</v>
      </c>
      <c r="C2015" t="s">
        <v>1974</v>
      </c>
      <c r="D2015" t="s">
        <v>3830</v>
      </c>
      <c r="E2015" t="s">
        <v>2824</v>
      </c>
    </row>
    <row r="2016" spans="1:5" hidden="1">
      <c r="A2016" s="83" t="s">
        <v>3094</v>
      </c>
      <c r="B2016" t="s">
        <v>3886</v>
      </c>
      <c r="C2016" t="s">
        <v>1974</v>
      </c>
      <c r="D2016" t="s">
        <v>3831</v>
      </c>
      <c r="E2016" t="s">
        <v>2825</v>
      </c>
    </row>
    <row r="2017" spans="1:5" hidden="1">
      <c r="A2017" s="83" t="s">
        <v>3094</v>
      </c>
      <c r="B2017" t="s">
        <v>3886</v>
      </c>
      <c r="C2017" t="s">
        <v>1974</v>
      </c>
      <c r="D2017" t="s">
        <v>2166</v>
      </c>
      <c r="E2017" t="s">
        <v>1643</v>
      </c>
    </row>
    <row r="2018" spans="1:5" hidden="1">
      <c r="A2018" s="83" t="s">
        <v>3094</v>
      </c>
      <c r="B2018" t="s">
        <v>3886</v>
      </c>
      <c r="C2018" t="s">
        <v>1974</v>
      </c>
      <c r="D2018" t="s">
        <v>2166</v>
      </c>
      <c r="E2018" t="s">
        <v>2826</v>
      </c>
    </row>
    <row r="2019" spans="1:5" hidden="1">
      <c r="A2019" s="83" t="s">
        <v>3094</v>
      </c>
      <c r="B2019" t="s">
        <v>3886</v>
      </c>
      <c r="C2019" t="s">
        <v>3835</v>
      </c>
      <c r="D2019" t="s">
        <v>3836</v>
      </c>
      <c r="E2019" t="s">
        <v>2836</v>
      </c>
    </row>
    <row r="2020" spans="1:5" hidden="1">
      <c r="A2020" s="83" t="s">
        <v>3094</v>
      </c>
      <c r="B2020" t="s">
        <v>3886</v>
      </c>
      <c r="C2020" t="s">
        <v>3835</v>
      </c>
      <c r="D2020" t="s">
        <v>3836</v>
      </c>
      <c r="E2020" t="s">
        <v>2869</v>
      </c>
    </row>
    <row r="2021" spans="1:5" hidden="1">
      <c r="A2021" s="83" t="s">
        <v>3094</v>
      </c>
      <c r="B2021" t="s">
        <v>3886</v>
      </c>
      <c r="C2021" t="s">
        <v>3835</v>
      </c>
      <c r="D2021" t="s">
        <v>3836</v>
      </c>
      <c r="E2021" t="s">
        <v>2887</v>
      </c>
    </row>
    <row r="2022" spans="1:5" hidden="1">
      <c r="A2022" s="83" t="s">
        <v>3094</v>
      </c>
      <c r="B2022" t="s">
        <v>3886</v>
      </c>
      <c r="C2022" t="s">
        <v>3835</v>
      </c>
      <c r="D2022" t="s">
        <v>3836</v>
      </c>
      <c r="E2022" t="s">
        <v>2898</v>
      </c>
    </row>
    <row r="2023" spans="1:5" hidden="1">
      <c r="A2023" s="83" t="s">
        <v>3094</v>
      </c>
      <c r="B2023" t="s">
        <v>3886</v>
      </c>
      <c r="C2023" t="s">
        <v>3835</v>
      </c>
      <c r="D2023" t="s">
        <v>3836</v>
      </c>
      <c r="E2023" t="s">
        <v>2908</v>
      </c>
    </row>
    <row r="2024" spans="1:5" hidden="1">
      <c r="A2024" s="83" t="s">
        <v>3094</v>
      </c>
      <c r="B2024" t="s">
        <v>3886</v>
      </c>
      <c r="C2024" t="s">
        <v>3835</v>
      </c>
      <c r="D2024" t="s">
        <v>3836</v>
      </c>
      <c r="E2024" t="s">
        <v>2915</v>
      </c>
    </row>
    <row r="2025" spans="1:5" hidden="1">
      <c r="A2025" s="83" t="s">
        <v>3094</v>
      </c>
      <c r="B2025" t="s">
        <v>3886</v>
      </c>
      <c r="C2025" t="s">
        <v>3835</v>
      </c>
      <c r="D2025" t="s">
        <v>3836</v>
      </c>
      <c r="E2025" t="s">
        <v>2920</v>
      </c>
    </row>
    <row r="2026" spans="1:5" hidden="1">
      <c r="A2026" s="83" t="s">
        <v>3094</v>
      </c>
      <c r="B2026" t="s">
        <v>3886</v>
      </c>
      <c r="C2026" t="s">
        <v>3835</v>
      </c>
      <c r="D2026" t="s">
        <v>3836</v>
      </c>
      <c r="E2026" t="s">
        <v>1643</v>
      </c>
    </row>
    <row r="2027" spans="1:5" hidden="1">
      <c r="A2027" s="83" t="s">
        <v>3094</v>
      </c>
      <c r="B2027" t="s">
        <v>3886</v>
      </c>
      <c r="C2027" t="s">
        <v>3835</v>
      </c>
      <c r="D2027" t="s">
        <v>3836</v>
      </c>
      <c r="E2027" t="s">
        <v>2926</v>
      </c>
    </row>
    <row r="2028" spans="1:5" hidden="1">
      <c r="A2028" s="83" t="s">
        <v>3094</v>
      </c>
      <c r="B2028" t="s">
        <v>3886</v>
      </c>
      <c r="C2028" t="s">
        <v>3835</v>
      </c>
      <c r="D2028" t="s">
        <v>3836</v>
      </c>
      <c r="E2028" t="s">
        <v>2931</v>
      </c>
    </row>
    <row r="2029" spans="1:5" hidden="1">
      <c r="A2029" s="83" t="s">
        <v>3094</v>
      </c>
      <c r="B2029" t="s">
        <v>3886</v>
      </c>
      <c r="C2029" t="s">
        <v>3835</v>
      </c>
      <c r="D2029" t="s">
        <v>3836</v>
      </c>
      <c r="E2029" t="s">
        <v>2936</v>
      </c>
    </row>
    <row r="2030" spans="1:5" hidden="1">
      <c r="A2030" s="83" t="s">
        <v>3094</v>
      </c>
      <c r="B2030" t="s">
        <v>3886</v>
      </c>
      <c r="C2030" t="s">
        <v>3835</v>
      </c>
      <c r="D2030" t="s">
        <v>3836</v>
      </c>
      <c r="E2030" t="s">
        <v>2941</v>
      </c>
    </row>
    <row r="2031" spans="1:5" hidden="1">
      <c r="A2031" s="83" t="s">
        <v>3094</v>
      </c>
      <c r="B2031" t="s">
        <v>3886</v>
      </c>
      <c r="C2031" t="s">
        <v>3835</v>
      </c>
      <c r="D2031" t="s">
        <v>3836</v>
      </c>
      <c r="E2031" t="s">
        <v>2945</v>
      </c>
    </row>
    <row r="2032" spans="1:5" hidden="1">
      <c r="A2032" s="83" t="s">
        <v>3094</v>
      </c>
      <c r="B2032" t="s">
        <v>3886</v>
      </c>
      <c r="C2032" t="s">
        <v>3835</v>
      </c>
      <c r="D2032" t="s">
        <v>3836</v>
      </c>
      <c r="E2032" t="s">
        <v>2948</v>
      </c>
    </row>
    <row r="2033" spans="1:5" hidden="1">
      <c r="A2033" s="83" t="s">
        <v>3094</v>
      </c>
      <c r="B2033" t="s">
        <v>3886</v>
      </c>
      <c r="C2033" t="s">
        <v>3835</v>
      </c>
      <c r="D2033" t="s">
        <v>3836</v>
      </c>
      <c r="E2033" t="s">
        <v>2950</v>
      </c>
    </row>
    <row r="2034" spans="1:5" hidden="1">
      <c r="A2034" s="83" t="s">
        <v>3887</v>
      </c>
      <c r="B2034" t="s">
        <v>3888</v>
      </c>
      <c r="C2034" t="s">
        <v>1973</v>
      </c>
      <c r="D2034" t="s">
        <v>2066</v>
      </c>
      <c r="E2034" t="s">
        <v>2918</v>
      </c>
    </row>
    <row r="2035" spans="1:5" hidden="1">
      <c r="A2035" s="83" t="s">
        <v>3887</v>
      </c>
      <c r="B2035" t="s">
        <v>3888</v>
      </c>
      <c r="C2035" t="s">
        <v>1973</v>
      </c>
      <c r="D2035" t="s">
        <v>2066</v>
      </c>
      <c r="E2035" t="s">
        <v>1643</v>
      </c>
    </row>
    <row r="2036" spans="1:5" hidden="1">
      <c r="A2036" s="83" t="s">
        <v>3887</v>
      </c>
      <c r="B2036" t="s">
        <v>3888</v>
      </c>
      <c r="C2036" t="s">
        <v>1973</v>
      </c>
      <c r="D2036" t="s">
        <v>3817</v>
      </c>
      <c r="E2036" t="s">
        <v>1643</v>
      </c>
    </row>
    <row r="2037" spans="1:5" hidden="1">
      <c r="A2037" s="83" t="s">
        <v>3887</v>
      </c>
      <c r="B2037" t="s">
        <v>3888</v>
      </c>
      <c r="C2037" t="s">
        <v>1973</v>
      </c>
      <c r="D2037" t="s">
        <v>3818</v>
      </c>
      <c r="E2037" t="s">
        <v>1643</v>
      </c>
    </row>
    <row r="2038" spans="1:5" hidden="1">
      <c r="A2038" s="83" t="s">
        <v>3887</v>
      </c>
      <c r="B2038" t="s">
        <v>3888</v>
      </c>
      <c r="C2038" t="s">
        <v>1974</v>
      </c>
      <c r="D2038" t="s">
        <v>2146</v>
      </c>
      <c r="E2038" t="s">
        <v>2808</v>
      </c>
    </row>
    <row r="2039" spans="1:5" hidden="1">
      <c r="A2039" s="83" t="s">
        <v>3887</v>
      </c>
      <c r="B2039" t="s">
        <v>3888</v>
      </c>
      <c r="C2039" t="s">
        <v>1974</v>
      </c>
      <c r="D2039" t="s">
        <v>2146</v>
      </c>
      <c r="E2039" t="s">
        <v>2854</v>
      </c>
    </row>
    <row r="2040" spans="1:5" hidden="1">
      <c r="A2040" s="83" t="s">
        <v>3887</v>
      </c>
      <c r="B2040" t="s">
        <v>3888</v>
      </c>
      <c r="C2040" t="s">
        <v>1974</v>
      </c>
      <c r="D2040" t="s">
        <v>2146</v>
      </c>
      <c r="E2040" t="s">
        <v>2876</v>
      </c>
    </row>
    <row r="2041" spans="1:5" hidden="1">
      <c r="A2041" s="83" t="s">
        <v>3887</v>
      </c>
      <c r="B2041" t="s">
        <v>3888</v>
      </c>
      <c r="C2041" t="s">
        <v>1974</v>
      </c>
      <c r="D2041" t="s">
        <v>2146</v>
      </c>
      <c r="E2041" t="s">
        <v>2893</v>
      </c>
    </row>
    <row r="2042" spans="1:5" hidden="1">
      <c r="A2042" s="83" t="s">
        <v>3887</v>
      </c>
      <c r="B2042" t="s">
        <v>3888</v>
      </c>
      <c r="C2042" t="s">
        <v>1974</v>
      </c>
      <c r="D2042" t="s">
        <v>2146</v>
      </c>
      <c r="E2042" t="s">
        <v>2903</v>
      </c>
    </row>
    <row r="2043" spans="1:5" hidden="1">
      <c r="A2043" s="83" t="s">
        <v>3887</v>
      </c>
      <c r="B2043" t="s">
        <v>3888</v>
      </c>
      <c r="C2043" t="s">
        <v>1974</v>
      </c>
      <c r="D2043" t="s">
        <v>2146</v>
      </c>
      <c r="E2043" t="s">
        <v>2913</v>
      </c>
    </row>
    <row r="2044" spans="1:5" hidden="1">
      <c r="A2044" s="83" t="s">
        <v>3887</v>
      </c>
      <c r="B2044" t="s">
        <v>3888</v>
      </c>
      <c r="C2044" t="s">
        <v>1974</v>
      </c>
      <c r="D2044" t="s">
        <v>3819</v>
      </c>
      <c r="E2044" t="s">
        <v>2809</v>
      </c>
    </row>
    <row r="2045" spans="1:5" hidden="1">
      <c r="A2045" s="83" t="s">
        <v>3887</v>
      </c>
      <c r="B2045" t="s">
        <v>3888</v>
      </c>
      <c r="C2045" t="s">
        <v>1974</v>
      </c>
      <c r="D2045" t="s">
        <v>3819</v>
      </c>
      <c r="E2045" t="s">
        <v>2855</v>
      </c>
    </row>
    <row r="2046" spans="1:5" hidden="1">
      <c r="A2046" s="83" t="s">
        <v>3887</v>
      </c>
      <c r="B2046" t="s">
        <v>3888</v>
      </c>
      <c r="C2046" t="s">
        <v>1974</v>
      </c>
      <c r="D2046" t="s">
        <v>3819</v>
      </c>
      <c r="E2046" t="s">
        <v>1643</v>
      </c>
    </row>
    <row r="2047" spans="1:5" hidden="1">
      <c r="A2047" s="83" t="s">
        <v>3887</v>
      </c>
      <c r="B2047" t="s">
        <v>3888</v>
      </c>
      <c r="C2047" t="s">
        <v>1974</v>
      </c>
      <c r="D2047" t="s">
        <v>3820</v>
      </c>
      <c r="E2047" t="s">
        <v>2810</v>
      </c>
    </row>
    <row r="2048" spans="1:5" hidden="1">
      <c r="A2048" s="83" t="s">
        <v>3887</v>
      </c>
      <c r="B2048" t="s">
        <v>3888</v>
      </c>
      <c r="C2048" t="s">
        <v>1974</v>
      </c>
      <c r="D2048" t="s">
        <v>3820</v>
      </c>
      <c r="E2048" t="s">
        <v>1643</v>
      </c>
    </row>
    <row r="2049" spans="1:5" hidden="1">
      <c r="A2049" s="83" t="s">
        <v>3887</v>
      </c>
      <c r="B2049" t="s">
        <v>3888</v>
      </c>
      <c r="C2049" t="s">
        <v>1974</v>
      </c>
      <c r="D2049" t="s">
        <v>3820</v>
      </c>
      <c r="E2049" t="s">
        <v>2856</v>
      </c>
    </row>
    <row r="2050" spans="1:5" hidden="1">
      <c r="A2050" s="83" t="s">
        <v>3887</v>
      </c>
      <c r="B2050" t="s">
        <v>3888</v>
      </c>
      <c r="C2050" t="s">
        <v>1974</v>
      </c>
      <c r="D2050" t="s">
        <v>3821</v>
      </c>
      <c r="E2050" t="s">
        <v>2811</v>
      </c>
    </row>
    <row r="2051" spans="1:5" hidden="1">
      <c r="A2051" s="83" t="s">
        <v>3887</v>
      </c>
      <c r="B2051" t="s">
        <v>3888</v>
      </c>
      <c r="C2051" t="s">
        <v>1974</v>
      </c>
      <c r="D2051" t="s">
        <v>3821</v>
      </c>
      <c r="E2051" t="s">
        <v>2857</v>
      </c>
    </row>
    <row r="2052" spans="1:5" hidden="1">
      <c r="A2052" s="83" t="s">
        <v>3887</v>
      </c>
      <c r="B2052" t="s">
        <v>3888</v>
      </c>
      <c r="C2052" t="s">
        <v>1974</v>
      </c>
      <c r="D2052" t="s">
        <v>3821</v>
      </c>
      <c r="E2052" t="s">
        <v>1643</v>
      </c>
    </row>
    <row r="2053" spans="1:5" hidden="1">
      <c r="A2053" s="83" t="s">
        <v>3887</v>
      </c>
      <c r="B2053" t="s">
        <v>3888</v>
      </c>
      <c r="C2053" t="s">
        <v>1974</v>
      </c>
      <c r="D2053" t="s">
        <v>3821</v>
      </c>
      <c r="E2053" t="s">
        <v>2877</v>
      </c>
    </row>
    <row r="2054" spans="1:5" hidden="1">
      <c r="A2054" s="83" t="s">
        <v>3887</v>
      </c>
      <c r="B2054" t="s">
        <v>3888</v>
      </c>
      <c r="C2054" t="s">
        <v>1974</v>
      </c>
      <c r="D2054" t="s">
        <v>3822</v>
      </c>
      <c r="E2054" t="s">
        <v>2813</v>
      </c>
    </row>
    <row r="2055" spans="1:5" hidden="1">
      <c r="A2055" s="83" t="s">
        <v>3887</v>
      </c>
      <c r="B2055" t="s">
        <v>3888</v>
      </c>
      <c r="C2055" t="s">
        <v>1974</v>
      </c>
      <c r="D2055" t="s">
        <v>3822</v>
      </c>
      <c r="E2055" t="s">
        <v>2858</v>
      </c>
    </row>
    <row r="2056" spans="1:5" hidden="1">
      <c r="A2056" s="83" t="s">
        <v>3887</v>
      </c>
      <c r="B2056" t="s">
        <v>3888</v>
      </c>
      <c r="C2056" t="s">
        <v>1974</v>
      </c>
      <c r="D2056" t="s">
        <v>3822</v>
      </c>
      <c r="E2056" t="s">
        <v>2878</v>
      </c>
    </row>
    <row r="2057" spans="1:5" hidden="1">
      <c r="A2057" s="83" t="s">
        <v>3887</v>
      </c>
      <c r="B2057" t="s">
        <v>3888</v>
      </c>
      <c r="C2057" t="s">
        <v>1974</v>
      </c>
      <c r="D2057" t="s">
        <v>3822</v>
      </c>
      <c r="E2057" t="s">
        <v>1643</v>
      </c>
    </row>
    <row r="2058" spans="1:5" hidden="1">
      <c r="A2058" s="83" t="s">
        <v>3887</v>
      </c>
      <c r="B2058" t="s">
        <v>3888</v>
      </c>
      <c r="C2058" t="s">
        <v>1974</v>
      </c>
      <c r="D2058" t="s">
        <v>3822</v>
      </c>
      <c r="E2058" t="s">
        <v>2894</v>
      </c>
    </row>
    <row r="2059" spans="1:5" hidden="1">
      <c r="A2059" s="83" t="s">
        <v>3887</v>
      </c>
      <c r="B2059" t="s">
        <v>3888</v>
      </c>
      <c r="C2059" t="s">
        <v>1974</v>
      </c>
      <c r="D2059" t="s">
        <v>3822</v>
      </c>
      <c r="E2059" t="s">
        <v>2904</v>
      </c>
    </row>
    <row r="2060" spans="1:5" hidden="1">
      <c r="A2060" s="83" t="s">
        <v>3887</v>
      </c>
      <c r="B2060" t="s">
        <v>3888</v>
      </c>
      <c r="C2060" t="s">
        <v>1974</v>
      </c>
      <c r="D2060" t="s">
        <v>3823</v>
      </c>
      <c r="E2060" t="s">
        <v>2814</v>
      </c>
    </row>
    <row r="2061" spans="1:5" hidden="1">
      <c r="A2061" s="83" t="s">
        <v>3887</v>
      </c>
      <c r="B2061" t="s">
        <v>3888</v>
      </c>
      <c r="C2061" t="s">
        <v>1974</v>
      </c>
      <c r="D2061" t="s">
        <v>3823</v>
      </c>
      <c r="E2061" t="s">
        <v>2859</v>
      </c>
    </row>
    <row r="2062" spans="1:5" hidden="1">
      <c r="A2062" s="83" t="s">
        <v>3887</v>
      </c>
      <c r="B2062" t="s">
        <v>3888</v>
      </c>
      <c r="C2062" t="s">
        <v>1974</v>
      </c>
      <c r="D2062" t="s">
        <v>3823</v>
      </c>
      <c r="E2062" t="s">
        <v>1643</v>
      </c>
    </row>
    <row r="2063" spans="1:5" hidden="1">
      <c r="A2063" s="83" t="s">
        <v>3887</v>
      </c>
      <c r="B2063" t="s">
        <v>3888</v>
      </c>
      <c r="C2063" t="s">
        <v>1974</v>
      </c>
      <c r="D2063" t="s">
        <v>3823</v>
      </c>
      <c r="E2063" t="s">
        <v>2879</v>
      </c>
    </row>
    <row r="2064" spans="1:5" hidden="1">
      <c r="A2064" s="83" t="s">
        <v>3887</v>
      </c>
      <c r="B2064" t="s">
        <v>3888</v>
      </c>
      <c r="C2064" t="s">
        <v>1974</v>
      </c>
      <c r="D2064" t="s">
        <v>3824</v>
      </c>
      <c r="E2064" t="s">
        <v>2815</v>
      </c>
    </row>
    <row r="2065" spans="1:5" hidden="1">
      <c r="A2065" s="83" t="s">
        <v>3887</v>
      </c>
      <c r="B2065" t="s">
        <v>3888</v>
      </c>
      <c r="C2065" t="s">
        <v>1974</v>
      </c>
      <c r="D2065" t="s">
        <v>3824</v>
      </c>
      <c r="E2065" t="s">
        <v>1643</v>
      </c>
    </row>
    <row r="2066" spans="1:5" hidden="1">
      <c r="A2066" s="83" t="s">
        <v>3887</v>
      </c>
      <c r="B2066" t="s">
        <v>3888</v>
      </c>
      <c r="C2066" t="s">
        <v>1974</v>
      </c>
      <c r="D2066" t="s">
        <v>2156</v>
      </c>
      <c r="E2066" t="s">
        <v>2816</v>
      </c>
    </row>
    <row r="2067" spans="1:5" hidden="1">
      <c r="A2067" s="83" t="s">
        <v>3887</v>
      </c>
      <c r="B2067" t="s">
        <v>3888</v>
      </c>
      <c r="C2067" t="s">
        <v>1974</v>
      </c>
      <c r="D2067" t="s">
        <v>1973</v>
      </c>
      <c r="E2067" t="s">
        <v>1643</v>
      </c>
    </row>
    <row r="2068" spans="1:5" hidden="1">
      <c r="A2068" s="83" t="s">
        <v>3887</v>
      </c>
      <c r="B2068" t="s">
        <v>3888</v>
      </c>
      <c r="C2068" t="s">
        <v>1974</v>
      </c>
      <c r="D2068" t="s">
        <v>1973</v>
      </c>
      <c r="E2068" t="s">
        <v>2817</v>
      </c>
    </row>
    <row r="2069" spans="1:5" hidden="1">
      <c r="A2069" s="83" t="s">
        <v>3887</v>
      </c>
      <c r="B2069" t="s">
        <v>3888</v>
      </c>
      <c r="C2069" t="s">
        <v>1974</v>
      </c>
      <c r="D2069" t="s">
        <v>1973</v>
      </c>
      <c r="E2069" t="s">
        <v>2860</v>
      </c>
    </row>
    <row r="2070" spans="1:5" hidden="1">
      <c r="A2070" s="83" t="s">
        <v>3887</v>
      </c>
      <c r="B2070" t="s">
        <v>3888</v>
      </c>
      <c r="C2070" t="s">
        <v>1974</v>
      </c>
      <c r="D2070" t="s">
        <v>1973</v>
      </c>
      <c r="E2070" t="s">
        <v>2880</v>
      </c>
    </row>
    <row r="2071" spans="1:5" hidden="1">
      <c r="A2071" s="83" t="s">
        <v>3887</v>
      </c>
      <c r="B2071" t="s">
        <v>3888</v>
      </c>
      <c r="C2071" t="s">
        <v>1974</v>
      </c>
      <c r="D2071" t="s">
        <v>3825</v>
      </c>
      <c r="E2071" t="s">
        <v>1643</v>
      </c>
    </row>
    <row r="2072" spans="1:5" hidden="1">
      <c r="A2072" s="83" t="s">
        <v>3887</v>
      </c>
      <c r="B2072" t="s">
        <v>3888</v>
      </c>
      <c r="C2072" t="s">
        <v>1974</v>
      </c>
      <c r="D2072" t="s">
        <v>3825</v>
      </c>
      <c r="E2072" t="s">
        <v>2818</v>
      </c>
    </row>
    <row r="2073" spans="1:5" hidden="1">
      <c r="A2073" s="83" t="s">
        <v>3887</v>
      </c>
      <c r="B2073" t="s">
        <v>3888</v>
      </c>
      <c r="C2073" t="s">
        <v>1974</v>
      </c>
      <c r="D2073" t="s">
        <v>3826</v>
      </c>
      <c r="E2073" t="s">
        <v>1643</v>
      </c>
    </row>
    <row r="2074" spans="1:5" hidden="1">
      <c r="A2074" s="83" t="s">
        <v>3887</v>
      </c>
      <c r="B2074" t="s">
        <v>3888</v>
      </c>
      <c r="C2074" t="s">
        <v>1974</v>
      </c>
      <c r="D2074" t="s">
        <v>3826</v>
      </c>
      <c r="E2074" t="s">
        <v>2819</v>
      </c>
    </row>
    <row r="2075" spans="1:5" hidden="1">
      <c r="A2075" s="83" t="s">
        <v>3887</v>
      </c>
      <c r="B2075" t="s">
        <v>3888</v>
      </c>
      <c r="C2075" t="s">
        <v>1974</v>
      </c>
      <c r="D2075" t="s">
        <v>2161</v>
      </c>
      <c r="E2075" t="s">
        <v>2820</v>
      </c>
    </row>
    <row r="2076" spans="1:5" hidden="1">
      <c r="A2076" s="83" t="s">
        <v>3887</v>
      </c>
      <c r="B2076" t="s">
        <v>3888</v>
      </c>
      <c r="C2076" t="s">
        <v>1974</v>
      </c>
      <c r="D2076" t="s">
        <v>2161</v>
      </c>
      <c r="E2076" t="s">
        <v>1643</v>
      </c>
    </row>
    <row r="2077" spans="1:5" hidden="1">
      <c r="A2077" s="83" t="s">
        <v>3887</v>
      </c>
      <c r="B2077" t="s">
        <v>3888</v>
      </c>
      <c r="C2077" t="s">
        <v>1974</v>
      </c>
      <c r="D2077" t="s">
        <v>3827</v>
      </c>
      <c r="E2077" t="s">
        <v>1643</v>
      </c>
    </row>
    <row r="2078" spans="1:5" hidden="1">
      <c r="A2078" s="83" t="s">
        <v>3887</v>
      </c>
      <c r="B2078" t="s">
        <v>3888</v>
      </c>
      <c r="C2078" t="s">
        <v>1974</v>
      </c>
      <c r="D2078" t="s">
        <v>3827</v>
      </c>
      <c r="E2078" t="s">
        <v>3827</v>
      </c>
    </row>
    <row r="2079" spans="1:5" hidden="1">
      <c r="A2079" s="83" t="s">
        <v>3887</v>
      </c>
      <c r="B2079" t="s">
        <v>3888</v>
      </c>
      <c r="C2079" t="s">
        <v>1974</v>
      </c>
      <c r="D2079" t="s">
        <v>3828</v>
      </c>
      <c r="E2079" t="s">
        <v>1643</v>
      </c>
    </row>
    <row r="2080" spans="1:5" hidden="1">
      <c r="A2080" s="83" t="s">
        <v>3887</v>
      </c>
      <c r="B2080" t="s">
        <v>3888</v>
      </c>
      <c r="C2080" t="s">
        <v>1974</v>
      </c>
      <c r="D2080" t="s">
        <v>3828</v>
      </c>
      <c r="E2080" t="s">
        <v>2822</v>
      </c>
    </row>
    <row r="2081" spans="1:5" hidden="1">
      <c r="A2081" s="83" t="s">
        <v>3887</v>
      </c>
      <c r="B2081" t="s">
        <v>3888</v>
      </c>
      <c r="C2081" t="s">
        <v>1974</v>
      </c>
      <c r="D2081" t="s">
        <v>3828</v>
      </c>
      <c r="E2081" t="s">
        <v>2861</v>
      </c>
    </row>
    <row r="2082" spans="1:5" hidden="1">
      <c r="A2082" s="83" t="s">
        <v>3887</v>
      </c>
      <c r="B2082" t="s">
        <v>3888</v>
      </c>
      <c r="C2082" t="s">
        <v>1974</v>
      </c>
      <c r="D2082" t="s">
        <v>3828</v>
      </c>
      <c r="E2082" t="s">
        <v>2818</v>
      </c>
    </row>
    <row r="2083" spans="1:5" hidden="1">
      <c r="A2083" s="83" t="s">
        <v>3887</v>
      </c>
      <c r="B2083" t="s">
        <v>3888</v>
      </c>
      <c r="C2083" t="s">
        <v>1974</v>
      </c>
      <c r="D2083" t="s">
        <v>3829</v>
      </c>
      <c r="E2083" t="s">
        <v>1643</v>
      </c>
    </row>
    <row r="2084" spans="1:5" hidden="1">
      <c r="A2084" s="83" t="s">
        <v>3887</v>
      </c>
      <c r="B2084" t="s">
        <v>3888</v>
      </c>
      <c r="C2084" t="s">
        <v>1974</v>
      </c>
      <c r="D2084" t="s">
        <v>3829</v>
      </c>
      <c r="E2084" t="s">
        <v>2823</v>
      </c>
    </row>
    <row r="2085" spans="1:5" hidden="1">
      <c r="A2085" s="83" t="s">
        <v>3887</v>
      </c>
      <c r="B2085" t="s">
        <v>3888</v>
      </c>
      <c r="C2085" t="s">
        <v>1974</v>
      </c>
      <c r="D2085" t="s">
        <v>3830</v>
      </c>
      <c r="E2085" t="s">
        <v>1643</v>
      </c>
    </row>
    <row r="2086" spans="1:5" hidden="1">
      <c r="A2086" s="83" t="s">
        <v>3887</v>
      </c>
      <c r="B2086" t="s">
        <v>3888</v>
      </c>
      <c r="C2086" t="s">
        <v>1974</v>
      </c>
      <c r="D2086" t="s">
        <v>3830</v>
      </c>
      <c r="E2086" t="s">
        <v>2824</v>
      </c>
    </row>
    <row r="2087" spans="1:5" hidden="1">
      <c r="A2087" s="83" t="s">
        <v>3887</v>
      </c>
      <c r="B2087" t="s">
        <v>3888</v>
      </c>
      <c r="C2087" t="s">
        <v>1974</v>
      </c>
      <c r="D2087" t="s">
        <v>3831</v>
      </c>
      <c r="E2087" t="s">
        <v>2825</v>
      </c>
    </row>
    <row r="2088" spans="1:5" hidden="1">
      <c r="A2088" s="83" t="s">
        <v>3887</v>
      </c>
      <c r="B2088" t="s">
        <v>3888</v>
      </c>
      <c r="C2088" t="s">
        <v>1974</v>
      </c>
      <c r="D2088" t="s">
        <v>2166</v>
      </c>
      <c r="E2088" t="s">
        <v>1643</v>
      </c>
    </row>
    <row r="2089" spans="1:5" hidden="1">
      <c r="A2089" s="83" t="s">
        <v>3887</v>
      </c>
      <c r="B2089" t="s">
        <v>3888</v>
      </c>
      <c r="C2089" t="s">
        <v>1974</v>
      </c>
      <c r="D2089" t="s">
        <v>2166</v>
      </c>
      <c r="E2089" t="s">
        <v>2826</v>
      </c>
    </row>
    <row r="2090" spans="1:5" hidden="1">
      <c r="A2090" s="83" t="s">
        <v>3887</v>
      </c>
      <c r="B2090" t="s">
        <v>3888</v>
      </c>
      <c r="C2090" t="s">
        <v>3855</v>
      </c>
      <c r="D2090" t="s">
        <v>2407</v>
      </c>
      <c r="E2090" t="s">
        <v>2868</v>
      </c>
    </row>
    <row r="2091" spans="1:5" hidden="1">
      <c r="A2091" s="83" t="s">
        <v>3887</v>
      </c>
      <c r="B2091" t="s">
        <v>3888</v>
      </c>
      <c r="C2091" t="s">
        <v>3855</v>
      </c>
      <c r="D2091" t="s">
        <v>2407</v>
      </c>
      <c r="E2091" t="s">
        <v>1643</v>
      </c>
    </row>
    <row r="2092" spans="1:5" hidden="1">
      <c r="A2092" s="83" t="s">
        <v>3887</v>
      </c>
      <c r="B2092" t="s">
        <v>3888</v>
      </c>
      <c r="C2092" t="s">
        <v>3855</v>
      </c>
      <c r="D2092" t="s">
        <v>2407</v>
      </c>
      <c r="E2092" t="s">
        <v>2407</v>
      </c>
    </row>
    <row r="2093" spans="1:5" hidden="1">
      <c r="A2093" s="83" t="s">
        <v>3887</v>
      </c>
      <c r="B2093" t="s">
        <v>3888</v>
      </c>
      <c r="C2093" t="s">
        <v>3835</v>
      </c>
      <c r="D2093" t="s">
        <v>3836</v>
      </c>
      <c r="E2093" t="s">
        <v>2836</v>
      </c>
    </row>
    <row r="2094" spans="1:5" hidden="1">
      <c r="A2094" s="83" t="s">
        <v>3887</v>
      </c>
      <c r="B2094" t="s">
        <v>3888</v>
      </c>
      <c r="C2094" t="s">
        <v>3835</v>
      </c>
      <c r="D2094" t="s">
        <v>3836</v>
      </c>
      <c r="E2094" t="s">
        <v>2869</v>
      </c>
    </row>
    <row r="2095" spans="1:5" hidden="1">
      <c r="A2095" s="83" t="s">
        <v>3887</v>
      </c>
      <c r="B2095" t="s">
        <v>3888</v>
      </c>
      <c r="C2095" t="s">
        <v>3835</v>
      </c>
      <c r="D2095" t="s">
        <v>3836</v>
      </c>
      <c r="E2095" t="s">
        <v>2887</v>
      </c>
    </row>
    <row r="2096" spans="1:5" hidden="1">
      <c r="A2096" s="83" t="s">
        <v>3887</v>
      </c>
      <c r="B2096" t="s">
        <v>3888</v>
      </c>
      <c r="C2096" t="s">
        <v>3835</v>
      </c>
      <c r="D2096" t="s">
        <v>3836</v>
      </c>
      <c r="E2096" t="s">
        <v>2898</v>
      </c>
    </row>
    <row r="2097" spans="1:5" hidden="1">
      <c r="A2097" s="83" t="s">
        <v>3887</v>
      </c>
      <c r="B2097" t="s">
        <v>3888</v>
      </c>
      <c r="C2097" t="s">
        <v>3835</v>
      </c>
      <c r="D2097" t="s">
        <v>3836</v>
      </c>
      <c r="E2097" t="s">
        <v>2908</v>
      </c>
    </row>
    <row r="2098" spans="1:5" hidden="1">
      <c r="A2098" s="83" t="s">
        <v>3887</v>
      </c>
      <c r="B2098" t="s">
        <v>3888</v>
      </c>
      <c r="C2098" t="s">
        <v>3835</v>
      </c>
      <c r="D2098" t="s">
        <v>3836</v>
      </c>
      <c r="E2098" t="s">
        <v>2915</v>
      </c>
    </row>
    <row r="2099" spans="1:5" hidden="1">
      <c r="A2099" s="83" t="s">
        <v>3887</v>
      </c>
      <c r="B2099" t="s">
        <v>3888</v>
      </c>
      <c r="C2099" t="s">
        <v>3835</v>
      </c>
      <c r="D2099" t="s">
        <v>3836</v>
      </c>
      <c r="E2099" t="s">
        <v>2920</v>
      </c>
    </row>
    <row r="2100" spans="1:5" hidden="1">
      <c r="A2100" s="83" t="s">
        <v>3887</v>
      </c>
      <c r="B2100" t="s">
        <v>3888</v>
      </c>
      <c r="C2100" t="s">
        <v>3835</v>
      </c>
      <c r="D2100" t="s">
        <v>3836</v>
      </c>
      <c r="E2100" t="s">
        <v>1643</v>
      </c>
    </row>
    <row r="2101" spans="1:5" hidden="1">
      <c r="A2101" s="83" t="s">
        <v>3887</v>
      </c>
      <c r="B2101" t="s">
        <v>3888</v>
      </c>
      <c r="C2101" t="s">
        <v>3835</v>
      </c>
      <c r="D2101" t="s">
        <v>3836</v>
      </c>
      <c r="E2101" t="s">
        <v>2926</v>
      </c>
    </row>
    <row r="2102" spans="1:5" hidden="1">
      <c r="A2102" s="83" t="s">
        <v>3887</v>
      </c>
      <c r="B2102" t="s">
        <v>3888</v>
      </c>
      <c r="C2102" t="s">
        <v>3835</v>
      </c>
      <c r="D2102" t="s">
        <v>3836</v>
      </c>
      <c r="E2102" t="s">
        <v>2931</v>
      </c>
    </row>
    <row r="2103" spans="1:5" hidden="1">
      <c r="A2103" s="83" t="s">
        <v>3887</v>
      </c>
      <c r="B2103" t="s">
        <v>3888</v>
      </c>
      <c r="C2103" t="s">
        <v>3835</v>
      </c>
      <c r="D2103" t="s">
        <v>3836</v>
      </c>
      <c r="E2103" t="s">
        <v>2936</v>
      </c>
    </row>
    <row r="2104" spans="1:5" hidden="1">
      <c r="A2104" s="83" t="s">
        <v>3887</v>
      </c>
      <c r="B2104" t="s">
        <v>3888</v>
      </c>
      <c r="C2104" t="s">
        <v>3835</v>
      </c>
      <c r="D2104" t="s">
        <v>3836</v>
      </c>
      <c r="E2104" t="s">
        <v>2941</v>
      </c>
    </row>
    <row r="2105" spans="1:5" hidden="1">
      <c r="A2105" s="83" t="s">
        <v>3887</v>
      </c>
      <c r="B2105" t="s">
        <v>3888</v>
      </c>
      <c r="C2105" t="s">
        <v>3835</v>
      </c>
      <c r="D2105" t="s">
        <v>3836</v>
      </c>
      <c r="E2105" t="s">
        <v>2945</v>
      </c>
    </row>
    <row r="2106" spans="1:5" hidden="1">
      <c r="A2106" s="83" t="s">
        <v>3887</v>
      </c>
      <c r="B2106" t="s">
        <v>3888</v>
      </c>
      <c r="C2106" t="s">
        <v>3835</v>
      </c>
      <c r="D2106" t="s">
        <v>3836</v>
      </c>
      <c r="E2106" t="s">
        <v>2948</v>
      </c>
    </row>
    <row r="2107" spans="1:5" hidden="1">
      <c r="A2107" s="83" t="s">
        <v>3887</v>
      </c>
      <c r="B2107" t="s">
        <v>3888</v>
      </c>
      <c r="C2107" t="s">
        <v>3835</v>
      </c>
      <c r="D2107" t="s">
        <v>3836</v>
      </c>
      <c r="E2107" t="s">
        <v>2950</v>
      </c>
    </row>
    <row r="2108" spans="1:5" hidden="1">
      <c r="A2108" s="83" t="s">
        <v>3887</v>
      </c>
      <c r="B2108" t="s">
        <v>3888</v>
      </c>
      <c r="C2108" t="s">
        <v>3845</v>
      </c>
      <c r="D2108" t="s">
        <v>3889</v>
      </c>
      <c r="E2108" t="s">
        <v>2842</v>
      </c>
    </row>
    <row r="2109" spans="1:5" hidden="1">
      <c r="A2109" s="83" t="s">
        <v>3887</v>
      </c>
      <c r="B2109" t="s">
        <v>3888</v>
      </c>
      <c r="C2109" t="s">
        <v>3845</v>
      </c>
      <c r="D2109" t="s">
        <v>3846</v>
      </c>
      <c r="E2109" t="s">
        <v>2839</v>
      </c>
    </row>
    <row r="2110" spans="1:5" hidden="1">
      <c r="A2110" s="83" t="s">
        <v>3887</v>
      </c>
      <c r="B2110" t="s">
        <v>3888</v>
      </c>
      <c r="C2110" t="s">
        <v>3845</v>
      </c>
      <c r="D2110" t="s">
        <v>3889</v>
      </c>
      <c r="E2110" t="s">
        <v>2873</v>
      </c>
    </row>
    <row r="2111" spans="1:5" hidden="1">
      <c r="A2111" s="83" t="s">
        <v>3887</v>
      </c>
      <c r="B2111" t="s">
        <v>3888</v>
      </c>
      <c r="C2111" t="s">
        <v>3845</v>
      </c>
      <c r="D2111" t="s">
        <v>3889</v>
      </c>
      <c r="E2111" t="s">
        <v>2890</v>
      </c>
    </row>
    <row r="2112" spans="1:5" hidden="1">
      <c r="A2112" s="83" t="s">
        <v>3890</v>
      </c>
      <c r="B2112" t="s">
        <v>3891</v>
      </c>
      <c r="C2112" t="s">
        <v>1973</v>
      </c>
      <c r="D2112" t="s">
        <v>2066</v>
      </c>
      <c r="E2112" t="s">
        <v>1643</v>
      </c>
    </row>
    <row r="2113" spans="1:5" hidden="1">
      <c r="A2113" s="83" t="s">
        <v>3890</v>
      </c>
      <c r="B2113" t="s">
        <v>3891</v>
      </c>
      <c r="C2113" t="s">
        <v>1973</v>
      </c>
      <c r="D2113" t="s">
        <v>3817</v>
      </c>
      <c r="E2113" t="s">
        <v>1643</v>
      </c>
    </row>
    <row r="2114" spans="1:5" hidden="1">
      <c r="A2114" s="83" t="s">
        <v>3890</v>
      </c>
      <c r="B2114" t="s">
        <v>3891</v>
      </c>
      <c r="C2114" t="s">
        <v>1973</v>
      </c>
      <c r="D2114" t="s">
        <v>3818</v>
      </c>
      <c r="E2114" t="s">
        <v>1643</v>
      </c>
    </row>
    <row r="2115" spans="1:5" hidden="1">
      <c r="A2115" s="83" t="s">
        <v>3890</v>
      </c>
      <c r="B2115" t="s">
        <v>3891</v>
      </c>
      <c r="C2115" t="s">
        <v>1974</v>
      </c>
      <c r="D2115" t="s">
        <v>2146</v>
      </c>
      <c r="E2115" t="s">
        <v>2808</v>
      </c>
    </row>
    <row r="2116" spans="1:5" hidden="1">
      <c r="A2116" s="83" t="s">
        <v>3890</v>
      </c>
      <c r="B2116" t="s">
        <v>3891</v>
      </c>
      <c r="C2116" t="s">
        <v>1974</v>
      </c>
      <c r="D2116" t="s">
        <v>2146</v>
      </c>
      <c r="E2116" t="s">
        <v>2854</v>
      </c>
    </row>
    <row r="2117" spans="1:5" hidden="1">
      <c r="A2117" s="83" t="s">
        <v>3890</v>
      </c>
      <c r="B2117" t="s">
        <v>3891</v>
      </c>
      <c r="C2117" t="s">
        <v>1974</v>
      </c>
      <c r="D2117" t="s">
        <v>2146</v>
      </c>
      <c r="E2117" t="s">
        <v>2876</v>
      </c>
    </row>
    <row r="2118" spans="1:5" hidden="1">
      <c r="A2118" s="83" t="s">
        <v>3890</v>
      </c>
      <c r="B2118" t="s">
        <v>3891</v>
      </c>
      <c r="C2118" t="s">
        <v>1974</v>
      </c>
      <c r="D2118" t="s">
        <v>2146</v>
      </c>
      <c r="E2118" t="s">
        <v>2893</v>
      </c>
    </row>
    <row r="2119" spans="1:5" hidden="1">
      <c r="A2119" s="83" t="s">
        <v>3890</v>
      </c>
      <c r="B2119" t="s">
        <v>3891</v>
      </c>
      <c r="C2119" t="s">
        <v>1974</v>
      </c>
      <c r="D2119" t="s">
        <v>2146</v>
      </c>
      <c r="E2119" t="s">
        <v>2903</v>
      </c>
    </row>
    <row r="2120" spans="1:5" hidden="1">
      <c r="A2120" s="83" t="s">
        <v>3890</v>
      </c>
      <c r="B2120" t="s">
        <v>3891</v>
      </c>
      <c r="C2120" t="s">
        <v>1974</v>
      </c>
      <c r="D2120" t="s">
        <v>2146</v>
      </c>
      <c r="E2120" t="s">
        <v>2913</v>
      </c>
    </row>
    <row r="2121" spans="1:5" hidden="1">
      <c r="A2121" s="83" t="s">
        <v>3890</v>
      </c>
      <c r="B2121" t="s">
        <v>3891</v>
      </c>
      <c r="C2121" t="s">
        <v>1974</v>
      </c>
      <c r="D2121" t="s">
        <v>3819</v>
      </c>
      <c r="E2121" t="s">
        <v>2809</v>
      </c>
    </row>
    <row r="2122" spans="1:5" hidden="1">
      <c r="A2122" s="83" t="s">
        <v>3890</v>
      </c>
      <c r="B2122" t="s">
        <v>3891</v>
      </c>
      <c r="C2122" t="s">
        <v>1974</v>
      </c>
      <c r="D2122" t="s">
        <v>3819</v>
      </c>
      <c r="E2122" t="s">
        <v>2855</v>
      </c>
    </row>
    <row r="2123" spans="1:5" hidden="1">
      <c r="A2123" s="83" t="s">
        <v>3890</v>
      </c>
      <c r="B2123" t="s">
        <v>3891</v>
      </c>
      <c r="C2123" t="s">
        <v>1974</v>
      </c>
      <c r="D2123" t="s">
        <v>3819</v>
      </c>
      <c r="E2123" t="s">
        <v>1643</v>
      </c>
    </row>
    <row r="2124" spans="1:5" hidden="1">
      <c r="A2124" s="83" t="s">
        <v>3890</v>
      </c>
      <c r="B2124" t="s">
        <v>3891</v>
      </c>
      <c r="C2124" t="s">
        <v>1974</v>
      </c>
      <c r="D2124" t="s">
        <v>3820</v>
      </c>
      <c r="E2124" t="s">
        <v>2810</v>
      </c>
    </row>
    <row r="2125" spans="1:5" hidden="1">
      <c r="A2125" s="83" t="s">
        <v>3890</v>
      </c>
      <c r="B2125" t="s">
        <v>3891</v>
      </c>
      <c r="C2125" t="s">
        <v>1974</v>
      </c>
      <c r="D2125" t="s">
        <v>3820</v>
      </c>
      <c r="E2125" t="s">
        <v>1643</v>
      </c>
    </row>
    <row r="2126" spans="1:5" hidden="1">
      <c r="A2126" s="83" t="s">
        <v>3890</v>
      </c>
      <c r="B2126" t="s">
        <v>3891</v>
      </c>
      <c r="C2126" t="s">
        <v>1974</v>
      </c>
      <c r="D2126" t="s">
        <v>3820</v>
      </c>
      <c r="E2126" t="s">
        <v>2856</v>
      </c>
    </row>
    <row r="2127" spans="1:5" hidden="1">
      <c r="A2127" s="83" t="s">
        <v>3890</v>
      </c>
      <c r="B2127" t="s">
        <v>3891</v>
      </c>
      <c r="C2127" t="s">
        <v>1974</v>
      </c>
      <c r="D2127" t="s">
        <v>3821</v>
      </c>
      <c r="E2127" t="s">
        <v>2811</v>
      </c>
    </row>
    <row r="2128" spans="1:5" hidden="1">
      <c r="A2128" s="83" t="s">
        <v>3890</v>
      </c>
      <c r="B2128" t="s">
        <v>3891</v>
      </c>
      <c r="C2128" t="s">
        <v>1974</v>
      </c>
      <c r="D2128" t="s">
        <v>3821</v>
      </c>
      <c r="E2128" t="s">
        <v>2857</v>
      </c>
    </row>
    <row r="2129" spans="1:5" hidden="1">
      <c r="A2129" s="83" t="s">
        <v>3890</v>
      </c>
      <c r="B2129" t="s">
        <v>3891</v>
      </c>
      <c r="C2129" t="s">
        <v>1974</v>
      </c>
      <c r="D2129" t="s">
        <v>3821</v>
      </c>
      <c r="E2129" t="s">
        <v>1643</v>
      </c>
    </row>
    <row r="2130" spans="1:5" hidden="1">
      <c r="A2130" s="83" t="s">
        <v>3890</v>
      </c>
      <c r="B2130" t="s">
        <v>3891</v>
      </c>
      <c r="C2130" t="s">
        <v>1974</v>
      </c>
      <c r="D2130" t="s">
        <v>3821</v>
      </c>
      <c r="E2130" t="s">
        <v>2877</v>
      </c>
    </row>
    <row r="2131" spans="1:5" hidden="1">
      <c r="A2131" s="83" t="s">
        <v>3890</v>
      </c>
      <c r="B2131" t="s">
        <v>3891</v>
      </c>
      <c r="C2131" t="s">
        <v>1974</v>
      </c>
      <c r="D2131" t="s">
        <v>3822</v>
      </c>
      <c r="E2131" t="s">
        <v>2813</v>
      </c>
    </row>
    <row r="2132" spans="1:5" hidden="1">
      <c r="A2132" s="83" t="s">
        <v>3890</v>
      </c>
      <c r="B2132" t="s">
        <v>3891</v>
      </c>
      <c r="C2132" t="s">
        <v>1974</v>
      </c>
      <c r="D2132" t="s">
        <v>3822</v>
      </c>
      <c r="E2132" t="s">
        <v>2858</v>
      </c>
    </row>
    <row r="2133" spans="1:5" hidden="1">
      <c r="A2133" s="83" t="s">
        <v>3890</v>
      </c>
      <c r="B2133" t="s">
        <v>3891</v>
      </c>
      <c r="C2133" t="s">
        <v>1974</v>
      </c>
      <c r="D2133" t="s">
        <v>3822</v>
      </c>
      <c r="E2133" t="s">
        <v>2878</v>
      </c>
    </row>
    <row r="2134" spans="1:5" hidden="1">
      <c r="A2134" s="83" t="s">
        <v>3890</v>
      </c>
      <c r="B2134" t="s">
        <v>3891</v>
      </c>
      <c r="C2134" t="s">
        <v>1974</v>
      </c>
      <c r="D2134" t="s">
        <v>3822</v>
      </c>
      <c r="E2134" t="s">
        <v>1643</v>
      </c>
    </row>
    <row r="2135" spans="1:5" hidden="1">
      <c r="A2135" s="83" t="s">
        <v>3890</v>
      </c>
      <c r="B2135" t="s">
        <v>3891</v>
      </c>
      <c r="C2135" t="s">
        <v>1974</v>
      </c>
      <c r="D2135" t="s">
        <v>3822</v>
      </c>
      <c r="E2135" t="s">
        <v>2894</v>
      </c>
    </row>
    <row r="2136" spans="1:5" hidden="1">
      <c r="A2136" s="83" t="s">
        <v>3890</v>
      </c>
      <c r="B2136" t="s">
        <v>3891</v>
      </c>
      <c r="C2136" t="s">
        <v>1974</v>
      </c>
      <c r="D2136" t="s">
        <v>3822</v>
      </c>
      <c r="E2136" t="s">
        <v>2904</v>
      </c>
    </row>
    <row r="2137" spans="1:5" hidden="1">
      <c r="A2137" s="83" t="s">
        <v>3890</v>
      </c>
      <c r="B2137" t="s">
        <v>3891</v>
      </c>
      <c r="C2137" t="s">
        <v>1974</v>
      </c>
      <c r="D2137" t="s">
        <v>3823</v>
      </c>
      <c r="E2137" t="s">
        <v>2814</v>
      </c>
    </row>
    <row r="2138" spans="1:5" hidden="1">
      <c r="A2138" s="83" t="s">
        <v>3890</v>
      </c>
      <c r="B2138" t="s">
        <v>3891</v>
      </c>
      <c r="C2138" t="s">
        <v>1974</v>
      </c>
      <c r="D2138" t="s">
        <v>3823</v>
      </c>
      <c r="E2138" t="s">
        <v>2859</v>
      </c>
    </row>
    <row r="2139" spans="1:5" hidden="1">
      <c r="A2139" s="83" t="s">
        <v>3890</v>
      </c>
      <c r="B2139" t="s">
        <v>3891</v>
      </c>
      <c r="C2139" t="s">
        <v>1974</v>
      </c>
      <c r="D2139" t="s">
        <v>3823</v>
      </c>
      <c r="E2139" t="s">
        <v>1643</v>
      </c>
    </row>
    <row r="2140" spans="1:5" hidden="1">
      <c r="A2140" s="83" t="s">
        <v>3890</v>
      </c>
      <c r="B2140" t="s">
        <v>3891</v>
      </c>
      <c r="C2140" t="s">
        <v>1974</v>
      </c>
      <c r="D2140" t="s">
        <v>3823</v>
      </c>
      <c r="E2140" t="s">
        <v>2879</v>
      </c>
    </row>
    <row r="2141" spans="1:5" hidden="1">
      <c r="A2141" s="83" t="s">
        <v>3890</v>
      </c>
      <c r="B2141" t="s">
        <v>3891</v>
      </c>
      <c r="C2141" t="s">
        <v>1974</v>
      </c>
      <c r="D2141" t="s">
        <v>3824</v>
      </c>
      <c r="E2141" t="s">
        <v>2815</v>
      </c>
    </row>
    <row r="2142" spans="1:5" hidden="1">
      <c r="A2142" s="83" t="s">
        <v>3890</v>
      </c>
      <c r="B2142" t="s">
        <v>3891</v>
      </c>
      <c r="C2142" t="s">
        <v>1974</v>
      </c>
      <c r="D2142" t="s">
        <v>3824</v>
      </c>
      <c r="E2142" t="s">
        <v>1643</v>
      </c>
    </row>
    <row r="2143" spans="1:5" hidden="1">
      <c r="A2143" s="83" t="s">
        <v>3890</v>
      </c>
      <c r="B2143" t="s">
        <v>3891</v>
      </c>
      <c r="C2143" t="s">
        <v>1974</v>
      </c>
      <c r="D2143" t="s">
        <v>2156</v>
      </c>
      <c r="E2143" t="s">
        <v>2816</v>
      </c>
    </row>
    <row r="2144" spans="1:5" hidden="1">
      <c r="A2144" s="83" t="s">
        <v>3890</v>
      </c>
      <c r="B2144" t="s">
        <v>3891</v>
      </c>
      <c r="C2144" t="s">
        <v>1974</v>
      </c>
      <c r="D2144" t="s">
        <v>1973</v>
      </c>
      <c r="E2144" t="s">
        <v>1643</v>
      </c>
    </row>
    <row r="2145" spans="1:5" hidden="1">
      <c r="A2145" s="83" t="s">
        <v>3890</v>
      </c>
      <c r="B2145" t="s">
        <v>3891</v>
      </c>
      <c r="C2145" t="s">
        <v>1974</v>
      </c>
      <c r="D2145" t="s">
        <v>1973</v>
      </c>
      <c r="E2145" t="s">
        <v>2817</v>
      </c>
    </row>
    <row r="2146" spans="1:5" hidden="1">
      <c r="A2146" s="83" t="s">
        <v>3890</v>
      </c>
      <c r="B2146" t="s">
        <v>3891</v>
      </c>
      <c r="C2146" t="s">
        <v>1974</v>
      </c>
      <c r="D2146" t="s">
        <v>1973</v>
      </c>
      <c r="E2146" t="s">
        <v>2860</v>
      </c>
    </row>
    <row r="2147" spans="1:5" hidden="1">
      <c r="A2147" s="83" t="s">
        <v>3890</v>
      </c>
      <c r="B2147" t="s">
        <v>3891</v>
      </c>
      <c r="C2147" t="s">
        <v>1974</v>
      </c>
      <c r="D2147" t="s">
        <v>1973</v>
      </c>
      <c r="E2147" t="s">
        <v>2880</v>
      </c>
    </row>
    <row r="2148" spans="1:5" hidden="1">
      <c r="A2148" s="83" t="s">
        <v>3890</v>
      </c>
      <c r="B2148" t="s">
        <v>3891</v>
      </c>
      <c r="C2148" t="s">
        <v>1974</v>
      </c>
      <c r="D2148" t="s">
        <v>3825</v>
      </c>
      <c r="E2148" t="s">
        <v>1643</v>
      </c>
    </row>
    <row r="2149" spans="1:5" hidden="1">
      <c r="A2149" s="83" t="s">
        <v>3890</v>
      </c>
      <c r="B2149" t="s">
        <v>3891</v>
      </c>
      <c r="C2149" t="s">
        <v>1974</v>
      </c>
      <c r="D2149" t="s">
        <v>3825</v>
      </c>
      <c r="E2149" t="s">
        <v>2818</v>
      </c>
    </row>
    <row r="2150" spans="1:5" hidden="1">
      <c r="A2150" s="83" t="s">
        <v>3890</v>
      </c>
      <c r="B2150" t="s">
        <v>3891</v>
      </c>
      <c r="C2150" t="s">
        <v>1974</v>
      </c>
      <c r="D2150" t="s">
        <v>3826</v>
      </c>
      <c r="E2150" t="s">
        <v>1643</v>
      </c>
    </row>
    <row r="2151" spans="1:5" hidden="1">
      <c r="A2151" s="83" t="s">
        <v>3890</v>
      </c>
      <c r="B2151" t="s">
        <v>3891</v>
      </c>
      <c r="C2151" t="s">
        <v>1974</v>
      </c>
      <c r="D2151" t="s">
        <v>3826</v>
      </c>
      <c r="E2151" t="s">
        <v>2819</v>
      </c>
    </row>
    <row r="2152" spans="1:5" hidden="1">
      <c r="A2152" s="83" t="s">
        <v>3890</v>
      </c>
      <c r="B2152" t="s">
        <v>3891</v>
      </c>
      <c r="C2152" t="s">
        <v>1974</v>
      </c>
      <c r="D2152" t="s">
        <v>2161</v>
      </c>
      <c r="E2152" t="s">
        <v>2820</v>
      </c>
    </row>
    <row r="2153" spans="1:5" hidden="1">
      <c r="A2153" s="83" t="s">
        <v>3890</v>
      </c>
      <c r="B2153" t="s">
        <v>3891</v>
      </c>
      <c r="C2153" t="s">
        <v>1974</v>
      </c>
      <c r="D2153" t="s">
        <v>2161</v>
      </c>
      <c r="E2153" t="s">
        <v>1643</v>
      </c>
    </row>
    <row r="2154" spans="1:5" hidden="1">
      <c r="A2154" s="83" t="s">
        <v>3890</v>
      </c>
      <c r="B2154" t="s">
        <v>3891</v>
      </c>
      <c r="C2154" t="s">
        <v>1974</v>
      </c>
      <c r="D2154" t="s">
        <v>3827</v>
      </c>
      <c r="E2154" t="s">
        <v>1643</v>
      </c>
    </row>
    <row r="2155" spans="1:5" hidden="1">
      <c r="A2155" s="83" t="s">
        <v>3890</v>
      </c>
      <c r="B2155" t="s">
        <v>3891</v>
      </c>
      <c r="C2155" t="s">
        <v>1974</v>
      </c>
      <c r="D2155" t="s">
        <v>3827</v>
      </c>
      <c r="E2155" t="s">
        <v>3827</v>
      </c>
    </row>
    <row r="2156" spans="1:5" hidden="1">
      <c r="A2156" s="83" t="s">
        <v>3890</v>
      </c>
      <c r="B2156" t="s">
        <v>3891</v>
      </c>
      <c r="C2156" t="s">
        <v>1974</v>
      </c>
      <c r="D2156" t="s">
        <v>3828</v>
      </c>
      <c r="E2156" t="s">
        <v>1643</v>
      </c>
    </row>
    <row r="2157" spans="1:5" hidden="1">
      <c r="A2157" s="83" t="s">
        <v>3890</v>
      </c>
      <c r="B2157" t="s">
        <v>3891</v>
      </c>
      <c r="C2157" t="s">
        <v>1974</v>
      </c>
      <c r="D2157" t="s">
        <v>3828</v>
      </c>
      <c r="E2157" t="s">
        <v>2822</v>
      </c>
    </row>
    <row r="2158" spans="1:5" hidden="1">
      <c r="A2158" s="83" t="s">
        <v>3890</v>
      </c>
      <c r="B2158" t="s">
        <v>3891</v>
      </c>
      <c r="C2158" t="s">
        <v>1974</v>
      </c>
      <c r="D2158" t="s">
        <v>3828</v>
      </c>
      <c r="E2158" t="s">
        <v>2861</v>
      </c>
    </row>
    <row r="2159" spans="1:5" hidden="1">
      <c r="A2159" s="83" t="s">
        <v>3890</v>
      </c>
      <c r="B2159" t="s">
        <v>3891</v>
      </c>
      <c r="C2159" t="s">
        <v>1974</v>
      </c>
      <c r="D2159" t="s">
        <v>3828</v>
      </c>
      <c r="E2159" t="s">
        <v>2818</v>
      </c>
    </row>
    <row r="2160" spans="1:5" hidden="1">
      <c r="A2160" s="83" t="s">
        <v>3890</v>
      </c>
      <c r="B2160" t="s">
        <v>3891</v>
      </c>
      <c r="C2160" t="s">
        <v>1974</v>
      </c>
      <c r="D2160" t="s">
        <v>3829</v>
      </c>
      <c r="E2160" t="s">
        <v>1643</v>
      </c>
    </row>
    <row r="2161" spans="1:5" hidden="1">
      <c r="A2161" s="83" t="s">
        <v>3890</v>
      </c>
      <c r="B2161" t="s">
        <v>3891</v>
      </c>
      <c r="C2161" t="s">
        <v>1974</v>
      </c>
      <c r="D2161" t="s">
        <v>3829</v>
      </c>
      <c r="E2161" t="s">
        <v>2823</v>
      </c>
    </row>
    <row r="2162" spans="1:5" hidden="1">
      <c r="A2162" s="83" t="s">
        <v>3890</v>
      </c>
      <c r="B2162" t="s">
        <v>3891</v>
      </c>
      <c r="C2162" t="s">
        <v>1974</v>
      </c>
      <c r="D2162" t="s">
        <v>3830</v>
      </c>
      <c r="E2162" t="s">
        <v>1643</v>
      </c>
    </row>
    <row r="2163" spans="1:5" hidden="1">
      <c r="A2163" s="83" t="s">
        <v>3890</v>
      </c>
      <c r="B2163" t="s">
        <v>3891</v>
      </c>
      <c r="C2163" t="s">
        <v>1974</v>
      </c>
      <c r="D2163" t="s">
        <v>3830</v>
      </c>
      <c r="E2163" t="s">
        <v>2824</v>
      </c>
    </row>
    <row r="2164" spans="1:5" hidden="1">
      <c r="A2164" s="83" t="s">
        <v>3890</v>
      </c>
      <c r="B2164" t="s">
        <v>3891</v>
      </c>
      <c r="C2164" t="s">
        <v>1974</v>
      </c>
      <c r="D2164" t="s">
        <v>3831</v>
      </c>
      <c r="E2164" t="s">
        <v>2825</v>
      </c>
    </row>
    <row r="2165" spans="1:5" hidden="1">
      <c r="A2165" s="83" t="s">
        <v>3890</v>
      </c>
      <c r="B2165" t="s">
        <v>3891</v>
      </c>
      <c r="C2165" t="s">
        <v>1974</v>
      </c>
      <c r="D2165" t="s">
        <v>2166</v>
      </c>
      <c r="E2165" t="s">
        <v>1643</v>
      </c>
    </row>
    <row r="2166" spans="1:5" hidden="1">
      <c r="A2166" s="83" t="s">
        <v>3890</v>
      </c>
      <c r="B2166" t="s">
        <v>3891</v>
      </c>
      <c r="C2166" t="s">
        <v>1974</v>
      </c>
      <c r="D2166" t="s">
        <v>2166</v>
      </c>
      <c r="E2166" t="s">
        <v>2826</v>
      </c>
    </row>
    <row r="2167" spans="1:5" hidden="1">
      <c r="A2167" s="83" t="s">
        <v>3890</v>
      </c>
      <c r="B2167" t="s">
        <v>3891</v>
      </c>
      <c r="C2167" t="s">
        <v>1975</v>
      </c>
      <c r="D2167" t="s">
        <v>3832</v>
      </c>
      <c r="E2167" t="s">
        <v>2827</v>
      </c>
    </row>
    <row r="2168" spans="1:5" hidden="1">
      <c r="A2168" s="83" t="s">
        <v>3890</v>
      </c>
      <c r="B2168" t="s">
        <v>3891</v>
      </c>
      <c r="C2168" t="s">
        <v>1975</v>
      </c>
      <c r="D2168" t="s">
        <v>3832</v>
      </c>
      <c r="E2168" t="s">
        <v>2862</v>
      </c>
    </row>
    <row r="2169" spans="1:5" hidden="1">
      <c r="A2169" s="83" t="s">
        <v>3890</v>
      </c>
      <c r="B2169" t="s">
        <v>3891</v>
      </c>
      <c r="C2169" t="s">
        <v>1975</v>
      </c>
      <c r="D2169" t="s">
        <v>3832</v>
      </c>
      <c r="E2169" t="s">
        <v>2882</v>
      </c>
    </row>
    <row r="2170" spans="1:5" hidden="1">
      <c r="A2170" s="83" t="s">
        <v>3890</v>
      </c>
      <c r="B2170" t="s">
        <v>3891</v>
      </c>
      <c r="C2170" t="s">
        <v>1975</v>
      </c>
      <c r="D2170" t="s">
        <v>3832</v>
      </c>
      <c r="E2170" t="s">
        <v>2895</v>
      </c>
    </row>
    <row r="2171" spans="1:5" hidden="1">
      <c r="A2171" s="83" t="s">
        <v>3890</v>
      </c>
      <c r="B2171" t="s">
        <v>3891</v>
      </c>
      <c r="C2171" t="s">
        <v>1975</v>
      </c>
      <c r="D2171" t="s">
        <v>3832</v>
      </c>
      <c r="E2171" t="s">
        <v>2905</v>
      </c>
    </row>
    <row r="2172" spans="1:5" hidden="1">
      <c r="A2172" s="83" t="s">
        <v>3890</v>
      </c>
      <c r="B2172" t="s">
        <v>3891</v>
      </c>
      <c r="C2172" t="s">
        <v>1975</v>
      </c>
      <c r="D2172" t="s">
        <v>3832</v>
      </c>
      <c r="E2172" t="s">
        <v>2914</v>
      </c>
    </row>
    <row r="2173" spans="1:5" hidden="1">
      <c r="A2173" s="83" t="s">
        <v>3890</v>
      </c>
      <c r="B2173" t="s">
        <v>3891</v>
      </c>
      <c r="C2173" t="s">
        <v>1975</v>
      </c>
      <c r="D2173" t="s">
        <v>3832</v>
      </c>
      <c r="E2173" t="s">
        <v>2919</v>
      </c>
    </row>
    <row r="2174" spans="1:5" hidden="1">
      <c r="A2174" s="83" t="s">
        <v>3890</v>
      </c>
      <c r="B2174" t="s">
        <v>3891</v>
      </c>
      <c r="C2174" t="s">
        <v>1975</v>
      </c>
      <c r="D2174" t="s">
        <v>3832</v>
      </c>
      <c r="E2174" t="s">
        <v>1980</v>
      </c>
    </row>
    <row r="2175" spans="1:5" hidden="1">
      <c r="A2175" s="83" t="s">
        <v>3890</v>
      </c>
      <c r="B2175" t="s">
        <v>3891</v>
      </c>
      <c r="C2175" t="s">
        <v>1975</v>
      </c>
      <c r="D2175" t="s">
        <v>3833</v>
      </c>
      <c r="E2175" t="s">
        <v>2828</v>
      </c>
    </row>
    <row r="2176" spans="1:5" hidden="1">
      <c r="A2176" s="83" t="s">
        <v>3890</v>
      </c>
      <c r="B2176" t="s">
        <v>3891</v>
      </c>
      <c r="C2176" t="s">
        <v>1975</v>
      </c>
      <c r="D2176" t="s">
        <v>3833</v>
      </c>
      <c r="E2176" t="s">
        <v>2863</v>
      </c>
    </row>
    <row r="2177" spans="1:5" hidden="1">
      <c r="A2177" s="83" t="s">
        <v>3890</v>
      </c>
      <c r="B2177" t="s">
        <v>3891</v>
      </c>
      <c r="C2177" t="s">
        <v>1975</v>
      </c>
      <c r="D2177" t="s">
        <v>3833</v>
      </c>
      <c r="E2177" t="s">
        <v>1643</v>
      </c>
    </row>
    <row r="2178" spans="1:5" hidden="1">
      <c r="A2178" s="83" t="s">
        <v>3890</v>
      </c>
      <c r="B2178" t="s">
        <v>3891</v>
      </c>
      <c r="C2178" t="s">
        <v>1975</v>
      </c>
      <c r="D2178" t="s">
        <v>3834</v>
      </c>
      <c r="E2178" t="s">
        <v>1643</v>
      </c>
    </row>
    <row r="2179" spans="1:5" hidden="1">
      <c r="A2179" s="83" t="s">
        <v>3890</v>
      </c>
      <c r="B2179" t="s">
        <v>3891</v>
      </c>
      <c r="C2179" t="s">
        <v>1975</v>
      </c>
      <c r="D2179" t="s">
        <v>3834</v>
      </c>
      <c r="E2179" t="s">
        <v>2829</v>
      </c>
    </row>
    <row r="2180" spans="1:5" hidden="1">
      <c r="A2180" s="83" t="s">
        <v>3890</v>
      </c>
      <c r="B2180" t="s">
        <v>3891</v>
      </c>
      <c r="C2180" t="s">
        <v>1975</v>
      </c>
      <c r="D2180" t="s">
        <v>3833</v>
      </c>
      <c r="E2180" t="s">
        <v>2883</v>
      </c>
    </row>
    <row r="2181" spans="1:5" hidden="1">
      <c r="A2181" s="83" t="s">
        <v>3890</v>
      </c>
      <c r="B2181" t="s">
        <v>3891</v>
      </c>
      <c r="C2181" t="s">
        <v>3835</v>
      </c>
      <c r="D2181" t="s">
        <v>3836</v>
      </c>
      <c r="E2181" t="s">
        <v>2836</v>
      </c>
    </row>
    <row r="2182" spans="1:5" hidden="1">
      <c r="A2182" s="83" t="s">
        <v>3890</v>
      </c>
      <c r="B2182" t="s">
        <v>3891</v>
      </c>
      <c r="C2182" t="s">
        <v>3835</v>
      </c>
      <c r="D2182" t="s">
        <v>3836</v>
      </c>
      <c r="E2182" t="s">
        <v>2869</v>
      </c>
    </row>
    <row r="2183" spans="1:5" hidden="1">
      <c r="A2183" s="83" t="s">
        <v>3890</v>
      </c>
      <c r="B2183" t="s">
        <v>3891</v>
      </c>
      <c r="C2183" t="s">
        <v>3835</v>
      </c>
      <c r="D2183" t="s">
        <v>3836</v>
      </c>
      <c r="E2183" t="s">
        <v>2887</v>
      </c>
    </row>
    <row r="2184" spans="1:5" hidden="1">
      <c r="A2184" s="83" t="s">
        <v>3890</v>
      </c>
      <c r="B2184" t="s">
        <v>3891</v>
      </c>
      <c r="C2184" t="s">
        <v>3835</v>
      </c>
      <c r="D2184" t="s">
        <v>3836</v>
      </c>
      <c r="E2184" t="s">
        <v>2898</v>
      </c>
    </row>
    <row r="2185" spans="1:5" hidden="1">
      <c r="A2185" s="83" t="s">
        <v>3890</v>
      </c>
      <c r="B2185" t="s">
        <v>3891</v>
      </c>
      <c r="C2185" t="s">
        <v>3835</v>
      </c>
      <c r="D2185" t="s">
        <v>3836</v>
      </c>
      <c r="E2185" t="s">
        <v>2908</v>
      </c>
    </row>
    <row r="2186" spans="1:5" hidden="1">
      <c r="A2186" s="83" t="s">
        <v>3890</v>
      </c>
      <c r="B2186" t="s">
        <v>3891</v>
      </c>
      <c r="C2186" t="s">
        <v>3835</v>
      </c>
      <c r="D2186" t="s">
        <v>3836</v>
      </c>
      <c r="E2186" t="s">
        <v>2915</v>
      </c>
    </row>
    <row r="2187" spans="1:5" hidden="1">
      <c r="A2187" s="83" t="s">
        <v>3890</v>
      </c>
      <c r="B2187" t="s">
        <v>3891</v>
      </c>
      <c r="C2187" t="s">
        <v>3835</v>
      </c>
      <c r="D2187" t="s">
        <v>3836</v>
      </c>
      <c r="E2187" t="s">
        <v>2920</v>
      </c>
    </row>
    <row r="2188" spans="1:5" hidden="1">
      <c r="A2188" s="83" t="s">
        <v>3890</v>
      </c>
      <c r="B2188" t="s">
        <v>3891</v>
      </c>
      <c r="C2188" t="s">
        <v>3835</v>
      </c>
      <c r="D2188" t="s">
        <v>3836</v>
      </c>
      <c r="E2188" t="s">
        <v>1643</v>
      </c>
    </row>
    <row r="2189" spans="1:5" hidden="1">
      <c r="A2189" s="83" t="s">
        <v>3890</v>
      </c>
      <c r="B2189" t="s">
        <v>3891</v>
      </c>
      <c r="C2189" t="s">
        <v>3835</v>
      </c>
      <c r="D2189" t="s">
        <v>3836</v>
      </c>
      <c r="E2189" t="s">
        <v>2926</v>
      </c>
    </row>
    <row r="2190" spans="1:5" hidden="1">
      <c r="A2190" s="83" t="s">
        <v>3890</v>
      </c>
      <c r="B2190" t="s">
        <v>3891</v>
      </c>
      <c r="C2190" t="s">
        <v>3835</v>
      </c>
      <c r="D2190" t="s">
        <v>3836</v>
      </c>
      <c r="E2190" t="s">
        <v>2931</v>
      </c>
    </row>
    <row r="2191" spans="1:5" hidden="1">
      <c r="A2191" s="83" t="s">
        <v>3890</v>
      </c>
      <c r="B2191" t="s">
        <v>3891</v>
      </c>
      <c r="C2191" t="s">
        <v>3835</v>
      </c>
      <c r="D2191" t="s">
        <v>3836</v>
      </c>
      <c r="E2191" t="s">
        <v>2936</v>
      </c>
    </row>
    <row r="2192" spans="1:5" hidden="1">
      <c r="A2192" s="83" t="s">
        <v>3890</v>
      </c>
      <c r="B2192" t="s">
        <v>3891</v>
      </c>
      <c r="C2192" t="s">
        <v>3835</v>
      </c>
      <c r="D2192" t="s">
        <v>3836</v>
      </c>
      <c r="E2192" t="s">
        <v>2941</v>
      </c>
    </row>
    <row r="2193" spans="1:5" hidden="1">
      <c r="A2193" s="83" t="s">
        <v>3890</v>
      </c>
      <c r="B2193" t="s">
        <v>3891</v>
      </c>
      <c r="C2193" t="s">
        <v>3835</v>
      </c>
      <c r="D2193" t="s">
        <v>3836</v>
      </c>
      <c r="E2193" t="s">
        <v>2945</v>
      </c>
    </row>
    <row r="2194" spans="1:5" hidden="1">
      <c r="A2194" s="83" t="s">
        <v>3890</v>
      </c>
      <c r="B2194" t="s">
        <v>3891</v>
      </c>
      <c r="C2194" t="s">
        <v>3835</v>
      </c>
      <c r="D2194" t="s">
        <v>3836</v>
      </c>
      <c r="E2194" t="s">
        <v>2948</v>
      </c>
    </row>
    <row r="2195" spans="1:5" hidden="1">
      <c r="A2195" s="83" t="s">
        <v>3890</v>
      </c>
      <c r="B2195" t="s">
        <v>3891</v>
      </c>
      <c r="C2195" t="s">
        <v>3835</v>
      </c>
      <c r="D2195" t="s">
        <v>3836</v>
      </c>
      <c r="E2195" t="s">
        <v>2950</v>
      </c>
    </row>
    <row r="2196" spans="1:5" hidden="1">
      <c r="A2196" s="223" t="s">
        <v>3892</v>
      </c>
      <c r="B2196" t="s">
        <v>3893</v>
      </c>
      <c r="C2196" t="s">
        <v>1973</v>
      </c>
      <c r="D2196" t="s">
        <v>2066</v>
      </c>
      <c r="E2196" t="s">
        <v>2875</v>
      </c>
    </row>
    <row r="2197" spans="1:5" hidden="1">
      <c r="A2197" s="223" t="s">
        <v>3892</v>
      </c>
      <c r="B2197" t="s">
        <v>3893</v>
      </c>
      <c r="C2197" t="s">
        <v>1973</v>
      </c>
      <c r="D2197" t="s">
        <v>2066</v>
      </c>
      <c r="E2197" t="s">
        <v>1643</v>
      </c>
    </row>
    <row r="2198" spans="1:5" hidden="1">
      <c r="A2198" s="223" t="s">
        <v>3892</v>
      </c>
      <c r="B2198" t="s">
        <v>3893</v>
      </c>
      <c r="C2198" t="s">
        <v>1973</v>
      </c>
      <c r="D2198" t="s">
        <v>3817</v>
      </c>
      <c r="E2198" t="s">
        <v>1643</v>
      </c>
    </row>
    <row r="2199" spans="1:5" hidden="1">
      <c r="A2199" s="223" t="s">
        <v>3892</v>
      </c>
      <c r="B2199" t="s">
        <v>3893</v>
      </c>
      <c r="C2199" t="s">
        <v>1973</v>
      </c>
      <c r="D2199" t="s">
        <v>3818</v>
      </c>
      <c r="E2199" t="s">
        <v>1643</v>
      </c>
    </row>
    <row r="2200" spans="1:5" hidden="1">
      <c r="A2200" t="s">
        <v>3894</v>
      </c>
      <c r="B2200" t="s">
        <v>3895</v>
      </c>
      <c r="C2200" t="s">
        <v>1973</v>
      </c>
      <c r="D2200" t="s">
        <v>2066</v>
      </c>
      <c r="E2200" t="s">
        <v>2875</v>
      </c>
    </row>
    <row r="2201" spans="1:5" hidden="1">
      <c r="A2201" t="s">
        <v>3894</v>
      </c>
      <c r="B2201" t="s">
        <v>3895</v>
      </c>
      <c r="C2201" t="s">
        <v>1973</v>
      </c>
      <c r="D2201" t="s">
        <v>2066</v>
      </c>
      <c r="E2201" t="s">
        <v>1643</v>
      </c>
    </row>
    <row r="2202" spans="1:5" hidden="1">
      <c r="A2202" t="s">
        <v>3894</v>
      </c>
      <c r="B2202" t="s">
        <v>3895</v>
      </c>
      <c r="C2202" t="s">
        <v>1973</v>
      </c>
      <c r="D2202" t="s">
        <v>3817</v>
      </c>
      <c r="E2202" t="s">
        <v>1643</v>
      </c>
    </row>
    <row r="2203" spans="1:5" hidden="1">
      <c r="A2203" t="s">
        <v>3894</v>
      </c>
      <c r="B2203" t="s">
        <v>3895</v>
      </c>
      <c r="C2203" t="s">
        <v>1973</v>
      </c>
      <c r="D2203" t="s">
        <v>3818</v>
      </c>
      <c r="E2203" t="s">
        <v>1643</v>
      </c>
    </row>
    <row r="2204" spans="1:5">
      <c r="A2204" t="s">
        <v>3896</v>
      </c>
      <c r="B2204" t="s">
        <v>3897</v>
      </c>
      <c r="C2204" t="s">
        <v>3898</v>
      </c>
      <c r="D2204" t="s">
        <v>2845</v>
      </c>
      <c r="E2204" t="s">
        <v>3899</v>
      </c>
    </row>
    <row r="2205" spans="1:5">
      <c r="A2205" t="s">
        <v>3896</v>
      </c>
      <c r="B2205" t="s">
        <v>3897</v>
      </c>
      <c r="C2205" t="s">
        <v>3898</v>
      </c>
      <c r="D2205" t="s">
        <v>2844</v>
      </c>
      <c r="E2205" t="s">
        <v>3899</v>
      </c>
    </row>
    <row r="2206" spans="1:5">
      <c r="A2206" t="s">
        <v>3896</v>
      </c>
      <c r="B2206" t="s">
        <v>3897</v>
      </c>
      <c r="C2206" t="s">
        <v>3898</v>
      </c>
      <c r="D2206" t="s">
        <v>2846</v>
      </c>
      <c r="E2206" t="s">
        <v>3899</v>
      </c>
    </row>
    <row r="2207" spans="1:5">
      <c r="A2207" t="s">
        <v>3896</v>
      </c>
      <c r="B2207" t="s">
        <v>3897</v>
      </c>
      <c r="C2207" t="s">
        <v>3898</v>
      </c>
      <c r="D2207" t="s">
        <v>2847</v>
      </c>
      <c r="E2207" t="s">
        <v>3899</v>
      </c>
    </row>
    <row r="2208" spans="1:5">
      <c r="A2208" t="s">
        <v>3896</v>
      </c>
      <c r="B2208" t="s">
        <v>3897</v>
      </c>
      <c r="C2208" t="s">
        <v>3898</v>
      </c>
      <c r="D2208" t="s">
        <v>1980</v>
      </c>
      <c r="E2208" t="s">
        <v>3899</v>
      </c>
    </row>
    <row r="2209" spans="1:5">
      <c r="A2209" t="s">
        <v>3896</v>
      </c>
      <c r="B2209" t="s">
        <v>3897</v>
      </c>
      <c r="C2209" t="s">
        <v>3898</v>
      </c>
      <c r="D2209" t="s">
        <v>2848</v>
      </c>
      <c r="E2209" t="s">
        <v>3899</v>
      </c>
    </row>
    <row r="2210" spans="1:5">
      <c r="A2210" t="s">
        <v>3896</v>
      </c>
      <c r="B2210" t="s">
        <v>3897</v>
      </c>
      <c r="C2210" t="s">
        <v>2753</v>
      </c>
      <c r="D2210" t="s">
        <v>2753</v>
      </c>
      <c r="E2210" t="s">
        <v>3899</v>
      </c>
    </row>
    <row r="2211" spans="1:5">
      <c r="A2211" t="s">
        <v>3896</v>
      </c>
      <c r="B2211" t="s">
        <v>3897</v>
      </c>
      <c r="C2211" t="s">
        <v>2753</v>
      </c>
      <c r="D2211" t="s">
        <v>1980</v>
      </c>
      <c r="E2211" t="s">
        <v>3899</v>
      </c>
    </row>
    <row r="2212" spans="1:5">
      <c r="A2212" t="s">
        <v>3896</v>
      </c>
      <c r="B2212" t="s">
        <v>3897</v>
      </c>
      <c r="C2212" t="s">
        <v>2753</v>
      </c>
      <c r="D2212" t="s">
        <v>3900</v>
      </c>
      <c r="E2212" t="s">
        <v>3899</v>
      </c>
    </row>
    <row r="2213" spans="1:5">
      <c r="A2213" t="s">
        <v>3896</v>
      </c>
      <c r="B2213" t="s">
        <v>3897</v>
      </c>
      <c r="C2213" t="s">
        <v>2803</v>
      </c>
      <c r="D2213" t="s">
        <v>3901</v>
      </c>
      <c r="E2213" t="s">
        <v>3899</v>
      </c>
    </row>
    <row r="2214" spans="1:5">
      <c r="A2214" t="s">
        <v>3896</v>
      </c>
      <c r="B2214" t="s">
        <v>3897</v>
      </c>
      <c r="C2214" t="s">
        <v>2803</v>
      </c>
      <c r="D2214" t="s">
        <v>1980</v>
      </c>
      <c r="E2214" t="s">
        <v>3899</v>
      </c>
    </row>
    <row r="2215" spans="1:5">
      <c r="A2215" t="s">
        <v>3896</v>
      </c>
      <c r="B2215" t="s">
        <v>3897</v>
      </c>
      <c r="C2215" t="s">
        <v>2804</v>
      </c>
      <c r="D2215" t="s">
        <v>2851</v>
      </c>
      <c r="E2215" t="s">
        <v>3899</v>
      </c>
    </row>
    <row r="2216" spans="1:5">
      <c r="A2216" t="s">
        <v>3896</v>
      </c>
      <c r="B2216" t="s">
        <v>3897</v>
      </c>
      <c r="C2216" t="s">
        <v>2804</v>
      </c>
      <c r="D2216" t="s">
        <v>1980</v>
      </c>
      <c r="E2216" t="s">
        <v>3899</v>
      </c>
    </row>
    <row r="2217" spans="1:5">
      <c r="A2217" t="s">
        <v>3896</v>
      </c>
      <c r="B2217" t="s">
        <v>3897</v>
      </c>
      <c r="C2217" t="s">
        <v>2804</v>
      </c>
      <c r="D2217" t="s">
        <v>2797</v>
      </c>
      <c r="E2217" t="s">
        <v>3899</v>
      </c>
    </row>
    <row r="2218" spans="1:5" ht="12.6" customHeight="1">
      <c r="A2218" t="s">
        <v>3896</v>
      </c>
      <c r="B2218" t="s">
        <v>3897</v>
      </c>
      <c r="C2218" t="s">
        <v>1980</v>
      </c>
      <c r="D2218" t="s">
        <v>1980</v>
      </c>
      <c r="E2218" t="s">
        <v>3899</v>
      </c>
    </row>
    <row r="2219" spans="1:5">
      <c r="A2219" t="s">
        <v>3902</v>
      </c>
      <c r="B2219" t="s">
        <v>3903</v>
      </c>
      <c r="C2219" t="s">
        <v>3898</v>
      </c>
      <c r="D2219" t="s">
        <v>2845</v>
      </c>
    </row>
    <row r="2220" spans="1:5">
      <c r="A2220" t="s">
        <v>3902</v>
      </c>
      <c r="B2220" t="s">
        <v>3903</v>
      </c>
      <c r="C2220" t="s">
        <v>3898</v>
      </c>
      <c r="D2220" t="s">
        <v>2844</v>
      </c>
    </row>
    <row r="2221" spans="1:5">
      <c r="A2221" t="s">
        <v>3902</v>
      </c>
      <c r="B2221" t="s">
        <v>3903</v>
      </c>
      <c r="C2221" t="s">
        <v>3898</v>
      </c>
      <c r="D2221" t="s">
        <v>2846</v>
      </c>
    </row>
    <row r="2222" spans="1:5">
      <c r="A2222" t="s">
        <v>3902</v>
      </c>
      <c r="B2222" t="s">
        <v>3903</v>
      </c>
      <c r="C2222" t="s">
        <v>3898</v>
      </c>
      <c r="D2222" t="s">
        <v>2847</v>
      </c>
    </row>
    <row r="2223" spans="1:5">
      <c r="A2223" t="s">
        <v>3902</v>
      </c>
      <c r="B2223" t="s">
        <v>3903</v>
      </c>
      <c r="C2223" t="s">
        <v>3898</v>
      </c>
      <c r="D2223" t="s">
        <v>1980</v>
      </c>
    </row>
    <row r="2224" spans="1:5">
      <c r="A2224" t="s">
        <v>3902</v>
      </c>
      <c r="B2224" t="s">
        <v>3903</v>
      </c>
      <c r="C2224" t="s">
        <v>3898</v>
      </c>
      <c r="D2224" t="s">
        <v>2848</v>
      </c>
    </row>
    <row r="2225" spans="1:4">
      <c r="A2225" t="s">
        <v>3902</v>
      </c>
      <c r="B2225" t="s">
        <v>3903</v>
      </c>
      <c r="C2225" t="s">
        <v>2753</v>
      </c>
      <c r="D2225" t="s">
        <v>2753</v>
      </c>
    </row>
    <row r="2226" spans="1:4">
      <c r="A2226" t="s">
        <v>3902</v>
      </c>
      <c r="B2226" t="s">
        <v>3903</v>
      </c>
      <c r="C2226" t="s">
        <v>2753</v>
      </c>
      <c r="D2226" t="s">
        <v>1980</v>
      </c>
    </row>
    <row r="2227" spans="1:4">
      <c r="A2227" t="s">
        <v>3902</v>
      </c>
      <c r="B2227" t="s">
        <v>3903</v>
      </c>
      <c r="C2227" t="s">
        <v>2753</v>
      </c>
      <c r="D2227" t="s">
        <v>3900</v>
      </c>
    </row>
    <row r="2228" spans="1:4">
      <c r="A2228" t="s">
        <v>3902</v>
      </c>
      <c r="B2228" t="s">
        <v>3903</v>
      </c>
      <c r="C2228" t="s">
        <v>2803</v>
      </c>
      <c r="D2228" t="s">
        <v>3901</v>
      </c>
    </row>
    <row r="2229" spans="1:4">
      <c r="A2229" t="s">
        <v>3902</v>
      </c>
      <c r="B2229" t="s">
        <v>3903</v>
      </c>
      <c r="C2229" t="s">
        <v>2803</v>
      </c>
      <c r="D2229" t="s">
        <v>1980</v>
      </c>
    </row>
    <row r="2230" spans="1:4">
      <c r="A2230" t="s">
        <v>3902</v>
      </c>
      <c r="B2230" t="s">
        <v>3903</v>
      </c>
      <c r="C2230" t="s">
        <v>2804</v>
      </c>
      <c r="D2230" t="s">
        <v>2851</v>
      </c>
    </row>
    <row r="2231" spans="1:4">
      <c r="A2231" t="s">
        <v>3902</v>
      </c>
      <c r="B2231" t="s">
        <v>3903</v>
      </c>
      <c r="C2231" t="s">
        <v>2804</v>
      </c>
      <c r="D2231" t="s">
        <v>1980</v>
      </c>
    </row>
    <row r="2232" spans="1:4">
      <c r="A2232" t="s">
        <v>3902</v>
      </c>
      <c r="B2232" t="s">
        <v>3903</v>
      </c>
      <c r="C2232" t="s">
        <v>2804</v>
      </c>
      <c r="D2232" t="s">
        <v>2797</v>
      </c>
    </row>
    <row r="2233" spans="1:4">
      <c r="A2233" t="s">
        <v>3902</v>
      </c>
      <c r="B2233" t="s">
        <v>3903</v>
      </c>
      <c r="C2233" t="s">
        <v>1980</v>
      </c>
      <c r="D2233" t="s">
        <v>1980</v>
      </c>
    </row>
    <row r="2234" spans="1:4">
      <c r="A2234" t="s">
        <v>3904</v>
      </c>
      <c r="B2234" t="s">
        <v>3905</v>
      </c>
      <c r="C2234" t="s">
        <v>3898</v>
      </c>
      <c r="D2234" t="s">
        <v>2845</v>
      </c>
    </row>
    <row r="2235" spans="1:4">
      <c r="A2235" t="s">
        <v>3904</v>
      </c>
      <c r="B2235" t="s">
        <v>3905</v>
      </c>
      <c r="C2235" t="s">
        <v>3898</v>
      </c>
      <c r="D2235" t="s">
        <v>2844</v>
      </c>
    </row>
    <row r="2236" spans="1:4">
      <c r="A2236" t="s">
        <v>3904</v>
      </c>
      <c r="B2236" t="s">
        <v>3905</v>
      </c>
      <c r="C2236" t="s">
        <v>3898</v>
      </c>
      <c r="D2236" t="s">
        <v>2846</v>
      </c>
    </row>
    <row r="2237" spans="1:4">
      <c r="A2237" t="s">
        <v>3904</v>
      </c>
      <c r="B2237" t="s">
        <v>3905</v>
      </c>
      <c r="C2237" t="s">
        <v>3898</v>
      </c>
      <c r="D2237" t="s">
        <v>2847</v>
      </c>
    </row>
    <row r="2238" spans="1:4">
      <c r="A2238" t="s">
        <v>3904</v>
      </c>
      <c r="B2238" t="s">
        <v>3905</v>
      </c>
      <c r="C2238" t="s">
        <v>3898</v>
      </c>
      <c r="D2238" t="s">
        <v>1980</v>
      </c>
    </row>
    <row r="2239" spans="1:4">
      <c r="A2239" t="s">
        <v>3904</v>
      </c>
      <c r="B2239" t="s">
        <v>3905</v>
      </c>
      <c r="C2239" t="s">
        <v>3898</v>
      </c>
      <c r="D2239" t="s">
        <v>2848</v>
      </c>
    </row>
    <row r="2240" spans="1:4">
      <c r="A2240" t="s">
        <v>3904</v>
      </c>
      <c r="B2240" t="s">
        <v>3905</v>
      </c>
      <c r="C2240" t="s">
        <v>2753</v>
      </c>
      <c r="D2240" t="s">
        <v>2753</v>
      </c>
    </row>
    <row r="2241" spans="1:4">
      <c r="A2241" t="s">
        <v>3904</v>
      </c>
      <c r="B2241" t="s">
        <v>3905</v>
      </c>
      <c r="C2241" t="s">
        <v>2753</v>
      </c>
      <c r="D2241" t="s">
        <v>1980</v>
      </c>
    </row>
    <row r="2242" spans="1:4">
      <c r="A2242" t="s">
        <v>3904</v>
      </c>
      <c r="B2242" t="s">
        <v>3905</v>
      </c>
      <c r="C2242" t="s">
        <v>2753</v>
      </c>
      <c r="D2242" t="s">
        <v>3900</v>
      </c>
    </row>
    <row r="2243" spans="1:4">
      <c r="A2243" t="s">
        <v>3904</v>
      </c>
      <c r="B2243" t="s">
        <v>3905</v>
      </c>
      <c r="C2243" t="s">
        <v>2803</v>
      </c>
      <c r="D2243" t="s">
        <v>3901</v>
      </c>
    </row>
    <row r="2244" spans="1:4">
      <c r="A2244" t="s">
        <v>3904</v>
      </c>
      <c r="B2244" t="s">
        <v>3905</v>
      </c>
      <c r="C2244" t="s">
        <v>2803</v>
      </c>
      <c r="D2244" t="s">
        <v>1980</v>
      </c>
    </row>
    <row r="2245" spans="1:4">
      <c r="A2245" t="s">
        <v>3904</v>
      </c>
      <c r="B2245" t="s">
        <v>3905</v>
      </c>
      <c r="C2245" t="s">
        <v>2804</v>
      </c>
      <c r="D2245" t="s">
        <v>2851</v>
      </c>
    </row>
    <row r="2246" spans="1:4">
      <c r="A2246" t="s">
        <v>3904</v>
      </c>
      <c r="B2246" t="s">
        <v>3905</v>
      </c>
      <c r="C2246" t="s">
        <v>2804</v>
      </c>
      <c r="D2246" t="s">
        <v>1980</v>
      </c>
    </row>
    <row r="2247" spans="1:4">
      <c r="A2247" t="s">
        <v>3904</v>
      </c>
      <c r="B2247" t="s">
        <v>3905</v>
      </c>
      <c r="C2247" t="s">
        <v>2804</v>
      </c>
      <c r="D2247" t="s">
        <v>2797</v>
      </c>
    </row>
    <row r="2248" spans="1:4">
      <c r="A2248" t="s">
        <v>3904</v>
      </c>
      <c r="B2248" t="s">
        <v>3905</v>
      </c>
      <c r="C2248" t="s">
        <v>1980</v>
      </c>
      <c r="D2248" t="s">
        <v>1980</v>
      </c>
    </row>
    <row r="2249" spans="1:4">
      <c r="A2249" t="s">
        <v>3906</v>
      </c>
      <c r="B2249" t="s">
        <v>3907</v>
      </c>
      <c r="C2249" t="s">
        <v>3898</v>
      </c>
      <c r="D2249" t="s">
        <v>2845</v>
      </c>
    </row>
    <row r="2250" spans="1:4">
      <c r="A2250" t="s">
        <v>3906</v>
      </c>
      <c r="B2250" t="s">
        <v>3907</v>
      </c>
      <c r="C2250" t="s">
        <v>3898</v>
      </c>
      <c r="D2250" t="s">
        <v>2844</v>
      </c>
    </row>
    <row r="2251" spans="1:4">
      <c r="A2251" t="s">
        <v>3906</v>
      </c>
      <c r="B2251" t="s">
        <v>3907</v>
      </c>
      <c r="C2251" t="s">
        <v>3898</v>
      </c>
      <c r="D2251" t="s">
        <v>2846</v>
      </c>
    </row>
    <row r="2252" spans="1:4">
      <c r="A2252" t="s">
        <v>3906</v>
      </c>
      <c r="B2252" t="s">
        <v>3907</v>
      </c>
      <c r="C2252" t="s">
        <v>3898</v>
      </c>
      <c r="D2252" t="s">
        <v>2847</v>
      </c>
    </row>
    <row r="2253" spans="1:4">
      <c r="A2253" t="s">
        <v>3906</v>
      </c>
      <c r="B2253" t="s">
        <v>3907</v>
      </c>
      <c r="C2253" t="s">
        <v>3898</v>
      </c>
      <c r="D2253" t="s">
        <v>1980</v>
      </c>
    </row>
    <row r="2254" spans="1:4">
      <c r="A2254" t="s">
        <v>3906</v>
      </c>
      <c r="B2254" t="s">
        <v>3907</v>
      </c>
      <c r="C2254" t="s">
        <v>3898</v>
      </c>
      <c r="D2254" t="s">
        <v>2848</v>
      </c>
    </row>
    <row r="2255" spans="1:4">
      <c r="A2255" t="s">
        <v>3906</v>
      </c>
      <c r="B2255" t="s">
        <v>3907</v>
      </c>
      <c r="C2255" t="s">
        <v>2753</v>
      </c>
      <c r="D2255" t="s">
        <v>2753</v>
      </c>
    </row>
    <row r="2256" spans="1:4">
      <c r="A2256" t="s">
        <v>3906</v>
      </c>
      <c r="B2256" t="s">
        <v>3907</v>
      </c>
      <c r="C2256" t="s">
        <v>2753</v>
      </c>
      <c r="D2256" t="s">
        <v>1980</v>
      </c>
    </row>
    <row r="2257" spans="1:4">
      <c r="A2257" t="s">
        <v>3906</v>
      </c>
      <c r="B2257" t="s">
        <v>3907</v>
      </c>
      <c r="C2257" t="s">
        <v>2753</v>
      </c>
      <c r="D2257" t="s">
        <v>3900</v>
      </c>
    </row>
    <row r="2258" spans="1:4">
      <c r="A2258" t="s">
        <v>3906</v>
      </c>
      <c r="B2258" t="s">
        <v>3907</v>
      </c>
      <c r="C2258" t="s">
        <v>2803</v>
      </c>
      <c r="D2258" t="s">
        <v>3901</v>
      </c>
    </row>
    <row r="2259" spans="1:4">
      <c r="A2259" t="s">
        <v>3906</v>
      </c>
      <c r="B2259" t="s">
        <v>3907</v>
      </c>
      <c r="C2259" t="s">
        <v>2803</v>
      </c>
      <c r="D2259" t="s">
        <v>1980</v>
      </c>
    </row>
    <row r="2260" spans="1:4">
      <c r="A2260" t="s">
        <v>3906</v>
      </c>
      <c r="B2260" t="s">
        <v>3907</v>
      </c>
      <c r="C2260" t="s">
        <v>2804</v>
      </c>
      <c r="D2260" t="s">
        <v>2851</v>
      </c>
    </row>
    <row r="2261" spans="1:4">
      <c r="A2261" t="s">
        <v>3906</v>
      </c>
      <c r="B2261" t="s">
        <v>3907</v>
      </c>
      <c r="C2261" t="s">
        <v>2804</v>
      </c>
      <c r="D2261" t="s">
        <v>1980</v>
      </c>
    </row>
    <row r="2262" spans="1:4">
      <c r="A2262" t="s">
        <v>3906</v>
      </c>
      <c r="B2262" t="s">
        <v>3907</v>
      </c>
      <c r="C2262" t="s">
        <v>2804</v>
      </c>
      <c r="D2262" t="s">
        <v>2797</v>
      </c>
    </row>
    <row r="2263" spans="1:4">
      <c r="A2263" t="s">
        <v>3906</v>
      </c>
      <c r="B2263" t="s">
        <v>3907</v>
      </c>
      <c r="C2263" t="s">
        <v>1980</v>
      </c>
      <c r="D2263" t="s">
        <v>1980</v>
      </c>
    </row>
    <row r="2264" spans="1:4">
      <c r="A2264" t="s">
        <v>3908</v>
      </c>
      <c r="B2264" t="s">
        <v>3909</v>
      </c>
      <c r="C2264" t="s">
        <v>3898</v>
      </c>
      <c r="D2264" t="s">
        <v>2845</v>
      </c>
    </row>
    <row r="2265" spans="1:4">
      <c r="A2265" t="s">
        <v>3908</v>
      </c>
      <c r="B2265" t="s">
        <v>3909</v>
      </c>
      <c r="C2265" t="s">
        <v>3898</v>
      </c>
      <c r="D2265" t="s">
        <v>2844</v>
      </c>
    </row>
    <row r="2266" spans="1:4">
      <c r="A2266" t="s">
        <v>3908</v>
      </c>
      <c r="B2266" t="s">
        <v>3909</v>
      </c>
      <c r="C2266" t="s">
        <v>3898</v>
      </c>
      <c r="D2266" t="s">
        <v>2846</v>
      </c>
    </row>
    <row r="2267" spans="1:4">
      <c r="A2267" t="s">
        <v>3908</v>
      </c>
      <c r="B2267" t="s">
        <v>3909</v>
      </c>
      <c r="C2267" t="s">
        <v>3898</v>
      </c>
      <c r="D2267" t="s">
        <v>2847</v>
      </c>
    </row>
    <row r="2268" spans="1:4">
      <c r="A2268" t="s">
        <v>3908</v>
      </c>
      <c r="B2268" t="s">
        <v>3909</v>
      </c>
      <c r="C2268" t="s">
        <v>3898</v>
      </c>
      <c r="D2268" t="s">
        <v>1980</v>
      </c>
    </row>
    <row r="2269" spans="1:4">
      <c r="A2269" t="s">
        <v>3908</v>
      </c>
      <c r="B2269" t="s">
        <v>3909</v>
      </c>
      <c r="C2269" t="s">
        <v>3898</v>
      </c>
      <c r="D2269" t="s">
        <v>2848</v>
      </c>
    </row>
    <row r="2270" spans="1:4">
      <c r="A2270" t="s">
        <v>3908</v>
      </c>
      <c r="B2270" t="s">
        <v>3909</v>
      </c>
      <c r="C2270" t="s">
        <v>2753</v>
      </c>
      <c r="D2270" t="s">
        <v>2753</v>
      </c>
    </row>
    <row r="2271" spans="1:4">
      <c r="A2271" t="s">
        <v>3908</v>
      </c>
      <c r="B2271" t="s">
        <v>3909</v>
      </c>
      <c r="C2271" t="s">
        <v>2753</v>
      </c>
      <c r="D2271" t="s">
        <v>1980</v>
      </c>
    </row>
    <row r="2272" spans="1:4">
      <c r="A2272" t="s">
        <v>3908</v>
      </c>
      <c r="B2272" t="s">
        <v>3909</v>
      </c>
      <c r="C2272" t="s">
        <v>2753</v>
      </c>
      <c r="D2272" t="s">
        <v>3900</v>
      </c>
    </row>
    <row r="2273" spans="1:4">
      <c r="A2273" t="s">
        <v>3908</v>
      </c>
      <c r="B2273" t="s">
        <v>3909</v>
      </c>
      <c r="C2273" t="s">
        <v>2803</v>
      </c>
      <c r="D2273" t="s">
        <v>3901</v>
      </c>
    </row>
    <row r="2274" spans="1:4">
      <c r="A2274" t="s">
        <v>3908</v>
      </c>
      <c r="B2274" t="s">
        <v>3909</v>
      </c>
      <c r="C2274" t="s">
        <v>2803</v>
      </c>
      <c r="D2274" t="s">
        <v>1980</v>
      </c>
    </row>
    <row r="2275" spans="1:4">
      <c r="A2275" t="s">
        <v>3908</v>
      </c>
      <c r="B2275" t="s">
        <v>3909</v>
      </c>
      <c r="C2275" t="s">
        <v>2804</v>
      </c>
      <c r="D2275" t="s">
        <v>2851</v>
      </c>
    </row>
    <row r="2276" spans="1:4">
      <c r="A2276" t="s">
        <v>3908</v>
      </c>
      <c r="B2276" t="s">
        <v>3909</v>
      </c>
      <c r="C2276" t="s">
        <v>2804</v>
      </c>
      <c r="D2276" t="s">
        <v>1980</v>
      </c>
    </row>
    <row r="2277" spans="1:4">
      <c r="A2277" t="s">
        <v>3908</v>
      </c>
      <c r="B2277" t="s">
        <v>3909</v>
      </c>
      <c r="C2277" t="s">
        <v>2804</v>
      </c>
      <c r="D2277" t="s">
        <v>2797</v>
      </c>
    </row>
    <row r="2278" spans="1:4">
      <c r="A2278" t="s">
        <v>3908</v>
      </c>
      <c r="B2278" t="s">
        <v>3909</v>
      </c>
      <c r="C2278" t="s">
        <v>1980</v>
      </c>
      <c r="D2278" t="s">
        <v>1980</v>
      </c>
    </row>
    <row r="2279" spans="1:4">
      <c r="A2279" t="s">
        <v>3910</v>
      </c>
      <c r="B2279" t="s">
        <v>3911</v>
      </c>
      <c r="C2279" t="s">
        <v>3898</v>
      </c>
      <c r="D2279" t="s">
        <v>2845</v>
      </c>
    </row>
    <row r="2280" spans="1:4">
      <c r="A2280" t="s">
        <v>3910</v>
      </c>
      <c r="B2280" t="s">
        <v>3911</v>
      </c>
      <c r="C2280" t="s">
        <v>3898</v>
      </c>
      <c r="D2280" t="s">
        <v>2844</v>
      </c>
    </row>
    <row r="2281" spans="1:4">
      <c r="A2281" t="s">
        <v>3910</v>
      </c>
      <c r="B2281" t="s">
        <v>3911</v>
      </c>
      <c r="C2281" t="s">
        <v>3898</v>
      </c>
      <c r="D2281" t="s">
        <v>2846</v>
      </c>
    </row>
    <row r="2282" spans="1:4">
      <c r="A2282" t="s">
        <v>3910</v>
      </c>
      <c r="B2282" t="s">
        <v>3911</v>
      </c>
      <c r="C2282" t="s">
        <v>3898</v>
      </c>
      <c r="D2282" t="s">
        <v>2847</v>
      </c>
    </row>
    <row r="2283" spans="1:4">
      <c r="A2283" t="s">
        <v>3910</v>
      </c>
      <c r="B2283" t="s">
        <v>3911</v>
      </c>
      <c r="C2283" t="s">
        <v>3898</v>
      </c>
      <c r="D2283" t="s">
        <v>1980</v>
      </c>
    </row>
    <row r="2284" spans="1:4">
      <c r="A2284" t="s">
        <v>3910</v>
      </c>
      <c r="B2284" t="s">
        <v>3911</v>
      </c>
      <c r="C2284" t="s">
        <v>3898</v>
      </c>
      <c r="D2284" t="s">
        <v>2848</v>
      </c>
    </row>
    <row r="2285" spans="1:4">
      <c r="A2285" t="s">
        <v>3910</v>
      </c>
      <c r="B2285" t="s">
        <v>3911</v>
      </c>
      <c r="C2285" t="s">
        <v>2753</v>
      </c>
      <c r="D2285" t="s">
        <v>2753</v>
      </c>
    </row>
    <row r="2286" spans="1:4">
      <c r="A2286" t="s">
        <v>3910</v>
      </c>
      <c r="B2286" t="s">
        <v>3911</v>
      </c>
      <c r="C2286" t="s">
        <v>2753</v>
      </c>
      <c r="D2286" t="s">
        <v>1980</v>
      </c>
    </row>
    <row r="2287" spans="1:4">
      <c r="A2287" t="s">
        <v>3910</v>
      </c>
      <c r="B2287" t="s">
        <v>3911</v>
      </c>
      <c r="C2287" t="s">
        <v>2753</v>
      </c>
      <c r="D2287" t="s">
        <v>3900</v>
      </c>
    </row>
    <row r="2288" spans="1:4">
      <c r="A2288" t="s">
        <v>3910</v>
      </c>
      <c r="B2288" t="s">
        <v>3911</v>
      </c>
      <c r="C2288" t="s">
        <v>2803</v>
      </c>
      <c r="D2288" t="s">
        <v>3901</v>
      </c>
    </row>
    <row r="2289" spans="1:4">
      <c r="A2289" t="s">
        <v>3910</v>
      </c>
      <c r="B2289" t="s">
        <v>3911</v>
      </c>
      <c r="C2289" t="s">
        <v>2803</v>
      </c>
      <c r="D2289" t="s">
        <v>1980</v>
      </c>
    </row>
    <row r="2290" spans="1:4">
      <c r="A2290" t="s">
        <v>3910</v>
      </c>
      <c r="B2290" t="s">
        <v>3911</v>
      </c>
      <c r="C2290" t="s">
        <v>2804</v>
      </c>
      <c r="D2290" t="s">
        <v>2851</v>
      </c>
    </row>
    <row r="2291" spans="1:4">
      <c r="A2291" t="s">
        <v>3910</v>
      </c>
      <c r="B2291" t="s">
        <v>3911</v>
      </c>
      <c r="C2291" t="s">
        <v>2804</v>
      </c>
      <c r="D2291" t="s">
        <v>1980</v>
      </c>
    </row>
    <row r="2292" spans="1:4">
      <c r="A2292" t="s">
        <v>3910</v>
      </c>
      <c r="B2292" t="s">
        <v>3911</v>
      </c>
      <c r="C2292" t="s">
        <v>2804</v>
      </c>
      <c r="D2292" t="s">
        <v>2797</v>
      </c>
    </row>
    <row r="2293" spans="1:4">
      <c r="A2293" t="s">
        <v>3910</v>
      </c>
      <c r="B2293" t="s">
        <v>3911</v>
      </c>
      <c r="C2293" t="s">
        <v>1980</v>
      </c>
      <c r="D2293" t="s">
        <v>1980</v>
      </c>
    </row>
    <row r="2294" spans="1:4">
      <c r="A2294" t="s">
        <v>3912</v>
      </c>
      <c r="B2294" t="s">
        <v>3913</v>
      </c>
      <c r="C2294" t="s">
        <v>3898</v>
      </c>
      <c r="D2294" t="s">
        <v>2845</v>
      </c>
    </row>
    <row r="2295" spans="1:4">
      <c r="A2295" t="s">
        <v>3912</v>
      </c>
      <c r="B2295" t="s">
        <v>3913</v>
      </c>
      <c r="C2295" t="s">
        <v>3898</v>
      </c>
      <c r="D2295" t="s">
        <v>2844</v>
      </c>
    </row>
    <row r="2296" spans="1:4">
      <c r="A2296" t="s">
        <v>3912</v>
      </c>
      <c r="B2296" t="s">
        <v>3913</v>
      </c>
      <c r="C2296" t="s">
        <v>3898</v>
      </c>
      <c r="D2296" t="s">
        <v>2846</v>
      </c>
    </row>
    <row r="2297" spans="1:4">
      <c r="A2297" t="s">
        <v>3912</v>
      </c>
      <c r="B2297" t="s">
        <v>3913</v>
      </c>
      <c r="C2297" t="s">
        <v>3898</v>
      </c>
      <c r="D2297" t="s">
        <v>2847</v>
      </c>
    </row>
    <row r="2298" spans="1:4">
      <c r="A2298" t="s">
        <v>3912</v>
      </c>
      <c r="B2298" t="s">
        <v>3913</v>
      </c>
      <c r="C2298" t="s">
        <v>3898</v>
      </c>
      <c r="D2298" t="s">
        <v>1980</v>
      </c>
    </row>
    <row r="2299" spans="1:4">
      <c r="A2299" t="s">
        <v>3912</v>
      </c>
      <c r="B2299" t="s">
        <v>3913</v>
      </c>
      <c r="C2299" t="s">
        <v>3898</v>
      </c>
      <c r="D2299" t="s">
        <v>2848</v>
      </c>
    </row>
    <row r="2300" spans="1:4">
      <c r="A2300" t="s">
        <v>3912</v>
      </c>
      <c r="B2300" t="s">
        <v>3913</v>
      </c>
      <c r="C2300" t="s">
        <v>2753</v>
      </c>
      <c r="D2300" t="s">
        <v>2753</v>
      </c>
    </row>
    <row r="2301" spans="1:4">
      <c r="A2301" t="s">
        <v>3912</v>
      </c>
      <c r="B2301" t="s">
        <v>3913</v>
      </c>
      <c r="C2301" t="s">
        <v>2753</v>
      </c>
      <c r="D2301" t="s">
        <v>1980</v>
      </c>
    </row>
    <row r="2302" spans="1:4">
      <c r="A2302" t="s">
        <v>3912</v>
      </c>
      <c r="B2302" t="s">
        <v>3913</v>
      </c>
      <c r="C2302" t="s">
        <v>2753</v>
      </c>
      <c r="D2302" t="s">
        <v>3900</v>
      </c>
    </row>
    <row r="2303" spans="1:4">
      <c r="A2303" t="s">
        <v>3912</v>
      </c>
      <c r="B2303" t="s">
        <v>3913</v>
      </c>
      <c r="C2303" t="s">
        <v>2803</v>
      </c>
      <c r="D2303" t="s">
        <v>3901</v>
      </c>
    </row>
    <row r="2304" spans="1:4">
      <c r="A2304" t="s">
        <v>3912</v>
      </c>
      <c r="B2304" t="s">
        <v>3913</v>
      </c>
      <c r="C2304" t="s">
        <v>2803</v>
      </c>
      <c r="D2304" t="s">
        <v>1980</v>
      </c>
    </row>
    <row r="2305" spans="1:4">
      <c r="A2305" t="s">
        <v>3912</v>
      </c>
      <c r="B2305" t="s">
        <v>3913</v>
      </c>
      <c r="C2305" t="s">
        <v>2804</v>
      </c>
      <c r="D2305" t="s">
        <v>2851</v>
      </c>
    </row>
    <row r="2306" spans="1:4">
      <c r="A2306" t="s">
        <v>3912</v>
      </c>
      <c r="B2306" t="s">
        <v>3913</v>
      </c>
      <c r="C2306" t="s">
        <v>2804</v>
      </c>
      <c r="D2306" t="s">
        <v>1980</v>
      </c>
    </row>
    <row r="2307" spans="1:4">
      <c r="A2307" t="s">
        <v>3912</v>
      </c>
      <c r="B2307" t="s">
        <v>3913</v>
      </c>
      <c r="C2307" t="s">
        <v>2804</v>
      </c>
      <c r="D2307" t="s">
        <v>2797</v>
      </c>
    </row>
    <row r="2308" spans="1:4">
      <c r="A2308" t="s">
        <v>3912</v>
      </c>
      <c r="B2308" t="s">
        <v>3913</v>
      </c>
      <c r="C2308" t="s">
        <v>1980</v>
      </c>
      <c r="D2308" t="s">
        <v>1980</v>
      </c>
    </row>
    <row r="2309" spans="1:4">
      <c r="A2309" t="s">
        <v>3914</v>
      </c>
      <c r="B2309" t="s">
        <v>3915</v>
      </c>
      <c r="C2309" t="s">
        <v>3898</v>
      </c>
      <c r="D2309" t="s">
        <v>2845</v>
      </c>
    </row>
    <row r="2310" spans="1:4">
      <c r="A2310" t="s">
        <v>3914</v>
      </c>
      <c r="B2310" t="s">
        <v>3915</v>
      </c>
      <c r="C2310" t="s">
        <v>3898</v>
      </c>
      <c r="D2310" t="s">
        <v>2844</v>
      </c>
    </row>
    <row r="2311" spans="1:4">
      <c r="A2311" t="s">
        <v>3914</v>
      </c>
      <c r="B2311" t="s">
        <v>3915</v>
      </c>
      <c r="C2311" t="s">
        <v>3898</v>
      </c>
      <c r="D2311" t="s">
        <v>2846</v>
      </c>
    </row>
    <row r="2312" spans="1:4">
      <c r="A2312" t="s">
        <v>3914</v>
      </c>
      <c r="B2312" t="s">
        <v>3915</v>
      </c>
      <c r="C2312" t="s">
        <v>3898</v>
      </c>
      <c r="D2312" t="s">
        <v>2847</v>
      </c>
    </row>
    <row r="2313" spans="1:4">
      <c r="A2313" t="s">
        <v>3914</v>
      </c>
      <c r="B2313" t="s">
        <v>3915</v>
      </c>
      <c r="C2313" t="s">
        <v>3898</v>
      </c>
      <c r="D2313" t="s">
        <v>1980</v>
      </c>
    </row>
    <row r="2314" spans="1:4">
      <c r="A2314" t="s">
        <v>3914</v>
      </c>
      <c r="B2314" t="s">
        <v>3915</v>
      </c>
      <c r="C2314" t="s">
        <v>3898</v>
      </c>
      <c r="D2314" t="s">
        <v>2848</v>
      </c>
    </row>
    <row r="2315" spans="1:4">
      <c r="A2315" t="s">
        <v>3914</v>
      </c>
      <c r="B2315" t="s">
        <v>3915</v>
      </c>
      <c r="C2315" t="s">
        <v>2753</v>
      </c>
      <c r="D2315" t="s">
        <v>2753</v>
      </c>
    </row>
    <row r="2316" spans="1:4">
      <c r="A2316" t="s">
        <v>3914</v>
      </c>
      <c r="B2316" t="s">
        <v>3915</v>
      </c>
      <c r="C2316" t="s">
        <v>2753</v>
      </c>
      <c r="D2316" t="s">
        <v>1980</v>
      </c>
    </row>
    <row r="2317" spans="1:4">
      <c r="A2317" t="s">
        <v>3914</v>
      </c>
      <c r="B2317" t="s">
        <v>3915</v>
      </c>
      <c r="C2317" t="s">
        <v>2753</v>
      </c>
      <c r="D2317" t="s">
        <v>3900</v>
      </c>
    </row>
    <row r="2318" spans="1:4">
      <c r="A2318" t="s">
        <v>3914</v>
      </c>
      <c r="B2318" t="s">
        <v>3915</v>
      </c>
      <c r="C2318" t="s">
        <v>2803</v>
      </c>
      <c r="D2318" t="s">
        <v>3901</v>
      </c>
    </row>
    <row r="2319" spans="1:4">
      <c r="A2319" t="s">
        <v>3914</v>
      </c>
      <c r="B2319" t="s">
        <v>3915</v>
      </c>
      <c r="C2319" t="s">
        <v>2803</v>
      </c>
      <c r="D2319" t="s">
        <v>1980</v>
      </c>
    </row>
    <row r="2320" spans="1:4">
      <c r="A2320" t="s">
        <v>3914</v>
      </c>
      <c r="B2320" t="s">
        <v>3915</v>
      </c>
      <c r="C2320" t="s">
        <v>2804</v>
      </c>
      <c r="D2320" t="s">
        <v>2851</v>
      </c>
    </row>
    <row r="2321" spans="1:4">
      <c r="A2321" t="s">
        <v>3914</v>
      </c>
      <c r="B2321" t="s">
        <v>3915</v>
      </c>
      <c r="C2321" t="s">
        <v>2804</v>
      </c>
      <c r="D2321" t="s">
        <v>1980</v>
      </c>
    </row>
    <row r="2322" spans="1:4">
      <c r="A2322" t="s">
        <v>3914</v>
      </c>
      <c r="B2322" t="s">
        <v>3915</v>
      </c>
      <c r="C2322" t="s">
        <v>2804</v>
      </c>
      <c r="D2322" t="s">
        <v>2797</v>
      </c>
    </row>
    <row r="2323" spans="1:4">
      <c r="A2323" t="s">
        <v>3914</v>
      </c>
      <c r="B2323" t="s">
        <v>3915</v>
      </c>
      <c r="C2323" t="s">
        <v>1980</v>
      </c>
      <c r="D2323" t="s">
        <v>1980</v>
      </c>
    </row>
    <row r="2324" spans="1:4">
      <c r="A2324" t="s">
        <v>3916</v>
      </c>
      <c r="B2324" t="s">
        <v>3917</v>
      </c>
      <c r="C2324" t="s">
        <v>3898</v>
      </c>
      <c r="D2324" t="s">
        <v>2845</v>
      </c>
    </row>
    <row r="2325" spans="1:4">
      <c r="A2325" t="s">
        <v>3916</v>
      </c>
      <c r="B2325" t="s">
        <v>3917</v>
      </c>
      <c r="C2325" t="s">
        <v>3898</v>
      </c>
      <c r="D2325" t="s">
        <v>2844</v>
      </c>
    </row>
    <row r="2326" spans="1:4">
      <c r="A2326" t="s">
        <v>3916</v>
      </c>
      <c r="B2326" t="s">
        <v>3917</v>
      </c>
      <c r="C2326" t="s">
        <v>3898</v>
      </c>
      <c r="D2326" t="s">
        <v>2846</v>
      </c>
    </row>
    <row r="2327" spans="1:4">
      <c r="A2327" t="s">
        <v>3916</v>
      </c>
      <c r="B2327" t="s">
        <v>3917</v>
      </c>
      <c r="C2327" t="s">
        <v>3898</v>
      </c>
      <c r="D2327" t="s">
        <v>2847</v>
      </c>
    </row>
    <row r="2328" spans="1:4">
      <c r="A2328" t="s">
        <v>3916</v>
      </c>
      <c r="B2328" t="s">
        <v>3917</v>
      </c>
      <c r="C2328" t="s">
        <v>3898</v>
      </c>
      <c r="D2328" t="s">
        <v>1980</v>
      </c>
    </row>
    <row r="2329" spans="1:4">
      <c r="A2329" t="s">
        <v>3916</v>
      </c>
      <c r="B2329" t="s">
        <v>3917</v>
      </c>
      <c r="C2329" t="s">
        <v>3898</v>
      </c>
      <c r="D2329" t="s">
        <v>2848</v>
      </c>
    </row>
    <row r="2330" spans="1:4">
      <c r="A2330" t="s">
        <v>3916</v>
      </c>
      <c r="B2330" t="s">
        <v>3917</v>
      </c>
      <c r="C2330" t="s">
        <v>2753</v>
      </c>
      <c r="D2330" t="s">
        <v>2753</v>
      </c>
    </row>
    <row r="2331" spans="1:4">
      <c r="A2331" t="s">
        <v>3916</v>
      </c>
      <c r="B2331" t="s">
        <v>3917</v>
      </c>
      <c r="C2331" t="s">
        <v>2753</v>
      </c>
      <c r="D2331" t="s">
        <v>1980</v>
      </c>
    </row>
    <row r="2332" spans="1:4">
      <c r="A2332" t="s">
        <v>3916</v>
      </c>
      <c r="B2332" t="s">
        <v>3917</v>
      </c>
      <c r="C2332" t="s">
        <v>2753</v>
      </c>
      <c r="D2332" t="s">
        <v>3900</v>
      </c>
    </row>
    <row r="2333" spans="1:4">
      <c r="A2333" t="s">
        <v>3916</v>
      </c>
      <c r="B2333" t="s">
        <v>3917</v>
      </c>
      <c r="C2333" t="s">
        <v>2803</v>
      </c>
      <c r="D2333" t="s">
        <v>3901</v>
      </c>
    </row>
    <row r="2334" spans="1:4">
      <c r="A2334" t="s">
        <v>3916</v>
      </c>
      <c r="B2334" t="s">
        <v>3917</v>
      </c>
      <c r="C2334" t="s">
        <v>2803</v>
      </c>
      <c r="D2334" t="s">
        <v>1980</v>
      </c>
    </row>
    <row r="2335" spans="1:4">
      <c r="A2335" t="s">
        <v>3916</v>
      </c>
      <c r="B2335" t="s">
        <v>3917</v>
      </c>
      <c r="C2335" t="s">
        <v>2804</v>
      </c>
      <c r="D2335" t="s">
        <v>2851</v>
      </c>
    </row>
    <row r="2336" spans="1:4">
      <c r="A2336" t="s">
        <v>3916</v>
      </c>
      <c r="B2336" t="s">
        <v>3917</v>
      </c>
      <c r="C2336" t="s">
        <v>2804</v>
      </c>
      <c r="D2336" t="s">
        <v>1980</v>
      </c>
    </row>
    <row r="2337" spans="1:4">
      <c r="A2337" t="s">
        <v>3916</v>
      </c>
      <c r="B2337" t="s">
        <v>3917</v>
      </c>
      <c r="C2337" t="s">
        <v>2804</v>
      </c>
      <c r="D2337" t="s">
        <v>2797</v>
      </c>
    </row>
    <row r="2338" spans="1:4">
      <c r="A2338" t="s">
        <v>3916</v>
      </c>
      <c r="B2338" t="s">
        <v>3917</v>
      </c>
      <c r="C2338" t="s">
        <v>1980</v>
      </c>
      <c r="D2338" t="s">
        <v>1980</v>
      </c>
    </row>
    <row r="2339" spans="1:4">
      <c r="A2339" t="s">
        <v>3119</v>
      </c>
      <c r="B2339" t="s">
        <v>3918</v>
      </c>
      <c r="C2339" t="s">
        <v>3898</v>
      </c>
      <c r="D2339" t="s">
        <v>2845</v>
      </c>
    </row>
    <row r="2340" spans="1:4">
      <c r="A2340" t="s">
        <v>3119</v>
      </c>
      <c r="B2340" t="s">
        <v>3918</v>
      </c>
      <c r="C2340" t="s">
        <v>3898</v>
      </c>
      <c r="D2340" t="s">
        <v>2844</v>
      </c>
    </row>
    <row r="2341" spans="1:4">
      <c r="A2341" t="s">
        <v>3119</v>
      </c>
      <c r="B2341" t="s">
        <v>3918</v>
      </c>
      <c r="C2341" t="s">
        <v>3898</v>
      </c>
      <c r="D2341" t="s">
        <v>2846</v>
      </c>
    </row>
    <row r="2342" spans="1:4">
      <c r="A2342" t="s">
        <v>3119</v>
      </c>
      <c r="B2342" t="s">
        <v>3918</v>
      </c>
      <c r="C2342" t="s">
        <v>3898</v>
      </c>
      <c r="D2342" t="s">
        <v>2847</v>
      </c>
    </row>
    <row r="2343" spans="1:4">
      <c r="A2343" t="s">
        <v>3119</v>
      </c>
      <c r="B2343" t="s">
        <v>3918</v>
      </c>
      <c r="C2343" t="s">
        <v>3898</v>
      </c>
      <c r="D2343" t="s">
        <v>1980</v>
      </c>
    </row>
    <row r="2344" spans="1:4">
      <c r="A2344" t="s">
        <v>3119</v>
      </c>
      <c r="B2344" t="s">
        <v>3918</v>
      </c>
      <c r="C2344" t="s">
        <v>3898</v>
      </c>
      <c r="D2344" t="s">
        <v>2848</v>
      </c>
    </row>
    <row r="2345" spans="1:4">
      <c r="A2345" t="s">
        <v>3119</v>
      </c>
      <c r="B2345" t="s">
        <v>3918</v>
      </c>
      <c r="C2345" t="s">
        <v>2753</v>
      </c>
      <c r="D2345" t="s">
        <v>2753</v>
      </c>
    </row>
    <row r="2346" spans="1:4">
      <c r="A2346" t="s">
        <v>3119</v>
      </c>
      <c r="B2346" t="s">
        <v>3918</v>
      </c>
      <c r="C2346" t="s">
        <v>2753</v>
      </c>
      <c r="D2346" t="s">
        <v>1980</v>
      </c>
    </row>
    <row r="2347" spans="1:4">
      <c r="A2347" t="s">
        <v>3119</v>
      </c>
      <c r="B2347" t="s">
        <v>3918</v>
      </c>
      <c r="C2347" t="s">
        <v>2753</v>
      </c>
      <c r="D2347" t="s">
        <v>3900</v>
      </c>
    </row>
    <row r="2348" spans="1:4">
      <c r="A2348" t="s">
        <v>3119</v>
      </c>
      <c r="B2348" t="s">
        <v>3918</v>
      </c>
      <c r="C2348" t="s">
        <v>2803</v>
      </c>
      <c r="D2348" t="s">
        <v>3901</v>
      </c>
    </row>
    <row r="2349" spans="1:4">
      <c r="A2349" t="s">
        <v>3119</v>
      </c>
      <c r="B2349" t="s">
        <v>3918</v>
      </c>
      <c r="C2349" t="s">
        <v>2803</v>
      </c>
      <c r="D2349" t="s">
        <v>1980</v>
      </c>
    </row>
    <row r="2350" spans="1:4">
      <c r="A2350" t="s">
        <v>3119</v>
      </c>
      <c r="B2350" t="s">
        <v>3918</v>
      </c>
      <c r="C2350" t="s">
        <v>2804</v>
      </c>
      <c r="D2350" t="s">
        <v>2851</v>
      </c>
    </row>
    <row r="2351" spans="1:4">
      <c r="A2351" t="s">
        <v>3119</v>
      </c>
      <c r="B2351" t="s">
        <v>3918</v>
      </c>
      <c r="C2351" t="s">
        <v>2804</v>
      </c>
      <c r="D2351" t="s">
        <v>1980</v>
      </c>
    </row>
    <row r="2352" spans="1:4">
      <c r="A2352" t="s">
        <v>3119</v>
      </c>
      <c r="B2352" t="s">
        <v>3918</v>
      </c>
      <c r="C2352" t="s">
        <v>2804</v>
      </c>
      <c r="D2352" t="s">
        <v>2797</v>
      </c>
    </row>
    <row r="2353" spans="1:4">
      <c r="A2353" t="s">
        <v>3119</v>
      </c>
      <c r="B2353" t="s">
        <v>3918</v>
      </c>
      <c r="C2353" t="s">
        <v>1980</v>
      </c>
      <c r="D2353" t="s">
        <v>1980</v>
      </c>
    </row>
    <row r="2354" spans="1:4">
      <c r="A2354" t="s">
        <v>3919</v>
      </c>
      <c r="B2354" t="s">
        <v>3920</v>
      </c>
      <c r="C2354" t="s">
        <v>3898</v>
      </c>
      <c r="D2354" t="s">
        <v>2845</v>
      </c>
    </row>
    <row r="2355" spans="1:4">
      <c r="A2355" t="s">
        <v>3919</v>
      </c>
      <c r="B2355" t="s">
        <v>3920</v>
      </c>
      <c r="C2355" t="s">
        <v>3898</v>
      </c>
      <c r="D2355" t="s">
        <v>2844</v>
      </c>
    </row>
    <row r="2356" spans="1:4">
      <c r="A2356" t="s">
        <v>3919</v>
      </c>
      <c r="B2356" t="s">
        <v>3920</v>
      </c>
      <c r="C2356" t="s">
        <v>3898</v>
      </c>
      <c r="D2356" t="s">
        <v>2846</v>
      </c>
    </row>
    <row r="2357" spans="1:4">
      <c r="A2357" t="s">
        <v>3919</v>
      </c>
      <c r="B2357" t="s">
        <v>3920</v>
      </c>
      <c r="C2357" t="s">
        <v>3898</v>
      </c>
      <c r="D2357" t="s">
        <v>2847</v>
      </c>
    </row>
    <row r="2358" spans="1:4">
      <c r="A2358" t="s">
        <v>3919</v>
      </c>
      <c r="B2358" t="s">
        <v>3920</v>
      </c>
      <c r="C2358" t="s">
        <v>3898</v>
      </c>
      <c r="D2358" t="s">
        <v>1980</v>
      </c>
    </row>
    <row r="2359" spans="1:4">
      <c r="A2359" t="s">
        <v>3919</v>
      </c>
      <c r="B2359" t="s">
        <v>3920</v>
      </c>
      <c r="C2359" t="s">
        <v>3898</v>
      </c>
      <c r="D2359" t="s">
        <v>2848</v>
      </c>
    </row>
    <row r="2360" spans="1:4">
      <c r="A2360" t="s">
        <v>3919</v>
      </c>
      <c r="B2360" t="s">
        <v>3920</v>
      </c>
      <c r="C2360" t="s">
        <v>2753</v>
      </c>
      <c r="D2360" t="s">
        <v>2753</v>
      </c>
    </row>
    <row r="2361" spans="1:4">
      <c r="A2361" t="s">
        <v>3919</v>
      </c>
      <c r="B2361" t="s">
        <v>3920</v>
      </c>
      <c r="C2361" t="s">
        <v>2753</v>
      </c>
      <c r="D2361" t="s">
        <v>1980</v>
      </c>
    </row>
    <row r="2362" spans="1:4">
      <c r="A2362" t="s">
        <v>3919</v>
      </c>
      <c r="B2362" t="s">
        <v>3920</v>
      </c>
      <c r="C2362" t="s">
        <v>2753</v>
      </c>
      <c r="D2362" t="s">
        <v>3900</v>
      </c>
    </row>
    <row r="2363" spans="1:4">
      <c r="A2363" t="s">
        <v>3919</v>
      </c>
      <c r="B2363" t="s">
        <v>3920</v>
      </c>
      <c r="C2363" t="s">
        <v>2803</v>
      </c>
      <c r="D2363" t="s">
        <v>3901</v>
      </c>
    </row>
    <row r="2364" spans="1:4">
      <c r="A2364" t="s">
        <v>3919</v>
      </c>
      <c r="B2364" t="s">
        <v>3920</v>
      </c>
      <c r="C2364" t="s">
        <v>2803</v>
      </c>
      <c r="D2364" t="s">
        <v>1980</v>
      </c>
    </row>
    <row r="2365" spans="1:4">
      <c r="A2365" t="s">
        <v>3919</v>
      </c>
      <c r="B2365" t="s">
        <v>3920</v>
      </c>
      <c r="C2365" t="s">
        <v>2804</v>
      </c>
      <c r="D2365" t="s">
        <v>2851</v>
      </c>
    </row>
    <row r="2366" spans="1:4">
      <c r="A2366" t="s">
        <v>3919</v>
      </c>
      <c r="B2366" t="s">
        <v>3920</v>
      </c>
      <c r="C2366" t="s">
        <v>2804</v>
      </c>
      <c r="D2366" t="s">
        <v>1980</v>
      </c>
    </row>
    <row r="2367" spans="1:4">
      <c r="A2367" t="s">
        <v>3919</v>
      </c>
      <c r="B2367" t="s">
        <v>3920</v>
      </c>
      <c r="C2367" t="s">
        <v>2804</v>
      </c>
      <c r="D2367" t="s">
        <v>2797</v>
      </c>
    </row>
    <row r="2368" spans="1:4">
      <c r="A2368" t="s">
        <v>3919</v>
      </c>
      <c r="B2368" t="s">
        <v>3920</v>
      </c>
      <c r="C2368" t="s">
        <v>1980</v>
      </c>
      <c r="D2368" t="s">
        <v>1980</v>
      </c>
    </row>
    <row r="2369" spans="1:5">
      <c r="A2369" t="s">
        <v>3121</v>
      </c>
      <c r="B2369" t="s">
        <v>3921</v>
      </c>
      <c r="C2369" t="s">
        <v>3898</v>
      </c>
      <c r="D2369" t="s">
        <v>2845</v>
      </c>
    </row>
    <row r="2370" spans="1:5">
      <c r="A2370" t="s">
        <v>3121</v>
      </c>
      <c r="B2370" t="s">
        <v>3921</v>
      </c>
      <c r="C2370" t="s">
        <v>3898</v>
      </c>
      <c r="D2370" t="s">
        <v>2844</v>
      </c>
    </row>
    <row r="2371" spans="1:5">
      <c r="A2371" t="s">
        <v>3121</v>
      </c>
      <c r="B2371" t="s">
        <v>3921</v>
      </c>
      <c r="C2371" t="s">
        <v>3898</v>
      </c>
      <c r="D2371" t="s">
        <v>2846</v>
      </c>
    </row>
    <row r="2372" spans="1:5">
      <c r="A2372" t="s">
        <v>3121</v>
      </c>
      <c r="B2372" t="s">
        <v>3921</v>
      </c>
      <c r="C2372" t="s">
        <v>3898</v>
      </c>
      <c r="D2372" t="s">
        <v>2847</v>
      </c>
    </row>
    <row r="2373" spans="1:5">
      <c r="A2373" t="s">
        <v>3121</v>
      </c>
      <c r="B2373" t="s">
        <v>3921</v>
      </c>
      <c r="C2373" t="s">
        <v>3898</v>
      </c>
      <c r="D2373" t="s">
        <v>1980</v>
      </c>
    </row>
    <row r="2374" spans="1:5">
      <c r="A2374" t="s">
        <v>3121</v>
      </c>
      <c r="B2374" t="s">
        <v>3921</v>
      </c>
      <c r="C2374" t="s">
        <v>3898</v>
      </c>
      <c r="D2374" t="s">
        <v>2848</v>
      </c>
    </row>
    <row r="2375" spans="1:5">
      <c r="A2375" t="s">
        <v>3121</v>
      </c>
      <c r="B2375" t="s">
        <v>3921</v>
      </c>
      <c r="C2375" t="s">
        <v>2753</v>
      </c>
      <c r="D2375" t="s">
        <v>2753</v>
      </c>
    </row>
    <row r="2376" spans="1:5">
      <c r="A2376" t="s">
        <v>3121</v>
      </c>
      <c r="B2376" t="s">
        <v>3921</v>
      </c>
      <c r="C2376" t="s">
        <v>2753</v>
      </c>
      <c r="D2376" t="s">
        <v>1980</v>
      </c>
    </row>
    <row r="2377" spans="1:5">
      <c r="A2377" t="s">
        <v>3121</v>
      </c>
      <c r="B2377" t="s">
        <v>3921</v>
      </c>
      <c r="C2377" t="s">
        <v>2753</v>
      </c>
      <c r="D2377" t="s">
        <v>3900</v>
      </c>
    </row>
    <row r="2378" spans="1:5">
      <c r="A2378" t="s">
        <v>3121</v>
      </c>
      <c r="B2378" t="s">
        <v>3921</v>
      </c>
      <c r="C2378" t="s">
        <v>2803</v>
      </c>
      <c r="D2378" t="s">
        <v>3901</v>
      </c>
    </row>
    <row r="2379" spans="1:5">
      <c r="A2379" t="s">
        <v>3121</v>
      </c>
      <c r="B2379" t="s">
        <v>3921</v>
      </c>
      <c r="C2379" t="s">
        <v>2803</v>
      </c>
      <c r="D2379" t="s">
        <v>1980</v>
      </c>
    </row>
    <row r="2380" spans="1:5">
      <c r="A2380" t="s">
        <v>3121</v>
      </c>
      <c r="B2380" t="s">
        <v>3921</v>
      </c>
      <c r="C2380" t="s">
        <v>2804</v>
      </c>
      <c r="D2380" t="s">
        <v>2851</v>
      </c>
    </row>
    <row r="2381" spans="1:5">
      <c r="A2381" t="s">
        <v>3121</v>
      </c>
      <c r="B2381" t="s">
        <v>3921</v>
      </c>
      <c r="C2381" t="s">
        <v>2804</v>
      </c>
      <c r="D2381" t="s">
        <v>1980</v>
      </c>
    </row>
    <row r="2382" spans="1:5">
      <c r="A2382" t="s">
        <v>3121</v>
      </c>
      <c r="B2382" t="s">
        <v>3921</v>
      </c>
      <c r="C2382" t="s">
        <v>2804</v>
      </c>
      <c r="D2382" t="s">
        <v>2797</v>
      </c>
    </row>
    <row r="2383" spans="1:5">
      <c r="A2383" t="s">
        <v>3121</v>
      </c>
      <c r="B2383" t="s">
        <v>3921</v>
      </c>
      <c r="C2383" t="s">
        <v>1980</v>
      </c>
      <c r="D2383" t="s">
        <v>1980</v>
      </c>
    </row>
    <row r="2384" spans="1:5" hidden="1">
      <c r="A2384" t="s">
        <v>3922</v>
      </c>
      <c r="B2384" t="s">
        <v>3923</v>
      </c>
      <c r="C2384" t="s">
        <v>1973</v>
      </c>
      <c r="D2384" t="s">
        <v>2066</v>
      </c>
      <c r="E2384" t="s">
        <v>2875</v>
      </c>
    </row>
    <row r="2385" spans="1:5" hidden="1">
      <c r="A2385" t="s">
        <v>3922</v>
      </c>
      <c r="B2385" t="s">
        <v>3923</v>
      </c>
      <c r="C2385" t="s">
        <v>1973</v>
      </c>
      <c r="D2385" t="s">
        <v>2066</v>
      </c>
      <c r="E2385" t="s">
        <v>1643</v>
      </c>
    </row>
    <row r="2386" spans="1:5" hidden="1">
      <c r="A2386" t="s">
        <v>3922</v>
      </c>
      <c r="B2386" t="s">
        <v>3923</v>
      </c>
      <c r="C2386" t="s">
        <v>1973</v>
      </c>
      <c r="D2386" t="s">
        <v>3817</v>
      </c>
      <c r="E2386" t="s">
        <v>1643</v>
      </c>
    </row>
    <row r="2387" spans="1:5" hidden="1">
      <c r="A2387" t="s">
        <v>3922</v>
      </c>
      <c r="B2387" t="s">
        <v>3923</v>
      </c>
      <c r="C2387" t="s">
        <v>1973</v>
      </c>
      <c r="D2387" t="s">
        <v>3818</v>
      </c>
      <c r="E2387" t="s">
        <v>1643</v>
      </c>
    </row>
    <row r="2388" spans="1:5" hidden="1">
      <c r="A2388" t="s">
        <v>3922</v>
      </c>
      <c r="B2388" t="s">
        <v>3923</v>
      </c>
      <c r="C2388" t="s">
        <v>3898</v>
      </c>
      <c r="D2388" t="s">
        <v>2845</v>
      </c>
    </row>
    <row r="2389" spans="1:5" hidden="1">
      <c r="A2389" t="s">
        <v>3922</v>
      </c>
      <c r="B2389" t="s">
        <v>3923</v>
      </c>
      <c r="C2389" t="s">
        <v>3898</v>
      </c>
      <c r="D2389" t="s">
        <v>2844</v>
      </c>
    </row>
    <row r="2390" spans="1:5" hidden="1">
      <c r="A2390" t="s">
        <v>3922</v>
      </c>
      <c r="B2390" t="s">
        <v>3923</v>
      </c>
      <c r="C2390" t="s">
        <v>3898</v>
      </c>
      <c r="D2390" t="s">
        <v>2846</v>
      </c>
    </row>
    <row r="2391" spans="1:5" hidden="1">
      <c r="A2391" t="s">
        <v>3922</v>
      </c>
      <c r="B2391" t="s">
        <v>3923</v>
      </c>
      <c r="C2391" t="s">
        <v>3898</v>
      </c>
      <c r="D2391" t="s">
        <v>2847</v>
      </c>
    </row>
    <row r="2392" spans="1:5" hidden="1">
      <c r="A2392" t="s">
        <v>3922</v>
      </c>
      <c r="B2392" t="s">
        <v>3923</v>
      </c>
      <c r="C2392" t="s">
        <v>3898</v>
      </c>
      <c r="D2392" t="s">
        <v>1980</v>
      </c>
    </row>
    <row r="2393" spans="1:5" hidden="1">
      <c r="A2393" t="s">
        <v>3922</v>
      </c>
      <c r="B2393" t="s">
        <v>3923</v>
      </c>
      <c r="C2393" t="s">
        <v>3898</v>
      </c>
      <c r="D2393" t="s">
        <v>2848</v>
      </c>
    </row>
    <row r="2394" spans="1:5" hidden="1">
      <c r="A2394" t="s">
        <v>3922</v>
      </c>
      <c r="B2394" t="s">
        <v>3923</v>
      </c>
      <c r="C2394" t="s">
        <v>2753</v>
      </c>
      <c r="D2394" t="s">
        <v>2753</v>
      </c>
    </row>
    <row r="2395" spans="1:5" hidden="1">
      <c r="A2395" t="s">
        <v>3922</v>
      </c>
      <c r="B2395" t="s">
        <v>3923</v>
      </c>
      <c r="C2395" t="s">
        <v>2753</v>
      </c>
      <c r="D2395" t="s">
        <v>1980</v>
      </c>
    </row>
    <row r="2396" spans="1:5" hidden="1">
      <c r="A2396" t="s">
        <v>3922</v>
      </c>
      <c r="B2396" t="s">
        <v>3923</v>
      </c>
      <c r="C2396" t="s">
        <v>2753</v>
      </c>
      <c r="D2396" t="s">
        <v>3900</v>
      </c>
    </row>
    <row r="2397" spans="1:5" hidden="1">
      <c r="A2397" t="s">
        <v>3922</v>
      </c>
      <c r="B2397" t="s">
        <v>3923</v>
      </c>
      <c r="C2397" t="s">
        <v>2803</v>
      </c>
      <c r="D2397" t="s">
        <v>3901</v>
      </c>
    </row>
    <row r="2398" spans="1:5" hidden="1">
      <c r="A2398" t="s">
        <v>3922</v>
      </c>
      <c r="B2398" t="s">
        <v>3923</v>
      </c>
      <c r="C2398" t="s">
        <v>2803</v>
      </c>
      <c r="D2398" t="s">
        <v>1980</v>
      </c>
    </row>
    <row r="2399" spans="1:5" hidden="1">
      <c r="A2399" t="s">
        <v>3922</v>
      </c>
      <c r="B2399" t="s">
        <v>3923</v>
      </c>
      <c r="C2399" t="s">
        <v>2804</v>
      </c>
      <c r="D2399" t="s">
        <v>2851</v>
      </c>
    </row>
    <row r="2400" spans="1:5" hidden="1">
      <c r="A2400" t="s">
        <v>3922</v>
      </c>
      <c r="B2400" t="s">
        <v>3923</v>
      </c>
      <c r="C2400" t="s">
        <v>2804</v>
      </c>
      <c r="D2400" t="s">
        <v>1980</v>
      </c>
    </row>
    <row r="2401" spans="1:4" hidden="1">
      <c r="A2401" t="s">
        <v>3922</v>
      </c>
      <c r="B2401" t="s">
        <v>3923</v>
      </c>
      <c r="C2401" t="s">
        <v>2804</v>
      </c>
      <c r="D2401" t="s">
        <v>2797</v>
      </c>
    </row>
    <row r="2402" spans="1:4" hidden="1">
      <c r="A2402" t="s">
        <v>3922</v>
      </c>
      <c r="B2402" t="s">
        <v>3923</v>
      </c>
      <c r="C2402" t="s">
        <v>1980</v>
      </c>
      <c r="D2402" t="s">
        <v>1980</v>
      </c>
    </row>
    <row r="2403" spans="1:4" hidden="1">
      <c r="A2403" t="s">
        <v>3924</v>
      </c>
      <c r="B2403" t="s">
        <v>3925</v>
      </c>
      <c r="C2403" t="s">
        <v>3898</v>
      </c>
      <c r="D2403" t="s">
        <v>2845</v>
      </c>
    </row>
    <row r="2404" spans="1:4" hidden="1">
      <c r="A2404" t="s">
        <v>3924</v>
      </c>
      <c r="B2404" t="s">
        <v>3925</v>
      </c>
      <c r="C2404" t="s">
        <v>3898</v>
      </c>
      <c r="D2404" t="s">
        <v>2844</v>
      </c>
    </row>
    <row r="2405" spans="1:4" hidden="1">
      <c r="A2405" t="s">
        <v>3924</v>
      </c>
      <c r="B2405" t="s">
        <v>3925</v>
      </c>
      <c r="C2405" t="s">
        <v>3898</v>
      </c>
      <c r="D2405" t="s">
        <v>2846</v>
      </c>
    </row>
    <row r="2406" spans="1:4" hidden="1">
      <c r="A2406" t="s">
        <v>3924</v>
      </c>
      <c r="B2406" t="s">
        <v>3925</v>
      </c>
      <c r="C2406" t="s">
        <v>3898</v>
      </c>
      <c r="D2406" t="s">
        <v>2847</v>
      </c>
    </row>
    <row r="2407" spans="1:4" hidden="1">
      <c r="A2407" t="s">
        <v>3924</v>
      </c>
      <c r="B2407" t="s">
        <v>3925</v>
      </c>
      <c r="C2407" t="s">
        <v>3898</v>
      </c>
      <c r="D2407" t="s">
        <v>1980</v>
      </c>
    </row>
    <row r="2408" spans="1:4" hidden="1">
      <c r="A2408" t="s">
        <v>3924</v>
      </c>
      <c r="B2408" t="s">
        <v>3925</v>
      </c>
      <c r="C2408" t="s">
        <v>3898</v>
      </c>
      <c r="D2408" t="s">
        <v>2848</v>
      </c>
    </row>
    <row r="2409" spans="1:4" hidden="1">
      <c r="A2409" t="s">
        <v>3924</v>
      </c>
      <c r="B2409" t="s">
        <v>3925</v>
      </c>
      <c r="C2409" t="s">
        <v>2753</v>
      </c>
      <c r="D2409" t="s">
        <v>2753</v>
      </c>
    </row>
    <row r="2410" spans="1:4" hidden="1">
      <c r="A2410" t="s">
        <v>3924</v>
      </c>
      <c r="B2410" t="s">
        <v>3925</v>
      </c>
      <c r="C2410" t="s">
        <v>2753</v>
      </c>
      <c r="D2410" t="s">
        <v>1980</v>
      </c>
    </row>
    <row r="2411" spans="1:4" hidden="1">
      <c r="A2411" t="s">
        <v>3924</v>
      </c>
      <c r="B2411" t="s">
        <v>3925</v>
      </c>
      <c r="C2411" t="s">
        <v>2753</v>
      </c>
      <c r="D2411" t="s">
        <v>3900</v>
      </c>
    </row>
    <row r="2412" spans="1:4" hidden="1">
      <c r="A2412" t="s">
        <v>3924</v>
      </c>
      <c r="B2412" t="s">
        <v>3925</v>
      </c>
      <c r="C2412" t="s">
        <v>2803</v>
      </c>
      <c r="D2412" t="s">
        <v>3901</v>
      </c>
    </row>
    <row r="2413" spans="1:4" hidden="1">
      <c r="A2413" t="s">
        <v>3924</v>
      </c>
      <c r="B2413" t="s">
        <v>3925</v>
      </c>
      <c r="C2413" t="s">
        <v>2803</v>
      </c>
      <c r="D2413" t="s">
        <v>1980</v>
      </c>
    </row>
    <row r="2414" spans="1:4" hidden="1">
      <c r="A2414" t="s">
        <v>3924</v>
      </c>
      <c r="B2414" t="s">
        <v>3925</v>
      </c>
      <c r="C2414" t="s">
        <v>2804</v>
      </c>
      <c r="D2414" t="s">
        <v>2851</v>
      </c>
    </row>
    <row r="2415" spans="1:4" hidden="1">
      <c r="A2415" t="s">
        <v>3924</v>
      </c>
      <c r="B2415" t="s">
        <v>3925</v>
      </c>
      <c r="C2415" t="s">
        <v>2804</v>
      </c>
      <c r="D2415" t="s">
        <v>1980</v>
      </c>
    </row>
    <row r="2416" spans="1:4" hidden="1">
      <c r="A2416" t="s">
        <v>3924</v>
      </c>
      <c r="B2416" t="s">
        <v>3925</v>
      </c>
      <c r="C2416" t="s">
        <v>2804</v>
      </c>
      <c r="D2416" t="s">
        <v>2797</v>
      </c>
    </row>
    <row r="2417" spans="1:5" hidden="1">
      <c r="A2417" t="s">
        <v>3924</v>
      </c>
      <c r="B2417" t="s">
        <v>3925</v>
      </c>
      <c r="C2417" t="s">
        <v>1980</v>
      </c>
      <c r="D2417" t="s">
        <v>1980</v>
      </c>
    </row>
    <row r="2418" spans="1:5" hidden="1">
      <c r="A2418" t="s">
        <v>3129</v>
      </c>
      <c r="B2418" t="s">
        <v>3926</v>
      </c>
      <c r="C2418" t="s">
        <v>1973</v>
      </c>
      <c r="D2418" t="s">
        <v>2066</v>
      </c>
      <c r="E2418" t="s">
        <v>2875</v>
      </c>
    </row>
    <row r="2419" spans="1:5" s="321" customFormat="1" hidden="1">
      <c r="A2419" s="321" t="s">
        <v>3129</v>
      </c>
      <c r="B2419" s="321" t="s">
        <v>3926</v>
      </c>
      <c r="C2419" s="321" t="s">
        <v>1973</v>
      </c>
      <c r="D2419" s="321" t="s">
        <v>2066</v>
      </c>
      <c r="E2419" s="321" t="s">
        <v>1643</v>
      </c>
    </row>
    <row r="2420" spans="1:5" hidden="1">
      <c r="A2420" t="s">
        <v>3129</v>
      </c>
      <c r="B2420" t="s">
        <v>3926</v>
      </c>
      <c r="C2420" t="s">
        <v>1973</v>
      </c>
      <c r="D2420" t="s">
        <v>3817</v>
      </c>
      <c r="E2420" t="s">
        <v>1643</v>
      </c>
    </row>
    <row r="2421" spans="1:5" hidden="1">
      <c r="A2421" t="s">
        <v>3129</v>
      </c>
      <c r="B2421" t="s">
        <v>3926</v>
      </c>
      <c r="C2421" t="s">
        <v>1973</v>
      </c>
      <c r="D2421" t="s">
        <v>3818</v>
      </c>
      <c r="E2421" t="s">
        <v>1643</v>
      </c>
    </row>
    <row r="2422" spans="1:5" hidden="1">
      <c r="A2422" t="s">
        <v>3129</v>
      </c>
      <c r="B2422" t="s">
        <v>3926</v>
      </c>
      <c r="C2422" t="s">
        <v>3855</v>
      </c>
      <c r="D2422" t="s">
        <v>2407</v>
      </c>
      <c r="E2422" t="s">
        <v>2868</v>
      </c>
    </row>
    <row r="2423" spans="1:5" hidden="1">
      <c r="A2423" t="s">
        <v>3129</v>
      </c>
      <c r="B2423" t="s">
        <v>3926</v>
      </c>
      <c r="C2423" t="s">
        <v>3855</v>
      </c>
      <c r="D2423" t="s">
        <v>2407</v>
      </c>
      <c r="E2423" t="s">
        <v>1643</v>
      </c>
    </row>
    <row r="2424" spans="1:5" hidden="1">
      <c r="A2424" t="s">
        <v>3129</v>
      </c>
      <c r="B2424" t="s">
        <v>3926</v>
      </c>
      <c r="C2424" t="s">
        <v>3855</v>
      </c>
      <c r="D2424" t="s">
        <v>2407</v>
      </c>
      <c r="E2424" t="s">
        <v>2407</v>
      </c>
    </row>
    <row r="2425" spans="1:5" hidden="1">
      <c r="A2425" t="s">
        <v>3129</v>
      </c>
      <c r="B2425" t="s">
        <v>3926</v>
      </c>
      <c r="C2425" t="s">
        <v>3835</v>
      </c>
      <c r="D2425" t="s">
        <v>3836</v>
      </c>
      <c r="E2425" t="s">
        <v>2836</v>
      </c>
    </row>
    <row r="2426" spans="1:5" hidden="1">
      <c r="A2426" t="s">
        <v>3129</v>
      </c>
      <c r="B2426" t="s">
        <v>3926</v>
      </c>
      <c r="C2426" t="s">
        <v>3835</v>
      </c>
      <c r="D2426" t="s">
        <v>3836</v>
      </c>
      <c r="E2426" t="s">
        <v>2869</v>
      </c>
    </row>
    <row r="2427" spans="1:5" hidden="1">
      <c r="A2427" t="s">
        <v>3129</v>
      </c>
      <c r="B2427" t="s">
        <v>3926</v>
      </c>
      <c r="C2427" t="s">
        <v>3835</v>
      </c>
      <c r="D2427" t="s">
        <v>3836</v>
      </c>
      <c r="E2427" t="s">
        <v>2887</v>
      </c>
    </row>
    <row r="2428" spans="1:5" hidden="1">
      <c r="A2428" t="s">
        <v>3129</v>
      </c>
      <c r="B2428" t="s">
        <v>3926</v>
      </c>
      <c r="C2428" t="s">
        <v>3835</v>
      </c>
      <c r="D2428" t="s">
        <v>3836</v>
      </c>
      <c r="E2428" t="s">
        <v>2898</v>
      </c>
    </row>
    <row r="2429" spans="1:5" hidden="1">
      <c r="A2429" t="s">
        <v>3129</v>
      </c>
      <c r="B2429" t="s">
        <v>3926</v>
      </c>
      <c r="C2429" t="s">
        <v>3835</v>
      </c>
      <c r="D2429" t="s">
        <v>3836</v>
      </c>
      <c r="E2429" t="s">
        <v>2908</v>
      </c>
    </row>
    <row r="2430" spans="1:5" hidden="1">
      <c r="A2430" t="s">
        <v>3129</v>
      </c>
      <c r="B2430" t="s">
        <v>3926</v>
      </c>
      <c r="C2430" t="s">
        <v>3835</v>
      </c>
      <c r="D2430" t="s">
        <v>3836</v>
      </c>
      <c r="E2430" t="s">
        <v>2915</v>
      </c>
    </row>
    <row r="2431" spans="1:5" hidden="1">
      <c r="A2431" t="s">
        <v>3129</v>
      </c>
      <c r="B2431" t="s">
        <v>3926</v>
      </c>
      <c r="C2431" t="s">
        <v>3835</v>
      </c>
      <c r="D2431" t="s">
        <v>3836</v>
      </c>
      <c r="E2431" t="s">
        <v>2920</v>
      </c>
    </row>
    <row r="2432" spans="1:5" hidden="1">
      <c r="A2432" t="s">
        <v>3129</v>
      </c>
      <c r="B2432" t="s">
        <v>3926</v>
      </c>
      <c r="C2432" t="s">
        <v>3835</v>
      </c>
      <c r="D2432" t="s">
        <v>3836</v>
      </c>
      <c r="E2432" t="s">
        <v>1643</v>
      </c>
    </row>
    <row r="2433" spans="1:5" hidden="1">
      <c r="A2433" t="s">
        <v>3129</v>
      </c>
      <c r="B2433" t="s">
        <v>3926</v>
      </c>
      <c r="C2433" t="s">
        <v>3835</v>
      </c>
      <c r="D2433" t="s">
        <v>3836</v>
      </c>
      <c r="E2433" t="s">
        <v>2926</v>
      </c>
    </row>
    <row r="2434" spans="1:5" hidden="1">
      <c r="A2434" t="s">
        <v>3129</v>
      </c>
      <c r="B2434" t="s">
        <v>3926</v>
      </c>
      <c r="C2434" t="s">
        <v>3835</v>
      </c>
      <c r="D2434" t="s">
        <v>3836</v>
      </c>
      <c r="E2434" t="s">
        <v>2931</v>
      </c>
    </row>
    <row r="2435" spans="1:5" hidden="1">
      <c r="A2435" t="s">
        <v>3129</v>
      </c>
      <c r="B2435" t="s">
        <v>3926</v>
      </c>
      <c r="C2435" t="s">
        <v>3835</v>
      </c>
      <c r="D2435" t="s">
        <v>3836</v>
      </c>
      <c r="E2435" t="s">
        <v>2936</v>
      </c>
    </row>
    <row r="2436" spans="1:5" hidden="1">
      <c r="A2436" t="s">
        <v>3129</v>
      </c>
      <c r="B2436" t="s">
        <v>3926</v>
      </c>
      <c r="C2436" t="s">
        <v>3835</v>
      </c>
      <c r="D2436" t="s">
        <v>3836</v>
      </c>
      <c r="E2436" t="s">
        <v>2941</v>
      </c>
    </row>
    <row r="2437" spans="1:5" hidden="1">
      <c r="A2437" t="s">
        <v>3129</v>
      </c>
      <c r="B2437" t="s">
        <v>3926</v>
      </c>
      <c r="C2437" t="s">
        <v>3835</v>
      </c>
      <c r="D2437" t="s">
        <v>3836</v>
      </c>
      <c r="E2437" t="s">
        <v>2945</v>
      </c>
    </row>
    <row r="2438" spans="1:5" hidden="1">
      <c r="A2438" t="s">
        <v>3129</v>
      </c>
      <c r="B2438" t="s">
        <v>3926</v>
      </c>
      <c r="C2438" t="s">
        <v>3835</v>
      </c>
      <c r="D2438" t="s">
        <v>3836</v>
      </c>
      <c r="E2438" t="s">
        <v>2948</v>
      </c>
    </row>
    <row r="2439" spans="1:5" hidden="1">
      <c r="A2439" t="s">
        <v>3129</v>
      </c>
      <c r="B2439" t="s">
        <v>3926</v>
      </c>
      <c r="C2439" t="s">
        <v>3835</v>
      </c>
      <c r="D2439" t="s">
        <v>3836</v>
      </c>
      <c r="E2439" t="s">
        <v>2950</v>
      </c>
    </row>
    <row r="2440" spans="1:5" hidden="1">
      <c r="A2440" t="s">
        <v>3129</v>
      </c>
      <c r="B2440" t="s">
        <v>3926</v>
      </c>
      <c r="C2440" t="s">
        <v>3845</v>
      </c>
      <c r="D2440" t="s">
        <v>3846</v>
      </c>
      <c r="E2440" t="s">
        <v>2839</v>
      </c>
    </row>
    <row r="2441" spans="1:5" hidden="1">
      <c r="A2441" t="s">
        <v>3129</v>
      </c>
      <c r="B2441" t="s">
        <v>3926</v>
      </c>
      <c r="C2441" t="s">
        <v>3898</v>
      </c>
      <c r="D2441" t="s">
        <v>1980</v>
      </c>
    </row>
    <row r="2442" spans="1:5" hidden="1">
      <c r="A2442" t="s">
        <v>3129</v>
      </c>
      <c r="B2442" t="s">
        <v>3926</v>
      </c>
      <c r="C2442" t="s">
        <v>2753</v>
      </c>
      <c r="D2442" t="s">
        <v>1980</v>
      </c>
    </row>
    <row r="2443" spans="1:5" hidden="1">
      <c r="A2443" t="s">
        <v>3129</v>
      </c>
      <c r="B2443" t="s">
        <v>3926</v>
      </c>
      <c r="C2443" t="s">
        <v>1980</v>
      </c>
      <c r="D2443" t="s">
        <v>1980</v>
      </c>
    </row>
    <row r="2444" spans="1:5" hidden="1">
      <c r="A2444" t="s">
        <v>3132</v>
      </c>
      <c r="B2444" t="s">
        <v>3927</v>
      </c>
      <c r="C2444" t="s">
        <v>1973</v>
      </c>
      <c r="D2444" t="s">
        <v>2066</v>
      </c>
      <c r="E2444" t="s">
        <v>2807</v>
      </c>
    </row>
    <row r="2445" spans="1:5" hidden="1">
      <c r="A2445" t="s">
        <v>3132</v>
      </c>
      <c r="B2445" t="s">
        <v>3927</v>
      </c>
      <c r="C2445" t="s">
        <v>1973</v>
      </c>
      <c r="D2445" t="s">
        <v>2066</v>
      </c>
      <c r="E2445" t="s">
        <v>2902</v>
      </c>
    </row>
    <row r="2446" spans="1:5" hidden="1">
      <c r="A2446" t="s">
        <v>3132</v>
      </c>
      <c r="B2446" t="s">
        <v>3927</v>
      </c>
      <c r="C2446" t="s">
        <v>1973</v>
      </c>
      <c r="D2446" t="s">
        <v>2066</v>
      </c>
      <c r="E2446" t="s">
        <v>1643</v>
      </c>
    </row>
    <row r="2447" spans="1:5" hidden="1">
      <c r="A2447" t="s">
        <v>3132</v>
      </c>
      <c r="B2447" t="s">
        <v>3927</v>
      </c>
      <c r="C2447" t="s">
        <v>1973</v>
      </c>
      <c r="D2447" t="s">
        <v>3817</v>
      </c>
      <c r="E2447" t="s">
        <v>1643</v>
      </c>
    </row>
    <row r="2448" spans="1:5" hidden="1">
      <c r="A2448" t="s">
        <v>3132</v>
      </c>
      <c r="B2448" t="s">
        <v>3927</v>
      </c>
      <c r="C2448" t="s">
        <v>1973</v>
      </c>
      <c r="D2448" t="s">
        <v>3818</v>
      </c>
      <c r="E2448" t="s">
        <v>2806</v>
      </c>
    </row>
    <row r="2449" spans="1:5" hidden="1">
      <c r="A2449" t="s">
        <v>3132</v>
      </c>
      <c r="B2449" t="s">
        <v>3927</v>
      </c>
      <c r="C2449" t="s">
        <v>1973</v>
      </c>
      <c r="D2449" t="s">
        <v>3818</v>
      </c>
      <c r="E2449" t="s">
        <v>2852</v>
      </c>
    </row>
    <row r="2450" spans="1:5" hidden="1">
      <c r="A2450" t="s">
        <v>3132</v>
      </c>
      <c r="B2450" t="s">
        <v>3927</v>
      </c>
      <c r="C2450" t="s">
        <v>1973</v>
      </c>
      <c r="D2450" t="s">
        <v>3818</v>
      </c>
      <c r="E2450" t="s">
        <v>2874</v>
      </c>
    </row>
    <row r="2451" spans="1:5" hidden="1">
      <c r="A2451" t="s">
        <v>3132</v>
      </c>
      <c r="B2451" t="s">
        <v>3927</v>
      </c>
      <c r="C2451" t="s">
        <v>1973</v>
      </c>
      <c r="D2451" t="s">
        <v>3818</v>
      </c>
      <c r="E2451" t="s">
        <v>2891</v>
      </c>
    </row>
    <row r="2452" spans="1:5" hidden="1">
      <c r="A2452" t="s">
        <v>3132</v>
      </c>
      <c r="B2452" t="s">
        <v>3927</v>
      </c>
      <c r="C2452" t="s">
        <v>1973</v>
      </c>
      <c r="D2452" t="s">
        <v>3818</v>
      </c>
      <c r="E2452" t="s">
        <v>1643</v>
      </c>
    </row>
    <row r="2453" spans="1:5" hidden="1">
      <c r="A2453" t="s">
        <v>3132</v>
      </c>
      <c r="B2453" t="s">
        <v>3927</v>
      </c>
      <c r="C2453" t="s">
        <v>1973</v>
      </c>
      <c r="D2453" t="s">
        <v>3818</v>
      </c>
      <c r="E2453" t="s">
        <v>2911</v>
      </c>
    </row>
    <row r="2454" spans="1:5" hidden="1">
      <c r="A2454" t="s">
        <v>3132</v>
      </c>
      <c r="B2454" t="s">
        <v>3927</v>
      </c>
      <c r="C2454" t="s">
        <v>1973</v>
      </c>
      <c r="D2454" t="s">
        <v>3818</v>
      </c>
      <c r="E2454" t="s">
        <v>2917</v>
      </c>
    </row>
    <row r="2455" spans="1:5" hidden="1">
      <c r="A2455" t="s">
        <v>3132</v>
      </c>
      <c r="B2455" t="s">
        <v>3927</v>
      </c>
      <c r="C2455" t="s">
        <v>1973</v>
      </c>
      <c r="D2455" t="s">
        <v>3818</v>
      </c>
      <c r="E2455" t="s">
        <v>2922</v>
      </c>
    </row>
    <row r="2456" spans="1:5" hidden="1">
      <c r="A2456" t="s">
        <v>3132</v>
      </c>
      <c r="B2456" t="s">
        <v>3927</v>
      </c>
      <c r="C2456" t="s">
        <v>1973</v>
      </c>
      <c r="D2456" t="s">
        <v>3818</v>
      </c>
      <c r="E2456" t="s">
        <v>2928</v>
      </c>
    </row>
    <row r="2457" spans="1:5" hidden="1">
      <c r="A2457" t="s">
        <v>3132</v>
      </c>
      <c r="B2457" t="s">
        <v>3927</v>
      </c>
      <c r="C2457" t="s">
        <v>1973</v>
      </c>
      <c r="D2457" t="s">
        <v>3818</v>
      </c>
      <c r="E2457" t="s">
        <v>2934</v>
      </c>
    </row>
    <row r="2458" spans="1:5" hidden="1">
      <c r="A2458" t="s">
        <v>3132</v>
      </c>
      <c r="B2458" t="s">
        <v>3927</v>
      </c>
      <c r="C2458" t="s">
        <v>1973</v>
      </c>
      <c r="D2458" t="s">
        <v>3818</v>
      </c>
      <c r="E2458" t="s">
        <v>2938</v>
      </c>
    </row>
    <row r="2459" spans="1:5" hidden="1">
      <c r="A2459" t="s">
        <v>3132</v>
      </c>
      <c r="B2459" t="s">
        <v>3927</v>
      </c>
      <c r="C2459" t="s">
        <v>1973</v>
      </c>
      <c r="D2459" t="s">
        <v>3818</v>
      </c>
      <c r="E2459" t="s">
        <v>2942</v>
      </c>
    </row>
    <row r="2460" spans="1:5" hidden="1">
      <c r="A2460" t="s">
        <v>3132</v>
      </c>
      <c r="B2460" t="s">
        <v>3927</v>
      </c>
      <c r="C2460" t="s">
        <v>1973</v>
      </c>
      <c r="D2460" t="s">
        <v>3818</v>
      </c>
      <c r="E2460" t="s">
        <v>2946</v>
      </c>
    </row>
    <row r="2461" spans="1:5" hidden="1">
      <c r="A2461" t="s">
        <v>3132</v>
      </c>
      <c r="B2461" t="s">
        <v>3927</v>
      </c>
      <c r="C2461" t="s">
        <v>1973</v>
      </c>
      <c r="D2461" t="s">
        <v>3818</v>
      </c>
      <c r="E2461" t="s">
        <v>2949</v>
      </c>
    </row>
    <row r="2462" spans="1:5" hidden="1">
      <c r="A2462" t="s">
        <v>3132</v>
      </c>
      <c r="B2462" t="s">
        <v>3927</v>
      </c>
      <c r="C2462" t="s">
        <v>1973</v>
      </c>
      <c r="D2462" t="s">
        <v>3818</v>
      </c>
      <c r="E2462" t="s">
        <v>2951</v>
      </c>
    </row>
    <row r="2463" spans="1:5" hidden="1">
      <c r="A2463" t="s">
        <v>3132</v>
      </c>
      <c r="B2463" t="s">
        <v>3927</v>
      </c>
      <c r="C2463" t="s">
        <v>1973</v>
      </c>
      <c r="D2463" t="s">
        <v>3818</v>
      </c>
      <c r="E2463" t="s">
        <v>2901</v>
      </c>
    </row>
    <row r="2464" spans="1:5" hidden="1">
      <c r="A2464" t="s">
        <v>3132</v>
      </c>
      <c r="B2464" t="s">
        <v>3927</v>
      </c>
      <c r="C2464" t="s">
        <v>1974</v>
      </c>
      <c r="D2464" t="s">
        <v>2146</v>
      </c>
      <c r="E2464" t="s">
        <v>2808</v>
      </c>
    </row>
    <row r="2465" spans="1:5" hidden="1">
      <c r="A2465" t="s">
        <v>3132</v>
      </c>
      <c r="B2465" t="s">
        <v>3927</v>
      </c>
      <c r="C2465" t="s">
        <v>1974</v>
      </c>
      <c r="D2465" t="s">
        <v>2146</v>
      </c>
      <c r="E2465" t="s">
        <v>2854</v>
      </c>
    </row>
    <row r="2466" spans="1:5" hidden="1">
      <c r="A2466" t="s">
        <v>3132</v>
      </c>
      <c r="B2466" t="s">
        <v>3927</v>
      </c>
      <c r="C2466" t="s">
        <v>1974</v>
      </c>
      <c r="D2466" t="s">
        <v>2146</v>
      </c>
      <c r="E2466" t="s">
        <v>2876</v>
      </c>
    </row>
    <row r="2467" spans="1:5" hidden="1">
      <c r="A2467" t="s">
        <v>3132</v>
      </c>
      <c r="B2467" t="s">
        <v>3927</v>
      </c>
      <c r="C2467" t="s">
        <v>1974</v>
      </c>
      <c r="D2467" t="s">
        <v>2146</v>
      </c>
      <c r="E2467" t="s">
        <v>2893</v>
      </c>
    </row>
    <row r="2468" spans="1:5" hidden="1">
      <c r="A2468" t="s">
        <v>3132</v>
      </c>
      <c r="B2468" t="s">
        <v>3927</v>
      </c>
      <c r="C2468" t="s">
        <v>1974</v>
      </c>
      <c r="D2468" t="s">
        <v>2146</v>
      </c>
      <c r="E2468" t="s">
        <v>2903</v>
      </c>
    </row>
    <row r="2469" spans="1:5" hidden="1">
      <c r="A2469" t="s">
        <v>3132</v>
      </c>
      <c r="B2469" t="s">
        <v>3927</v>
      </c>
      <c r="C2469" t="s">
        <v>1974</v>
      </c>
      <c r="D2469" t="s">
        <v>2146</v>
      </c>
      <c r="E2469" t="s">
        <v>2913</v>
      </c>
    </row>
    <row r="2470" spans="1:5" hidden="1">
      <c r="A2470" t="s">
        <v>3132</v>
      </c>
      <c r="B2470" t="s">
        <v>3927</v>
      </c>
      <c r="C2470" t="s">
        <v>1974</v>
      </c>
      <c r="D2470" t="s">
        <v>3819</v>
      </c>
      <c r="E2470" t="s">
        <v>2809</v>
      </c>
    </row>
    <row r="2471" spans="1:5" hidden="1">
      <c r="A2471" t="s">
        <v>3132</v>
      </c>
      <c r="B2471" t="s">
        <v>3927</v>
      </c>
      <c r="C2471" t="s">
        <v>1974</v>
      </c>
      <c r="D2471" t="s">
        <v>3819</v>
      </c>
      <c r="E2471" t="s">
        <v>2855</v>
      </c>
    </row>
    <row r="2472" spans="1:5" hidden="1">
      <c r="A2472" t="s">
        <v>3132</v>
      </c>
      <c r="B2472" t="s">
        <v>3927</v>
      </c>
      <c r="C2472" t="s">
        <v>1974</v>
      </c>
      <c r="D2472" t="s">
        <v>3819</v>
      </c>
      <c r="E2472" t="s">
        <v>1643</v>
      </c>
    </row>
    <row r="2473" spans="1:5" hidden="1">
      <c r="A2473" t="s">
        <v>3132</v>
      </c>
      <c r="B2473" t="s">
        <v>3927</v>
      </c>
      <c r="C2473" t="s">
        <v>1974</v>
      </c>
      <c r="D2473" t="s">
        <v>3820</v>
      </c>
      <c r="E2473" t="s">
        <v>2810</v>
      </c>
    </row>
    <row r="2474" spans="1:5" hidden="1">
      <c r="A2474" t="s">
        <v>3132</v>
      </c>
      <c r="B2474" t="s">
        <v>3927</v>
      </c>
      <c r="C2474" t="s">
        <v>1974</v>
      </c>
      <c r="D2474" t="s">
        <v>3820</v>
      </c>
      <c r="E2474" t="s">
        <v>1643</v>
      </c>
    </row>
    <row r="2475" spans="1:5" hidden="1">
      <c r="A2475" t="s">
        <v>3132</v>
      </c>
      <c r="B2475" t="s">
        <v>3927</v>
      </c>
      <c r="C2475" t="s">
        <v>1974</v>
      </c>
      <c r="D2475" t="s">
        <v>3820</v>
      </c>
      <c r="E2475" t="s">
        <v>2856</v>
      </c>
    </row>
    <row r="2476" spans="1:5" hidden="1">
      <c r="A2476" t="s">
        <v>3132</v>
      </c>
      <c r="B2476" t="s">
        <v>3927</v>
      </c>
      <c r="C2476" t="s">
        <v>1974</v>
      </c>
      <c r="D2476" t="s">
        <v>3821</v>
      </c>
      <c r="E2476" t="s">
        <v>2811</v>
      </c>
    </row>
    <row r="2477" spans="1:5" hidden="1">
      <c r="A2477" t="s">
        <v>3132</v>
      </c>
      <c r="B2477" t="s">
        <v>3927</v>
      </c>
      <c r="C2477" t="s">
        <v>1974</v>
      </c>
      <c r="D2477" t="s">
        <v>3821</v>
      </c>
      <c r="E2477" t="s">
        <v>2857</v>
      </c>
    </row>
    <row r="2478" spans="1:5" hidden="1">
      <c r="A2478" t="s">
        <v>3132</v>
      </c>
      <c r="B2478" t="s">
        <v>3927</v>
      </c>
      <c r="C2478" t="s">
        <v>1974</v>
      </c>
      <c r="D2478" t="s">
        <v>3821</v>
      </c>
      <c r="E2478" t="s">
        <v>1643</v>
      </c>
    </row>
    <row r="2479" spans="1:5" hidden="1">
      <c r="A2479" t="s">
        <v>3132</v>
      </c>
      <c r="B2479" t="s">
        <v>3927</v>
      </c>
      <c r="C2479" t="s">
        <v>1974</v>
      </c>
      <c r="D2479" t="s">
        <v>3821</v>
      </c>
      <c r="E2479" t="s">
        <v>2877</v>
      </c>
    </row>
    <row r="2480" spans="1:5" hidden="1">
      <c r="A2480" t="s">
        <v>3132</v>
      </c>
      <c r="B2480" t="s">
        <v>3927</v>
      </c>
      <c r="C2480" t="s">
        <v>1974</v>
      </c>
      <c r="D2480" t="s">
        <v>3822</v>
      </c>
      <c r="E2480" t="s">
        <v>2813</v>
      </c>
    </row>
    <row r="2481" spans="1:5" hidden="1">
      <c r="A2481" t="s">
        <v>3132</v>
      </c>
      <c r="B2481" t="s">
        <v>3927</v>
      </c>
      <c r="C2481" t="s">
        <v>1974</v>
      </c>
      <c r="D2481" t="s">
        <v>3822</v>
      </c>
      <c r="E2481" t="s">
        <v>2858</v>
      </c>
    </row>
    <row r="2482" spans="1:5" hidden="1">
      <c r="A2482" t="s">
        <v>3132</v>
      </c>
      <c r="B2482" t="s">
        <v>3927</v>
      </c>
      <c r="C2482" t="s">
        <v>1974</v>
      </c>
      <c r="D2482" t="s">
        <v>3822</v>
      </c>
      <c r="E2482" t="s">
        <v>2878</v>
      </c>
    </row>
    <row r="2483" spans="1:5" hidden="1">
      <c r="A2483" t="s">
        <v>3132</v>
      </c>
      <c r="B2483" t="s">
        <v>3927</v>
      </c>
      <c r="C2483" t="s">
        <v>1974</v>
      </c>
      <c r="D2483" t="s">
        <v>3822</v>
      </c>
      <c r="E2483" t="s">
        <v>1643</v>
      </c>
    </row>
    <row r="2484" spans="1:5" hidden="1">
      <c r="A2484" t="s">
        <v>3132</v>
      </c>
      <c r="B2484" t="s">
        <v>3927</v>
      </c>
      <c r="C2484" t="s">
        <v>1974</v>
      </c>
      <c r="D2484" t="s">
        <v>3822</v>
      </c>
      <c r="E2484" t="s">
        <v>2894</v>
      </c>
    </row>
    <row r="2485" spans="1:5" hidden="1">
      <c r="A2485" t="s">
        <v>3132</v>
      </c>
      <c r="B2485" t="s">
        <v>3927</v>
      </c>
      <c r="C2485" t="s">
        <v>1974</v>
      </c>
      <c r="D2485" t="s">
        <v>3822</v>
      </c>
      <c r="E2485" t="s">
        <v>2904</v>
      </c>
    </row>
    <row r="2486" spans="1:5" hidden="1">
      <c r="A2486" t="s">
        <v>3132</v>
      </c>
      <c r="B2486" t="s">
        <v>3927</v>
      </c>
      <c r="C2486" t="s">
        <v>1974</v>
      </c>
      <c r="D2486" t="s">
        <v>3823</v>
      </c>
      <c r="E2486" t="s">
        <v>2814</v>
      </c>
    </row>
    <row r="2487" spans="1:5" hidden="1">
      <c r="A2487" t="s">
        <v>3132</v>
      </c>
      <c r="B2487" t="s">
        <v>3927</v>
      </c>
      <c r="C2487" t="s">
        <v>1974</v>
      </c>
      <c r="D2487" t="s">
        <v>3823</v>
      </c>
      <c r="E2487" t="s">
        <v>2859</v>
      </c>
    </row>
    <row r="2488" spans="1:5" hidden="1">
      <c r="A2488" t="s">
        <v>3132</v>
      </c>
      <c r="B2488" t="s">
        <v>3927</v>
      </c>
      <c r="C2488" t="s">
        <v>1974</v>
      </c>
      <c r="D2488" t="s">
        <v>3823</v>
      </c>
      <c r="E2488" t="s">
        <v>1643</v>
      </c>
    </row>
    <row r="2489" spans="1:5" hidden="1">
      <c r="A2489" t="s">
        <v>3132</v>
      </c>
      <c r="B2489" t="s">
        <v>3927</v>
      </c>
      <c r="C2489" t="s">
        <v>1974</v>
      </c>
      <c r="D2489" t="s">
        <v>3823</v>
      </c>
      <c r="E2489" t="s">
        <v>2879</v>
      </c>
    </row>
    <row r="2490" spans="1:5" hidden="1">
      <c r="A2490" t="s">
        <v>3132</v>
      </c>
      <c r="B2490" t="s">
        <v>3927</v>
      </c>
      <c r="C2490" t="s">
        <v>1974</v>
      </c>
      <c r="D2490" t="s">
        <v>3824</v>
      </c>
      <c r="E2490" t="s">
        <v>2815</v>
      </c>
    </row>
    <row r="2491" spans="1:5" hidden="1">
      <c r="A2491" t="s">
        <v>3132</v>
      </c>
      <c r="B2491" t="s">
        <v>3927</v>
      </c>
      <c r="C2491" t="s">
        <v>1974</v>
      </c>
      <c r="D2491" t="s">
        <v>3824</v>
      </c>
      <c r="E2491" t="s">
        <v>1643</v>
      </c>
    </row>
    <row r="2492" spans="1:5" hidden="1">
      <c r="A2492" t="s">
        <v>3132</v>
      </c>
      <c r="B2492" t="s">
        <v>3927</v>
      </c>
      <c r="C2492" t="s">
        <v>1974</v>
      </c>
      <c r="D2492" t="s">
        <v>2156</v>
      </c>
      <c r="E2492" t="s">
        <v>2816</v>
      </c>
    </row>
    <row r="2493" spans="1:5" hidden="1">
      <c r="A2493" t="s">
        <v>3132</v>
      </c>
      <c r="B2493" t="s">
        <v>3927</v>
      </c>
      <c r="C2493" t="s">
        <v>1974</v>
      </c>
      <c r="D2493" t="s">
        <v>1973</v>
      </c>
      <c r="E2493" t="s">
        <v>1643</v>
      </c>
    </row>
    <row r="2494" spans="1:5" hidden="1">
      <c r="A2494" t="s">
        <v>3132</v>
      </c>
      <c r="B2494" t="s">
        <v>3927</v>
      </c>
      <c r="C2494" t="s">
        <v>1974</v>
      </c>
      <c r="D2494" t="s">
        <v>1973</v>
      </c>
      <c r="E2494" t="s">
        <v>2817</v>
      </c>
    </row>
    <row r="2495" spans="1:5" hidden="1">
      <c r="A2495" t="s">
        <v>3132</v>
      </c>
      <c r="B2495" t="s">
        <v>3927</v>
      </c>
      <c r="C2495" t="s">
        <v>1974</v>
      </c>
      <c r="D2495" t="s">
        <v>1973</v>
      </c>
      <c r="E2495" t="s">
        <v>2860</v>
      </c>
    </row>
    <row r="2496" spans="1:5" hidden="1">
      <c r="A2496" t="s">
        <v>3132</v>
      </c>
      <c r="B2496" t="s">
        <v>3927</v>
      </c>
      <c r="C2496" t="s">
        <v>1974</v>
      </c>
      <c r="D2496" t="s">
        <v>1973</v>
      </c>
      <c r="E2496" t="s">
        <v>2880</v>
      </c>
    </row>
    <row r="2497" spans="1:5" hidden="1">
      <c r="A2497" t="s">
        <v>3132</v>
      </c>
      <c r="B2497" t="s">
        <v>3927</v>
      </c>
      <c r="C2497" t="s">
        <v>1974</v>
      </c>
      <c r="D2497" t="s">
        <v>3825</v>
      </c>
      <c r="E2497" t="s">
        <v>1643</v>
      </c>
    </row>
    <row r="2498" spans="1:5" hidden="1">
      <c r="A2498" t="s">
        <v>3132</v>
      </c>
      <c r="B2498" t="s">
        <v>3927</v>
      </c>
      <c r="C2498" t="s">
        <v>1974</v>
      </c>
      <c r="D2498" t="s">
        <v>3825</v>
      </c>
      <c r="E2498" t="s">
        <v>2818</v>
      </c>
    </row>
    <row r="2499" spans="1:5" hidden="1">
      <c r="A2499" t="s">
        <v>3132</v>
      </c>
      <c r="B2499" t="s">
        <v>3927</v>
      </c>
      <c r="C2499" t="s">
        <v>1974</v>
      </c>
      <c r="D2499" t="s">
        <v>3826</v>
      </c>
      <c r="E2499" t="s">
        <v>1643</v>
      </c>
    </row>
    <row r="2500" spans="1:5" hidden="1">
      <c r="A2500" t="s">
        <v>3132</v>
      </c>
      <c r="B2500" t="s">
        <v>3927</v>
      </c>
      <c r="C2500" t="s">
        <v>1974</v>
      </c>
      <c r="D2500" t="s">
        <v>3826</v>
      </c>
      <c r="E2500" t="s">
        <v>2819</v>
      </c>
    </row>
    <row r="2501" spans="1:5" hidden="1">
      <c r="A2501" t="s">
        <v>3132</v>
      </c>
      <c r="B2501" t="s">
        <v>3927</v>
      </c>
      <c r="C2501" t="s">
        <v>1974</v>
      </c>
      <c r="D2501" t="s">
        <v>2161</v>
      </c>
      <c r="E2501" t="s">
        <v>2820</v>
      </c>
    </row>
    <row r="2502" spans="1:5" hidden="1">
      <c r="A2502" t="s">
        <v>3132</v>
      </c>
      <c r="B2502" t="s">
        <v>3927</v>
      </c>
      <c r="C2502" t="s">
        <v>1974</v>
      </c>
      <c r="D2502" t="s">
        <v>2161</v>
      </c>
      <c r="E2502" t="s">
        <v>1643</v>
      </c>
    </row>
    <row r="2503" spans="1:5" hidden="1">
      <c r="A2503" t="s">
        <v>3132</v>
      </c>
      <c r="B2503" t="s">
        <v>3927</v>
      </c>
      <c r="C2503" t="s">
        <v>1974</v>
      </c>
      <c r="D2503" t="s">
        <v>3827</v>
      </c>
      <c r="E2503" t="s">
        <v>1643</v>
      </c>
    </row>
    <row r="2504" spans="1:5" hidden="1">
      <c r="A2504" t="s">
        <v>3132</v>
      </c>
      <c r="B2504" t="s">
        <v>3927</v>
      </c>
      <c r="C2504" t="s">
        <v>1974</v>
      </c>
      <c r="D2504" t="s">
        <v>3827</v>
      </c>
      <c r="E2504" t="s">
        <v>3827</v>
      </c>
    </row>
    <row r="2505" spans="1:5" hidden="1">
      <c r="A2505" t="s">
        <v>3132</v>
      </c>
      <c r="B2505" t="s">
        <v>3927</v>
      </c>
      <c r="C2505" t="s">
        <v>1974</v>
      </c>
      <c r="D2505" t="s">
        <v>3828</v>
      </c>
      <c r="E2505" t="s">
        <v>1643</v>
      </c>
    </row>
    <row r="2506" spans="1:5" hidden="1">
      <c r="A2506" t="s">
        <v>3132</v>
      </c>
      <c r="B2506" t="s">
        <v>3927</v>
      </c>
      <c r="C2506" t="s">
        <v>1974</v>
      </c>
      <c r="D2506" t="s">
        <v>3828</v>
      </c>
      <c r="E2506" t="s">
        <v>2822</v>
      </c>
    </row>
    <row r="2507" spans="1:5" hidden="1">
      <c r="A2507" t="s">
        <v>3132</v>
      </c>
      <c r="B2507" t="s">
        <v>3927</v>
      </c>
      <c r="C2507" t="s">
        <v>1974</v>
      </c>
      <c r="D2507" t="s">
        <v>3828</v>
      </c>
      <c r="E2507" t="s">
        <v>2861</v>
      </c>
    </row>
    <row r="2508" spans="1:5" hidden="1">
      <c r="A2508" t="s">
        <v>3132</v>
      </c>
      <c r="B2508" t="s">
        <v>3927</v>
      </c>
      <c r="C2508" t="s">
        <v>1974</v>
      </c>
      <c r="D2508" t="s">
        <v>3828</v>
      </c>
      <c r="E2508" t="s">
        <v>2818</v>
      </c>
    </row>
    <row r="2509" spans="1:5" hidden="1">
      <c r="A2509" t="s">
        <v>3132</v>
      </c>
      <c r="B2509" t="s">
        <v>3927</v>
      </c>
      <c r="C2509" t="s">
        <v>1974</v>
      </c>
      <c r="D2509" t="s">
        <v>3829</v>
      </c>
      <c r="E2509" t="s">
        <v>1643</v>
      </c>
    </row>
    <row r="2510" spans="1:5" hidden="1">
      <c r="A2510" t="s">
        <v>3132</v>
      </c>
      <c r="B2510" t="s">
        <v>3927</v>
      </c>
      <c r="C2510" t="s">
        <v>1974</v>
      </c>
      <c r="D2510" t="s">
        <v>3829</v>
      </c>
      <c r="E2510" t="s">
        <v>2823</v>
      </c>
    </row>
    <row r="2511" spans="1:5" hidden="1">
      <c r="A2511" t="s">
        <v>3132</v>
      </c>
      <c r="B2511" t="s">
        <v>3927</v>
      </c>
      <c r="C2511" t="s">
        <v>1974</v>
      </c>
      <c r="D2511" t="s">
        <v>3830</v>
      </c>
      <c r="E2511" t="s">
        <v>1643</v>
      </c>
    </row>
    <row r="2512" spans="1:5" hidden="1">
      <c r="A2512" t="s">
        <v>3132</v>
      </c>
      <c r="B2512" t="s">
        <v>3927</v>
      </c>
      <c r="C2512" t="s">
        <v>1974</v>
      </c>
      <c r="D2512" t="s">
        <v>3830</v>
      </c>
      <c r="E2512" t="s">
        <v>2824</v>
      </c>
    </row>
    <row r="2513" spans="1:5" hidden="1">
      <c r="A2513" t="s">
        <v>3132</v>
      </c>
      <c r="B2513" t="s">
        <v>3927</v>
      </c>
      <c r="C2513" t="s">
        <v>1974</v>
      </c>
      <c r="D2513" t="s">
        <v>3831</v>
      </c>
      <c r="E2513" t="s">
        <v>2825</v>
      </c>
    </row>
    <row r="2514" spans="1:5" hidden="1">
      <c r="A2514" t="s">
        <v>3132</v>
      </c>
      <c r="B2514" t="s">
        <v>3927</v>
      </c>
      <c r="C2514" t="s">
        <v>1974</v>
      </c>
      <c r="D2514" t="s">
        <v>2166</v>
      </c>
      <c r="E2514" t="s">
        <v>1643</v>
      </c>
    </row>
    <row r="2515" spans="1:5" hidden="1">
      <c r="A2515" t="s">
        <v>3132</v>
      </c>
      <c r="B2515" t="s">
        <v>3927</v>
      </c>
      <c r="C2515" t="s">
        <v>1974</v>
      </c>
      <c r="D2515" t="s">
        <v>2166</v>
      </c>
      <c r="E2515" t="s">
        <v>2826</v>
      </c>
    </row>
    <row r="2516" spans="1:5" hidden="1">
      <c r="A2516" t="s">
        <v>3132</v>
      </c>
      <c r="B2516" t="s">
        <v>3927</v>
      </c>
      <c r="C2516" t="s">
        <v>1975</v>
      </c>
      <c r="D2516" t="s">
        <v>3832</v>
      </c>
      <c r="E2516" t="s">
        <v>2827</v>
      </c>
    </row>
    <row r="2517" spans="1:5" hidden="1">
      <c r="A2517" t="s">
        <v>3132</v>
      </c>
      <c r="B2517" t="s">
        <v>3927</v>
      </c>
      <c r="C2517" t="s">
        <v>1975</v>
      </c>
      <c r="D2517" t="s">
        <v>3832</v>
      </c>
      <c r="E2517" t="s">
        <v>2862</v>
      </c>
    </row>
    <row r="2518" spans="1:5" hidden="1">
      <c r="A2518" t="s">
        <v>3132</v>
      </c>
      <c r="B2518" t="s">
        <v>3927</v>
      </c>
      <c r="C2518" t="s">
        <v>1975</v>
      </c>
      <c r="D2518" t="s">
        <v>3832</v>
      </c>
      <c r="E2518" t="s">
        <v>2882</v>
      </c>
    </row>
    <row r="2519" spans="1:5" hidden="1">
      <c r="A2519" t="s">
        <v>3132</v>
      </c>
      <c r="B2519" t="s">
        <v>3927</v>
      </c>
      <c r="C2519" t="s">
        <v>1975</v>
      </c>
      <c r="D2519" t="s">
        <v>3832</v>
      </c>
      <c r="E2519" t="s">
        <v>2895</v>
      </c>
    </row>
    <row r="2520" spans="1:5" hidden="1">
      <c r="A2520" t="s">
        <v>3132</v>
      </c>
      <c r="B2520" t="s">
        <v>3927</v>
      </c>
      <c r="C2520" t="s">
        <v>1975</v>
      </c>
      <c r="D2520" t="s">
        <v>3832</v>
      </c>
      <c r="E2520" t="s">
        <v>2905</v>
      </c>
    </row>
    <row r="2521" spans="1:5" hidden="1">
      <c r="A2521" t="s">
        <v>3132</v>
      </c>
      <c r="B2521" t="s">
        <v>3927</v>
      </c>
      <c r="C2521" t="s">
        <v>1975</v>
      </c>
      <c r="D2521" t="s">
        <v>3832</v>
      </c>
      <c r="E2521" t="s">
        <v>2914</v>
      </c>
    </row>
    <row r="2522" spans="1:5" hidden="1">
      <c r="A2522" t="s">
        <v>3132</v>
      </c>
      <c r="B2522" t="s">
        <v>3927</v>
      </c>
      <c r="C2522" t="s">
        <v>1975</v>
      </c>
      <c r="D2522" t="s">
        <v>3832</v>
      </c>
      <c r="E2522" t="s">
        <v>2919</v>
      </c>
    </row>
    <row r="2523" spans="1:5" hidden="1">
      <c r="A2523" t="s">
        <v>3132</v>
      </c>
      <c r="B2523" t="s">
        <v>3927</v>
      </c>
      <c r="C2523" t="s">
        <v>1975</v>
      </c>
      <c r="D2523" t="s">
        <v>3832</v>
      </c>
      <c r="E2523" t="s">
        <v>1980</v>
      </c>
    </row>
    <row r="2524" spans="1:5" hidden="1">
      <c r="A2524" t="s">
        <v>3132</v>
      </c>
      <c r="B2524" t="s">
        <v>3927</v>
      </c>
      <c r="C2524" t="s">
        <v>1975</v>
      </c>
      <c r="D2524" t="s">
        <v>3833</v>
      </c>
      <c r="E2524" t="s">
        <v>2828</v>
      </c>
    </row>
    <row r="2525" spans="1:5" hidden="1">
      <c r="A2525" t="s">
        <v>3132</v>
      </c>
      <c r="B2525" t="s">
        <v>3927</v>
      </c>
      <c r="C2525" t="s">
        <v>1975</v>
      </c>
      <c r="D2525" t="s">
        <v>3833</v>
      </c>
      <c r="E2525" t="s">
        <v>2863</v>
      </c>
    </row>
    <row r="2526" spans="1:5" hidden="1">
      <c r="A2526" t="s">
        <v>3132</v>
      </c>
      <c r="B2526" t="s">
        <v>3927</v>
      </c>
      <c r="C2526" t="s">
        <v>1975</v>
      </c>
      <c r="D2526" t="s">
        <v>3833</v>
      </c>
      <c r="E2526" t="s">
        <v>1643</v>
      </c>
    </row>
    <row r="2527" spans="1:5" hidden="1">
      <c r="A2527" t="s">
        <v>3132</v>
      </c>
      <c r="B2527" t="s">
        <v>3927</v>
      </c>
      <c r="C2527" t="s">
        <v>1975</v>
      </c>
      <c r="D2527" t="s">
        <v>3834</v>
      </c>
      <c r="E2527" t="s">
        <v>1643</v>
      </c>
    </row>
    <row r="2528" spans="1:5" hidden="1">
      <c r="A2528" t="s">
        <v>3132</v>
      </c>
      <c r="B2528" t="s">
        <v>3927</v>
      </c>
      <c r="C2528" t="s">
        <v>1975</v>
      </c>
      <c r="D2528" t="s">
        <v>3834</v>
      </c>
      <c r="E2528" t="s">
        <v>2829</v>
      </c>
    </row>
    <row r="2529" spans="1:5" hidden="1">
      <c r="A2529" t="s">
        <v>3132</v>
      </c>
      <c r="B2529" t="s">
        <v>3927</v>
      </c>
      <c r="C2529" t="s">
        <v>1975</v>
      </c>
      <c r="D2529" t="s">
        <v>3833</v>
      </c>
      <c r="E2529" t="s">
        <v>2883</v>
      </c>
    </row>
    <row r="2530" spans="1:5" hidden="1">
      <c r="A2530" t="s">
        <v>3132</v>
      </c>
      <c r="B2530" t="s">
        <v>3927</v>
      </c>
      <c r="C2530" t="s">
        <v>3855</v>
      </c>
      <c r="D2530" t="s">
        <v>2835</v>
      </c>
      <c r="E2530" t="s">
        <v>3856</v>
      </c>
    </row>
    <row r="2531" spans="1:5" hidden="1">
      <c r="A2531" t="s">
        <v>3132</v>
      </c>
      <c r="B2531" t="s">
        <v>3927</v>
      </c>
      <c r="C2531" t="s">
        <v>3835</v>
      </c>
      <c r="D2531" t="s">
        <v>3836</v>
      </c>
      <c r="E2531" t="s">
        <v>2836</v>
      </c>
    </row>
    <row r="2532" spans="1:5" hidden="1">
      <c r="A2532" t="s">
        <v>3132</v>
      </c>
      <c r="B2532" t="s">
        <v>3927</v>
      </c>
      <c r="C2532" t="s">
        <v>3835</v>
      </c>
      <c r="D2532" t="s">
        <v>3836</v>
      </c>
      <c r="E2532" t="s">
        <v>2869</v>
      </c>
    </row>
    <row r="2533" spans="1:5" hidden="1">
      <c r="A2533" t="s">
        <v>3132</v>
      </c>
      <c r="B2533" t="s">
        <v>3927</v>
      </c>
      <c r="C2533" t="s">
        <v>3835</v>
      </c>
      <c r="D2533" t="s">
        <v>3836</v>
      </c>
      <c r="E2533" t="s">
        <v>2887</v>
      </c>
    </row>
    <row r="2534" spans="1:5" hidden="1">
      <c r="A2534" t="s">
        <v>3132</v>
      </c>
      <c r="B2534" t="s">
        <v>3927</v>
      </c>
      <c r="C2534" t="s">
        <v>3835</v>
      </c>
      <c r="D2534" t="s">
        <v>3836</v>
      </c>
      <c r="E2534" t="s">
        <v>2898</v>
      </c>
    </row>
    <row r="2535" spans="1:5" hidden="1">
      <c r="A2535" t="s">
        <v>3132</v>
      </c>
      <c r="B2535" t="s">
        <v>3927</v>
      </c>
      <c r="C2535" t="s">
        <v>3835</v>
      </c>
      <c r="D2535" t="s">
        <v>3836</v>
      </c>
      <c r="E2535" t="s">
        <v>2908</v>
      </c>
    </row>
    <row r="2536" spans="1:5" hidden="1">
      <c r="A2536" t="s">
        <v>3132</v>
      </c>
      <c r="B2536" t="s">
        <v>3927</v>
      </c>
      <c r="C2536" t="s">
        <v>3835</v>
      </c>
      <c r="D2536" t="s">
        <v>3836</v>
      </c>
      <c r="E2536" t="s">
        <v>2915</v>
      </c>
    </row>
    <row r="2537" spans="1:5" hidden="1">
      <c r="A2537" t="s">
        <v>3132</v>
      </c>
      <c r="B2537" t="s">
        <v>3927</v>
      </c>
      <c r="C2537" t="s">
        <v>3835</v>
      </c>
      <c r="D2537" t="s">
        <v>3836</v>
      </c>
      <c r="E2537" t="s">
        <v>2920</v>
      </c>
    </row>
    <row r="2538" spans="1:5" hidden="1">
      <c r="A2538" t="s">
        <v>3132</v>
      </c>
      <c r="B2538" t="s">
        <v>3927</v>
      </c>
      <c r="C2538" t="s">
        <v>3835</v>
      </c>
      <c r="D2538" t="s">
        <v>3836</v>
      </c>
      <c r="E2538" t="s">
        <v>1643</v>
      </c>
    </row>
    <row r="2539" spans="1:5" hidden="1">
      <c r="A2539" t="s">
        <v>3132</v>
      </c>
      <c r="B2539" t="s">
        <v>3927</v>
      </c>
      <c r="C2539" t="s">
        <v>3835</v>
      </c>
      <c r="D2539" t="s">
        <v>3836</v>
      </c>
      <c r="E2539" t="s">
        <v>2926</v>
      </c>
    </row>
    <row r="2540" spans="1:5" hidden="1">
      <c r="A2540" t="s">
        <v>3132</v>
      </c>
      <c r="B2540" t="s">
        <v>3927</v>
      </c>
      <c r="C2540" t="s">
        <v>3835</v>
      </c>
      <c r="D2540" t="s">
        <v>3836</v>
      </c>
      <c r="E2540" t="s">
        <v>2931</v>
      </c>
    </row>
    <row r="2541" spans="1:5" hidden="1">
      <c r="A2541" t="s">
        <v>3132</v>
      </c>
      <c r="B2541" t="s">
        <v>3927</v>
      </c>
      <c r="C2541" t="s">
        <v>3835</v>
      </c>
      <c r="D2541" t="s">
        <v>3836</v>
      </c>
      <c r="E2541" t="s">
        <v>2936</v>
      </c>
    </row>
    <row r="2542" spans="1:5" hidden="1">
      <c r="A2542" t="s">
        <v>3132</v>
      </c>
      <c r="B2542" t="s">
        <v>3927</v>
      </c>
      <c r="C2542" t="s">
        <v>3835</v>
      </c>
      <c r="D2542" t="s">
        <v>3836</v>
      </c>
      <c r="E2542" t="s">
        <v>2941</v>
      </c>
    </row>
    <row r="2543" spans="1:5" hidden="1">
      <c r="A2543" t="s">
        <v>3132</v>
      </c>
      <c r="B2543" t="s">
        <v>3927</v>
      </c>
      <c r="C2543" t="s">
        <v>3835</v>
      </c>
      <c r="D2543" t="s">
        <v>3836</v>
      </c>
      <c r="E2543" t="s">
        <v>2945</v>
      </c>
    </row>
    <row r="2544" spans="1:5" hidden="1">
      <c r="A2544" t="s">
        <v>3132</v>
      </c>
      <c r="B2544" t="s">
        <v>3927</v>
      </c>
      <c r="C2544" t="s">
        <v>3835</v>
      </c>
      <c r="D2544" t="s">
        <v>3836</v>
      </c>
      <c r="E2544" t="s">
        <v>2948</v>
      </c>
    </row>
    <row r="2545" spans="1:5" hidden="1">
      <c r="A2545" t="s">
        <v>3132</v>
      </c>
      <c r="B2545" t="s">
        <v>3927</v>
      </c>
      <c r="C2545" t="s">
        <v>3835</v>
      </c>
      <c r="D2545" t="s">
        <v>3836</v>
      </c>
      <c r="E2545" t="s">
        <v>2950</v>
      </c>
    </row>
    <row r="2546" spans="1:5" hidden="1">
      <c r="A2546" t="s">
        <v>3134</v>
      </c>
      <c r="B2546" t="s">
        <v>3928</v>
      </c>
      <c r="C2546" t="s">
        <v>1973</v>
      </c>
      <c r="D2546" t="s">
        <v>2066</v>
      </c>
      <c r="E2546" t="s">
        <v>2807</v>
      </c>
    </row>
    <row r="2547" spans="1:5" hidden="1">
      <c r="A2547" t="s">
        <v>3134</v>
      </c>
      <c r="B2547" t="s">
        <v>3928</v>
      </c>
      <c r="C2547" t="s">
        <v>1973</v>
      </c>
      <c r="D2547" t="s">
        <v>2066</v>
      </c>
      <c r="E2547" t="s">
        <v>2902</v>
      </c>
    </row>
    <row r="2548" spans="1:5" hidden="1">
      <c r="A2548" t="s">
        <v>3134</v>
      </c>
      <c r="B2548" t="s">
        <v>3928</v>
      </c>
      <c r="C2548" t="s">
        <v>1973</v>
      </c>
      <c r="D2548" t="s">
        <v>2066</v>
      </c>
      <c r="E2548" t="s">
        <v>1643</v>
      </c>
    </row>
    <row r="2549" spans="1:5" hidden="1">
      <c r="A2549" t="s">
        <v>3134</v>
      </c>
      <c r="B2549" t="s">
        <v>3928</v>
      </c>
      <c r="C2549" t="s">
        <v>1973</v>
      </c>
      <c r="D2549" t="s">
        <v>3817</v>
      </c>
      <c r="E2549" t="s">
        <v>1643</v>
      </c>
    </row>
    <row r="2550" spans="1:5" hidden="1">
      <c r="A2550" t="s">
        <v>3134</v>
      </c>
      <c r="B2550" t="s">
        <v>3928</v>
      </c>
      <c r="C2550" t="s">
        <v>1973</v>
      </c>
      <c r="D2550" t="s">
        <v>3818</v>
      </c>
      <c r="E2550" t="s">
        <v>2806</v>
      </c>
    </row>
    <row r="2551" spans="1:5" hidden="1">
      <c r="A2551" t="s">
        <v>3134</v>
      </c>
      <c r="B2551" t="s">
        <v>3928</v>
      </c>
      <c r="C2551" t="s">
        <v>1973</v>
      </c>
      <c r="D2551" t="s">
        <v>3818</v>
      </c>
      <c r="E2551" t="s">
        <v>2852</v>
      </c>
    </row>
    <row r="2552" spans="1:5" hidden="1">
      <c r="A2552" t="s">
        <v>3134</v>
      </c>
      <c r="B2552" t="s">
        <v>3928</v>
      </c>
      <c r="C2552" t="s">
        <v>1973</v>
      </c>
      <c r="D2552" t="s">
        <v>3818</v>
      </c>
      <c r="E2552" t="s">
        <v>2874</v>
      </c>
    </row>
    <row r="2553" spans="1:5" hidden="1">
      <c r="A2553" t="s">
        <v>3134</v>
      </c>
      <c r="B2553" t="s">
        <v>3928</v>
      </c>
      <c r="C2553" t="s">
        <v>1973</v>
      </c>
      <c r="D2553" t="s">
        <v>3818</v>
      </c>
      <c r="E2553" t="s">
        <v>2891</v>
      </c>
    </row>
    <row r="2554" spans="1:5" hidden="1">
      <c r="A2554" t="s">
        <v>3134</v>
      </c>
      <c r="B2554" t="s">
        <v>3928</v>
      </c>
      <c r="C2554" t="s">
        <v>1973</v>
      </c>
      <c r="D2554" t="s">
        <v>3818</v>
      </c>
      <c r="E2554" t="s">
        <v>1643</v>
      </c>
    </row>
    <row r="2555" spans="1:5" hidden="1">
      <c r="A2555" t="s">
        <v>3134</v>
      </c>
      <c r="B2555" t="s">
        <v>3928</v>
      </c>
      <c r="C2555" t="s">
        <v>1973</v>
      </c>
      <c r="D2555" t="s">
        <v>3818</v>
      </c>
      <c r="E2555" t="s">
        <v>2911</v>
      </c>
    </row>
    <row r="2556" spans="1:5" hidden="1">
      <c r="A2556" t="s">
        <v>3134</v>
      </c>
      <c r="B2556" t="s">
        <v>3928</v>
      </c>
      <c r="C2556" t="s">
        <v>1973</v>
      </c>
      <c r="D2556" t="s">
        <v>3818</v>
      </c>
      <c r="E2556" t="s">
        <v>2917</v>
      </c>
    </row>
    <row r="2557" spans="1:5" hidden="1">
      <c r="A2557" t="s">
        <v>3134</v>
      </c>
      <c r="B2557" t="s">
        <v>3928</v>
      </c>
      <c r="C2557" t="s">
        <v>1973</v>
      </c>
      <c r="D2557" t="s">
        <v>3818</v>
      </c>
      <c r="E2557" t="s">
        <v>2922</v>
      </c>
    </row>
    <row r="2558" spans="1:5" hidden="1">
      <c r="A2558" t="s">
        <v>3134</v>
      </c>
      <c r="B2558" t="s">
        <v>3928</v>
      </c>
      <c r="C2558" t="s">
        <v>1973</v>
      </c>
      <c r="D2558" t="s">
        <v>3818</v>
      </c>
      <c r="E2558" t="s">
        <v>2928</v>
      </c>
    </row>
    <row r="2559" spans="1:5" hidden="1">
      <c r="A2559" t="s">
        <v>3134</v>
      </c>
      <c r="B2559" t="s">
        <v>3928</v>
      </c>
      <c r="C2559" t="s">
        <v>1973</v>
      </c>
      <c r="D2559" t="s">
        <v>3818</v>
      </c>
      <c r="E2559" t="s">
        <v>2934</v>
      </c>
    </row>
    <row r="2560" spans="1:5" hidden="1">
      <c r="A2560" t="s">
        <v>3134</v>
      </c>
      <c r="B2560" t="s">
        <v>3928</v>
      </c>
      <c r="C2560" t="s">
        <v>1973</v>
      </c>
      <c r="D2560" t="s">
        <v>3818</v>
      </c>
      <c r="E2560" t="s">
        <v>2938</v>
      </c>
    </row>
    <row r="2561" spans="1:5" hidden="1">
      <c r="A2561" t="s">
        <v>3134</v>
      </c>
      <c r="B2561" t="s">
        <v>3928</v>
      </c>
      <c r="C2561" t="s">
        <v>1973</v>
      </c>
      <c r="D2561" t="s">
        <v>3818</v>
      </c>
      <c r="E2561" t="s">
        <v>2942</v>
      </c>
    </row>
    <row r="2562" spans="1:5" hidden="1">
      <c r="A2562" t="s">
        <v>3134</v>
      </c>
      <c r="B2562" t="s">
        <v>3928</v>
      </c>
      <c r="C2562" t="s">
        <v>1973</v>
      </c>
      <c r="D2562" t="s">
        <v>3818</v>
      </c>
      <c r="E2562" t="s">
        <v>2946</v>
      </c>
    </row>
    <row r="2563" spans="1:5" hidden="1">
      <c r="A2563" t="s">
        <v>3134</v>
      </c>
      <c r="B2563" t="s">
        <v>3928</v>
      </c>
      <c r="C2563" t="s">
        <v>1973</v>
      </c>
      <c r="D2563" t="s">
        <v>3818</v>
      </c>
      <c r="E2563" t="s">
        <v>2949</v>
      </c>
    </row>
    <row r="2564" spans="1:5" hidden="1">
      <c r="A2564" t="s">
        <v>3134</v>
      </c>
      <c r="B2564" t="s">
        <v>3928</v>
      </c>
      <c r="C2564" t="s">
        <v>1973</v>
      </c>
      <c r="D2564" t="s">
        <v>3818</v>
      </c>
      <c r="E2564" t="s">
        <v>2951</v>
      </c>
    </row>
    <row r="2565" spans="1:5" hidden="1">
      <c r="A2565" t="s">
        <v>3134</v>
      </c>
      <c r="B2565" t="s">
        <v>3928</v>
      </c>
      <c r="C2565" t="s">
        <v>1973</v>
      </c>
      <c r="D2565" t="s">
        <v>3818</v>
      </c>
      <c r="E2565" t="s">
        <v>2901</v>
      </c>
    </row>
    <row r="2566" spans="1:5" hidden="1">
      <c r="A2566" t="s">
        <v>3134</v>
      </c>
      <c r="B2566" t="s">
        <v>3928</v>
      </c>
      <c r="C2566" t="s">
        <v>1974</v>
      </c>
      <c r="D2566" t="s">
        <v>2146</v>
      </c>
      <c r="E2566" t="s">
        <v>2808</v>
      </c>
    </row>
    <row r="2567" spans="1:5" hidden="1">
      <c r="A2567" t="s">
        <v>3134</v>
      </c>
      <c r="B2567" t="s">
        <v>3928</v>
      </c>
      <c r="C2567" t="s">
        <v>1974</v>
      </c>
      <c r="D2567" t="s">
        <v>2146</v>
      </c>
      <c r="E2567" t="s">
        <v>2854</v>
      </c>
    </row>
    <row r="2568" spans="1:5" hidden="1">
      <c r="A2568" t="s">
        <v>3134</v>
      </c>
      <c r="B2568" t="s">
        <v>3928</v>
      </c>
      <c r="C2568" t="s">
        <v>1974</v>
      </c>
      <c r="D2568" t="s">
        <v>2146</v>
      </c>
      <c r="E2568" t="s">
        <v>2876</v>
      </c>
    </row>
    <row r="2569" spans="1:5" hidden="1">
      <c r="A2569" t="s">
        <v>3134</v>
      </c>
      <c r="B2569" t="s">
        <v>3928</v>
      </c>
      <c r="C2569" t="s">
        <v>1974</v>
      </c>
      <c r="D2569" t="s">
        <v>2146</v>
      </c>
      <c r="E2569" t="s">
        <v>2893</v>
      </c>
    </row>
    <row r="2570" spans="1:5" hidden="1">
      <c r="A2570" t="s">
        <v>3134</v>
      </c>
      <c r="B2570" t="s">
        <v>3928</v>
      </c>
      <c r="C2570" t="s">
        <v>1974</v>
      </c>
      <c r="D2570" t="s">
        <v>2146</v>
      </c>
      <c r="E2570" t="s">
        <v>2903</v>
      </c>
    </row>
    <row r="2571" spans="1:5" hidden="1">
      <c r="A2571" t="s">
        <v>3134</v>
      </c>
      <c r="B2571" t="s">
        <v>3928</v>
      </c>
      <c r="C2571" t="s">
        <v>1974</v>
      </c>
      <c r="D2571" t="s">
        <v>2146</v>
      </c>
      <c r="E2571" t="s">
        <v>2913</v>
      </c>
    </row>
    <row r="2572" spans="1:5" hidden="1">
      <c r="A2572" t="s">
        <v>3134</v>
      </c>
      <c r="B2572" t="s">
        <v>3928</v>
      </c>
      <c r="C2572" t="s">
        <v>1974</v>
      </c>
      <c r="D2572" t="s">
        <v>3819</v>
      </c>
      <c r="E2572" t="s">
        <v>2809</v>
      </c>
    </row>
    <row r="2573" spans="1:5" hidden="1">
      <c r="A2573" t="s">
        <v>3134</v>
      </c>
      <c r="B2573" t="s">
        <v>3928</v>
      </c>
      <c r="C2573" t="s">
        <v>1974</v>
      </c>
      <c r="D2573" t="s">
        <v>3819</v>
      </c>
      <c r="E2573" t="s">
        <v>2855</v>
      </c>
    </row>
    <row r="2574" spans="1:5" hidden="1">
      <c r="A2574" t="s">
        <v>3134</v>
      </c>
      <c r="B2574" t="s">
        <v>3928</v>
      </c>
      <c r="C2574" t="s">
        <v>1974</v>
      </c>
      <c r="D2574" t="s">
        <v>3819</v>
      </c>
      <c r="E2574" t="s">
        <v>1643</v>
      </c>
    </row>
    <row r="2575" spans="1:5" hidden="1">
      <c r="A2575" t="s">
        <v>3134</v>
      </c>
      <c r="B2575" t="s">
        <v>3928</v>
      </c>
      <c r="C2575" t="s">
        <v>1974</v>
      </c>
      <c r="D2575" t="s">
        <v>3820</v>
      </c>
      <c r="E2575" t="s">
        <v>2810</v>
      </c>
    </row>
    <row r="2576" spans="1:5" hidden="1">
      <c r="A2576" t="s">
        <v>3134</v>
      </c>
      <c r="B2576" t="s">
        <v>3928</v>
      </c>
      <c r="C2576" t="s">
        <v>1974</v>
      </c>
      <c r="D2576" t="s">
        <v>3820</v>
      </c>
      <c r="E2576" t="s">
        <v>1643</v>
      </c>
    </row>
    <row r="2577" spans="1:5" hidden="1">
      <c r="A2577" t="s">
        <v>3134</v>
      </c>
      <c r="B2577" t="s">
        <v>3928</v>
      </c>
      <c r="C2577" t="s">
        <v>1974</v>
      </c>
      <c r="D2577" t="s">
        <v>3820</v>
      </c>
      <c r="E2577" t="s">
        <v>2856</v>
      </c>
    </row>
    <row r="2578" spans="1:5" hidden="1">
      <c r="A2578" t="s">
        <v>3134</v>
      </c>
      <c r="B2578" t="s">
        <v>3928</v>
      </c>
      <c r="C2578" t="s">
        <v>1974</v>
      </c>
      <c r="D2578" t="s">
        <v>3821</v>
      </c>
      <c r="E2578" t="s">
        <v>2811</v>
      </c>
    </row>
    <row r="2579" spans="1:5" hidden="1">
      <c r="A2579" t="s">
        <v>3134</v>
      </c>
      <c r="B2579" t="s">
        <v>3928</v>
      </c>
      <c r="C2579" t="s">
        <v>1974</v>
      </c>
      <c r="D2579" t="s">
        <v>3821</v>
      </c>
      <c r="E2579" t="s">
        <v>2857</v>
      </c>
    </row>
    <row r="2580" spans="1:5" hidden="1">
      <c r="A2580" t="s">
        <v>3134</v>
      </c>
      <c r="B2580" t="s">
        <v>3928</v>
      </c>
      <c r="C2580" t="s">
        <v>1974</v>
      </c>
      <c r="D2580" t="s">
        <v>3821</v>
      </c>
      <c r="E2580" t="s">
        <v>1643</v>
      </c>
    </row>
    <row r="2581" spans="1:5" hidden="1">
      <c r="A2581" t="s">
        <v>3134</v>
      </c>
      <c r="B2581" t="s">
        <v>3928</v>
      </c>
      <c r="C2581" t="s">
        <v>1974</v>
      </c>
      <c r="D2581" t="s">
        <v>3821</v>
      </c>
      <c r="E2581" t="s">
        <v>2877</v>
      </c>
    </row>
    <row r="2582" spans="1:5" hidden="1">
      <c r="A2582" t="s">
        <v>3134</v>
      </c>
      <c r="B2582" t="s">
        <v>3928</v>
      </c>
      <c r="C2582" t="s">
        <v>1974</v>
      </c>
      <c r="D2582" t="s">
        <v>3822</v>
      </c>
      <c r="E2582" t="s">
        <v>2813</v>
      </c>
    </row>
    <row r="2583" spans="1:5" hidden="1">
      <c r="A2583" t="s">
        <v>3134</v>
      </c>
      <c r="B2583" t="s">
        <v>3928</v>
      </c>
      <c r="C2583" t="s">
        <v>1974</v>
      </c>
      <c r="D2583" t="s">
        <v>3822</v>
      </c>
      <c r="E2583" t="s">
        <v>2858</v>
      </c>
    </row>
    <row r="2584" spans="1:5" hidden="1">
      <c r="A2584" t="s">
        <v>3134</v>
      </c>
      <c r="B2584" t="s">
        <v>3928</v>
      </c>
      <c r="C2584" t="s">
        <v>1974</v>
      </c>
      <c r="D2584" t="s">
        <v>3822</v>
      </c>
      <c r="E2584" t="s">
        <v>2878</v>
      </c>
    </row>
    <row r="2585" spans="1:5" hidden="1">
      <c r="A2585" t="s">
        <v>3134</v>
      </c>
      <c r="B2585" t="s">
        <v>3928</v>
      </c>
      <c r="C2585" t="s">
        <v>1974</v>
      </c>
      <c r="D2585" t="s">
        <v>3822</v>
      </c>
      <c r="E2585" t="s">
        <v>1643</v>
      </c>
    </row>
    <row r="2586" spans="1:5" hidden="1">
      <c r="A2586" t="s">
        <v>3134</v>
      </c>
      <c r="B2586" t="s">
        <v>3928</v>
      </c>
      <c r="C2586" t="s">
        <v>1974</v>
      </c>
      <c r="D2586" t="s">
        <v>3822</v>
      </c>
      <c r="E2586" t="s">
        <v>2894</v>
      </c>
    </row>
    <row r="2587" spans="1:5" hidden="1">
      <c r="A2587" t="s">
        <v>3134</v>
      </c>
      <c r="B2587" t="s">
        <v>3928</v>
      </c>
      <c r="C2587" t="s">
        <v>1974</v>
      </c>
      <c r="D2587" t="s">
        <v>3822</v>
      </c>
      <c r="E2587" t="s">
        <v>2904</v>
      </c>
    </row>
    <row r="2588" spans="1:5" hidden="1">
      <c r="A2588" t="s">
        <v>3134</v>
      </c>
      <c r="B2588" t="s">
        <v>3928</v>
      </c>
      <c r="C2588" t="s">
        <v>1974</v>
      </c>
      <c r="D2588" t="s">
        <v>3823</v>
      </c>
      <c r="E2588" t="s">
        <v>2814</v>
      </c>
    </row>
    <row r="2589" spans="1:5" hidden="1">
      <c r="A2589" t="s">
        <v>3134</v>
      </c>
      <c r="B2589" t="s">
        <v>3928</v>
      </c>
      <c r="C2589" t="s">
        <v>1974</v>
      </c>
      <c r="D2589" t="s">
        <v>3823</v>
      </c>
      <c r="E2589" t="s">
        <v>2859</v>
      </c>
    </row>
    <row r="2590" spans="1:5" hidden="1">
      <c r="A2590" t="s">
        <v>3134</v>
      </c>
      <c r="B2590" t="s">
        <v>3928</v>
      </c>
      <c r="C2590" t="s">
        <v>1974</v>
      </c>
      <c r="D2590" t="s">
        <v>3823</v>
      </c>
      <c r="E2590" t="s">
        <v>1643</v>
      </c>
    </row>
    <row r="2591" spans="1:5" hidden="1">
      <c r="A2591" t="s">
        <v>3134</v>
      </c>
      <c r="B2591" t="s">
        <v>3928</v>
      </c>
      <c r="C2591" t="s">
        <v>1974</v>
      </c>
      <c r="D2591" t="s">
        <v>3823</v>
      </c>
      <c r="E2591" t="s">
        <v>2879</v>
      </c>
    </row>
    <row r="2592" spans="1:5" hidden="1">
      <c r="A2592" t="s">
        <v>3134</v>
      </c>
      <c r="B2592" t="s">
        <v>3928</v>
      </c>
      <c r="C2592" t="s">
        <v>1974</v>
      </c>
      <c r="D2592" t="s">
        <v>3824</v>
      </c>
      <c r="E2592" t="s">
        <v>2815</v>
      </c>
    </row>
    <row r="2593" spans="1:5" hidden="1">
      <c r="A2593" t="s">
        <v>3134</v>
      </c>
      <c r="B2593" t="s">
        <v>3928</v>
      </c>
      <c r="C2593" t="s">
        <v>1974</v>
      </c>
      <c r="D2593" t="s">
        <v>3824</v>
      </c>
      <c r="E2593" t="s">
        <v>1643</v>
      </c>
    </row>
    <row r="2594" spans="1:5" hidden="1">
      <c r="A2594" t="s">
        <v>3134</v>
      </c>
      <c r="B2594" t="s">
        <v>3928</v>
      </c>
      <c r="C2594" t="s">
        <v>1974</v>
      </c>
      <c r="D2594" t="s">
        <v>2156</v>
      </c>
      <c r="E2594" t="s">
        <v>2816</v>
      </c>
    </row>
    <row r="2595" spans="1:5" hidden="1">
      <c r="A2595" t="s">
        <v>3134</v>
      </c>
      <c r="B2595" t="s">
        <v>3928</v>
      </c>
      <c r="C2595" t="s">
        <v>1974</v>
      </c>
      <c r="D2595" t="s">
        <v>1973</v>
      </c>
      <c r="E2595" t="s">
        <v>1643</v>
      </c>
    </row>
    <row r="2596" spans="1:5" hidden="1">
      <c r="A2596" t="s">
        <v>3134</v>
      </c>
      <c r="B2596" t="s">
        <v>3928</v>
      </c>
      <c r="C2596" t="s">
        <v>1974</v>
      </c>
      <c r="D2596" t="s">
        <v>1973</v>
      </c>
      <c r="E2596" t="s">
        <v>2817</v>
      </c>
    </row>
    <row r="2597" spans="1:5" hidden="1">
      <c r="A2597" t="s">
        <v>3134</v>
      </c>
      <c r="B2597" t="s">
        <v>3928</v>
      </c>
      <c r="C2597" t="s">
        <v>1974</v>
      </c>
      <c r="D2597" t="s">
        <v>1973</v>
      </c>
      <c r="E2597" t="s">
        <v>2860</v>
      </c>
    </row>
    <row r="2598" spans="1:5" hidden="1">
      <c r="A2598" t="s">
        <v>3134</v>
      </c>
      <c r="B2598" t="s">
        <v>3928</v>
      </c>
      <c r="C2598" t="s">
        <v>1974</v>
      </c>
      <c r="D2598" t="s">
        <v>1973</v>
      </c>
      <c r="E2598" t="s">
        <v>2880</v>
      </c>
    </row>
    <row r="2599" spans="1:5" hidden="1">
      <c r="A2599" t="s">
        <v>3134</v>
      </c>
      <c r="B2599" t="s">
        <v>3928</v>
      </c>
      <c r="C2599" t="s">
        <v>1974</v>
      </c>
      <c r="D2599" t="s">
        <v>3825</v>
      </c>
      <c r="E2599" t="s">
        <v>1643</v>
      </c>
    </row>
    <row r="2600" spans="1:5" hidden="1">
      <c r="A2600" t="s">
        <v>3134</v>
      </c>
      <c r="B2600" t="s">
        <v>3928</v>
      </c>
      <c r="C2600" t="s">
        <v>1974</v>
      </c>
      <c r="D2600" t="s">
        <v>3825</v>
      </c>
      <c r="E2600" t="s">
        <v>2818</v>
      </c>
    </row>
    <row r="2601" spans="1:5" hidden="1">
      <c r="A2601" t="s">
        <v>3134</v>
      </c>
      <c r="B2601" t="s">
        <v>3928</v>
      </c>
      <c r="C2601" t="s">
        <v>1974</v>
      </c>
      <c r="D2601" t="s">
        <v>3826</v>
      </c>
      <c r="E2601" t="s">
        <v>1643</v>
      </c>
    </row>
    <row r="2602" spans="1:5" hidden="1">
      <c r="A2602" t="s">
        <v>3134</v>
      </c>
      <c r="B2602" t="s">
        <v>3928</v>
      </c>
      <c r="C2602" t="s">
        <v>1974</v>
      </c>
      <c r="D2602" t="s">
        <v>3826</v>
      </c>
      <c r="E2602" t="s">
        <v>2819</v>
      </c>
    </row>
    <row r="2603" spans="1:5" hidden="1">
      <c r="A2603" t="s">
        <v>3134</v>
      </c>
      <c r="B2603" t="s">
        <v>3928</v>
      </c>
      <c r="C2603" t="s">
        <v>1974</v>
      </c>
      <c r="D2603" t="s">
        <v>2161</v>
      </c>
      <c r="E2603" t="s">
        <v>2820</v>
      </c>
    </row>
    <row r="2604" spans="1:5" hidden="1">
      <c r="A2604" t="s">
        <v>3134</v>
      </c>
      <c r="B2604" t="s">
        <v>3928</v>
      </c>
      <c r="C2604" t="s">
        <v>1974</v>
      </c>
      <c r="D2604" t="s">
        <v>2161</v>
      </c>
      <c r="E2604" t="s">
        <v>1643</v>
      </c>
    </row>
    <row r="2605" spans="1:5" hidden="1">
      <c r="A2605" t="s">
        <v>3134</v>
      </c>
      <c r="B2605" t="s">
        <v>3928</v>
      </c>
      <c r="C2605" t="s">
        <v>1974</v>
      </c>
      <c r="D2605" t="s">
        <v>3827</v>
      </c>
      <c r="E2605" t="s">
        <v>1643</v>
      </c>
    </row>
    <row r="2606" spans="1:5" hidden="1">
      <c r="A2606" t="s">
        <v>3134</v>
      </c>
      <c r="B2606" t="s">
        <v>3928</v>
      </c>
      <c r="C2606" t="s">
        <v>1974</v>
      </c>
      <c r="D2606" t="s">
        <v>3827</v>
      </c>
      <c r="E2606" t="s">
        <v>3827</v>
      </c>
    </row>
    <row r="2607" spans="1:5" hidden="1">
      <c r="A2607" t="s">
        <v>3134</v>
      </c>
      <c r="B2607" t="s">
        <v>3928</v>
      </c>
      <c r="C2607" t="s">
        <v>1974</v>
      </c>
      <c r="D2607" t="s">
        <v>3828</v>
      </c>
      <c r="E2607" t="s">
        <v>1643</v>
      </c>
    </row>
    <row r="2608" spans="1:5" hidden="1">
      <c r="A2608" t="s">
        <v>3134</v>
      </c>
      <c r="B2608" t="s">
        <v>3928</v>
      </c>
      <c r="C2608" t="s">
        <v>1974</v>
      </c>
      <c r="D2608" t="s">
        <v>3828</v>
      </c>
      <c r="E2608" t="s">
        <v>2822</v>
      </c>
    </row>
    <row r="2609" spans="1:5" hidden="1">
      <c r="A2609" t="s">
        <v>3134</v>
      </c>
      <c r="B2609" t="s">
        <v>3928</v>
      </c>
      <c r="C2609" t="s">
        <v>1974</v>
      </c>
      <c r="D2609" t="s">
        <v>3828</v>
      </c>
      <c r="E2609" t="s">
        <v>2861</v>
      </c>
    </row>
    <row r="2610" spans="1:5" hidden="1">
      <c r="A2610" t="s">
        <v>3134</v>
      </c>
      <c r="B2610" t="s">
        <v>3928</v>
      </c>
      <c r="C2610" t="s">
        <v>1974</v>
      </c>
      <c r="D2610" t="s">
        <v>3828</v>
      </c>
      <c r="E2610" t="s">
        <v>2818</v>
      </c>
    </row>
    <row r="2611" spans="1:5" hidden="1">
      <c r="A2611" t="s">
        <v>3134</v>
      </c>
      <c r="B2611" t="s">
        <v>3928</v>
      </c>
      <c r="C2611" t="s">
        <v>1974</v>
      </c>
      <c r="D2611" t="s">
        <v>3829</v>
      </c>
      <c r="E2611" t="s">
        <v>1643</v>
      </c>
    </row>
    <row r="2612" spans="1:5" hidden="1">
      <c r="A2612" t="s">
        <v>3134</v>
      </c>
      <c r="B2612" t="s">
        <v>3928</v>
      </c>
      <c r="C2612" t="s">
        <v>1974</v>
      </c>
      <c r="D2612" t="s">
        <v>3829</v>
      </c>
      <c r="E2612" t="s">
        <v>2823</v>
      </c>
    </row>
    <row r="2613" spans="1:5" hidden="1">
      <c r="A2613" t="s">
        <v>3134</v>
      </c>
      <c r="B2613" t="s">
        <v>3928</v>
      </c>
      <c r="C2613" t="s">
        <v>1974</v>
      </c>
      <c r="D2613" t="s">
        <v>3830</v>
      </c>
      <c r="E2613" t="s">
        <v>1643</v>
      </c>
    </row>
    <row r="2614" spans="1:5" hidden="1">
      <c r="A2614" t="s">
        <v>3134</v>
      </c>
      <c r="B2614" t="s">
        <v>3928</v>
      </c>
      <c r="C2614" t="s">
        <v>1974</v>
      </c>
      <c r="D2614" t="s">
        <v>3830</v>
      </c>
      <c r="E2614" t="s">
        <v>2824</v>
      </c>
    </row>
    <row r="2615" spans="1:5" hidden="1">
      <c r="A2615" t="s">
        <v>3134</v>
      </c>
      <c r="B2615" t="s">
        <v>3928</v>
      </c>
      <c r="C2615" t="s">
        <v>1974</v>
      </c>
      <c r="D2615" t="s">
        <v>3831</v>
      </c>
      <c r="E2615" t="s">
        <v>2825</v>
      </c>
    </row>
    <row r="2616" spans="1:5" hidden="1">
      <c r="A2616" t="s">
        <v>3134</v>
      </c>
      <c r="B2616" t="s">
        <v>3928</v>
      </c>
      <c r="C2616" t="s">
        <v>1974</v>
      </c>
      <c r="D2616" t="s">
        <v>2166</v>
      </c>
      <c r="E2616" t="s">
        <v>1643</v>
      </c>
    </row>
    <row r="2617" spans="1:5" hidden="1">
      <c r="A2617" t="s">
        <v>3134</v>
      </c>
      <c r="B2617" t="s">
        <v>3928</v>
      </c>
      <c r="C2617" t="s">
        <v>1974</v>
      </c>
      <c r="D2617" t="s">
        <v>2166</v>
      </c>
      <c r="E2617" t="s">
        <v>2826</v>
      </c>
    </row>
    <row r="2618" spans="1:5" hidden="1">
      <c r="A2618" t="s">
        <v>3134</v>
      </c>
      <c r="B2618" t="s">
        <v>3928</v>
      </c>
      <c r="C2618" t="s">
        <v>1975</v>
      </c>
      <c r="D2618" t="s">
        <v>3832</v>
      </c>
      <c r="E2618" t="s">
        <v>2827</v>
      </c>
    </row>
    <row r="2619" spans="1:5" hidden="1">
      <c r="A2619" t="s">
        <v>3134</v>
      </c>
      <c r="B2619" t="s">
        <v>3928</v>
      </c>
      <c r="C2619" t="s">
        <v>1975</v>
      </c>
      <c r="D2619" t="s">
        <v>3832</v>
      </c>
      <c r="E2619" t="s">
        <v>2862</v>
      </c>
    </row>
    <row r="2620" spans="1:5" hidden="1">
      <c r="A2620" t="s">
        <v>3134</v>
      </c>
      <c r="B2620" t="s">
        <v>3928</v>
      </c>
      <c r="C2620" t="s">
        <v>1975</v>
      </c>
      <c r="D2620" t="s">
        <v>3832</v>
      </c>
      <c r="E2620" t="s">
        <v>2882</v>
      </c>
    </row>
    <row r="2621" spans="1:5" hidden="1">
      <c r="A2621" t="s">
        <v>3134</v>
      </c>
      <c r="B2621" t="s">
        <v>3928</v>
      </c>
      <c r="C2621" t="s">
        <v>1975</v>
      </c>
      <c r="D2621" t="s">
        <v>3832</v>
      </c>
      <c r="E2621" t="s">
        <v>2895</v>
      </c>
    </row>
    <row r="2622" spans="1:5" hidden="1">
      <c r="A2622" t="s">
        <v>3134</v>
      </c>
      <c r="B2622" t="s">
        <v>3928</v>
      </c>
      <c r="C2622" t="s">
        <v>1975</v>
      </c>
      <c r="D2622" t="s">
        <v>3832</v>
      </c>
      <c r="E2622" t="s">
        <v>2905</v>
      </c>
    </row>
    <row r="2623" spans="1:5" hidden="1">
      <c r="A2623" t="s">
        <v>3134</v>
      </c>
      <c r="B2623" t="s">
        <v>3928</v>
      </c>
      <c r="C2623" t="s">
        <v>1975</v>
      </c>
      <c r="D2623" t="s">
        <v>3832</v>
      </c>
      <c r="E2623" t="s">
        <v>2914</v>
      </c>
    </row>
    <row r="2624" spans="1:5" hidden="1">
      <c r="A2624" t="s">
        <v>3134</v>
      </c>
      <c r="B2624" t="s">
        <v>3928</v>
      </c>
      <c r="C2624" t="s">
        <v>1975</v>
      </c>
      <c r="D2624" t="s">
        <v>3832</v>
      </c>
      <c r="E2624" t="s">
        <v>2919</v>
      </c>
    </row>
    <row r="2625" spans="1:5" hidden="1">
      <c r="A2625" t="s">
        <v>3134</v>
      </c>
      <c r="B2625" t="s">
        <v>3928</v>
      </c>
      <c r="C2625" t="s">
        <v>1975</v>
      </c>
      <c r="D2625" t="s">
        <v>3832</v>
      </c>
      <c r="E2625" t="s">
        <v>1980</v>
      </c>
    </row>
    <row r="2626" spans="1:5" hidden="1">
      <c r="A2626" t="s">
        <v>3134</v>
      </c>
      <c r="B2626" t="s">
        <v>3928</v>
      </c>
      <c r="C2626" t="s">
        <v>1975</v>
      </c>
      <c r="D2626" t="s">
        <v>3833</v>
      </c>
      <c r="E2626" t="s">
        <v>2828</v>
      </c>
    </row>
    <row r="2627" spans="1:5" hidden="1">
      <c r="A2627" t="s">
        <v>3134</v>
      </c>
      <c r="B2627" t="s">
        <v>3928</v>
      </c>
      <c r="C2627" t="s">
        <v>1975</v>
      </c>
      <c r="D2627" t="s">
        <v>3833</v>
      </c>
      <c r="E2627" t="s">
        <v>2863</v>
      </c>
    </row>
    <row r="2628" spans="1:5" hidden="1">
      <c r="A2628" t="s">
        <v>3134</v>
      </c>
      <c r="B2628" t="s">
        <v>3928</v>
      </c>
      <c r="C2628" t="s">
        <v>1975</v>
      </c>
      <c r="D2628" t="s">
        <v>3833</v>
      </c>
      <c r="E2628" t="s">
        <v>1643</v>
      </c>
    </row>
    <row r="2629" spans="1:5" hidden="1">
      <c r="A2629" t="s">
        <v>3134</v>
      </c>
      <c r="B2629" t="s">
        <v>3928</v>
      </c>
      <c r="C2629" t="s">
        <v>1975</v>
      </c>
      <c r="D2629" t="s">
        <v>3834</v>
      </c>
      <c r="E2629" t="s">
        <v>1643</v>
      </c>
    </row>
    <row r="2630" spans="1:5" hidden="1">
      <c r="A2630" t="s">
        <v>3134</v>
      </c>
      <c r="B2630" t="s">
        <v>3928</v>
      </c>
      <c r="C2630" t="s">
        <v>1975</v>
      </c>
      <c r="D2630" t="s">
        <v>3834</v>
      </c>
      <c r="E2630" t="s">
        <v>2829</v>
      </c>
    </row>
    <row r="2631" spans="1:5" hidden="1">
      <c r="A2631" t="s">
        <v>3134</v>
      </c>
      <c r="B2631" t="s">
        <v>3928</v>
      </c>
      <c r="C2631" t="s">
        <v>1975</v>
      </c>
      <c r="D2631" t="s">
        <v>3833</v>
      </c>
      <c r="E2631" t="s">
        <v>2883</v>
      </c>
    </row>
    <row r="2632" spans="1:5" hidden="1">
      <c r="A2632" t="s">
        <v>3134</v>
      </c>
      <c r="B2632" t="s">
        <v>3928</v>
      </c>
      <c r="C2632" t="s">
        <v>3855</v>
      </c>
      <c r="D2632" t="s">
        <v>2835</v>
      </c>
      <c r="E2632" t="s">
        <v>3856</v>
      </c>
    </row>
    <row r="2633" spans="1:5" hidden="1">
      <c r="A2633" t="s">
        <v>3134</v>
      </c>
      <c r="B2633" t="s">
        <v>3928</v>
      </c>
      <c r="C2633" t="s">
        <v>3835</v>
      </c>
      <c r="D2633" t="s">
        <v>3836</v>
      </c>
      <c r="E2633" t="s">
        <v>2836</v>
      </c>
    </row>
    <row r="2634" spans="1:5" hidden="1">
      <c r="A2634" t="s">
        <v>3134</v>
      </c>
      <c r="B2634" t="s">
        <v>3928</v>
      </c>
      <c r="C2634" t="s">
        <v>3835</v>
      </c>
      <c r="D2634" t="s">
        <v>3836</v>
      </c>
      <c r="E2634" t="s">
        <v>2869</v>
      </c>
    </row>
    <row r="2635" spans="1:5" hidden="1">
      <c r="A2635" t="s">
        <v>3134</v>
      </c>
      <c r="B2635" t="s">
        <v>3928</v>
      </c>
      <c r="C2635" t="s">
        <v>3835</v>
      </c>
      <c r="D2635" t="s">
        <v>3836</v>
      </c>
      <c r="E2635" t="s">
        <v>2887</v>
      </c>
    </row>
    <row r="2636" spans="1:5" hidden="1">
      <c r="A2636" t="s">
        <v>3134</v>
      </c>
      <c r="B2636" t="s">
        <v>3928</v>
      </c>
      <c r="C2636" t="s">
        <v>3835</v>
      </c>
      <c r="D2636" t="s">
        <v>3836</v>
      </c>
      <c r="E2636" t="s">
        <v>2898</v>
      </c>
    </row>
    <row r="2637" spans="1:5" hidden="1">
      <c r="A2637" t="s">
        <v>3134</v>
      </c>
      <c r="B2637" t="s">
        <v>3928</v>
      </c>
      <c r="C2637" t="s">
        <v>3835</v>
      </c>
      <c r="D2637" t="s">
        <v>3836</v>
      </c>
      <c r="E2637" t="s">
        <v>2908</v>
      </c>
    </row>
    <row r="2638" spans="1:5" hidden="1">
      <c r="A2638" t="s">
        <v>3134</v>
      </c>
      <c r="B2638" t="s">
        <v>3928</v>
      </c>
      <c r="C2638" t="s">
        <v>3835</v>
      </c>
      <c r="D2638" t="s">
        <v>3836</v>
      </c>
      <c r="E2638" t="s">
        <v>2915</v>
      </c>
    </row>
    <row r="2639" spans="1:5" hidden="1">
      <c r="A2639" t="s">
        <v>3134</v>
      </c>
      <c r="B2639" t="s">
        <v>3928</v>
      </c>
      <c r="C2639" t="s">
        <v>3835</v>
      </c>
      <c r="D2639" t="s">
        <v>3836</v>
      </c>
      <c r="E2639" t="s">
        <v>2920</v>
      </c>
    </row>
    <row r="2640" spans="1:5" hidden="1">
      <c r="A2640" t="s">
        <v>3134</v>
      </c>
      <c r="B2640" t="s">
        <v>3928</v>
      </c>
      <c r="C2640" t="s">
        <v>3835</v>
      </c>
      <c r="D2640" t="s">
        <v>3836</v>
      </c>
      <c r="E2640" t="s">
        <v>1643</v>
      </c>
    </row>
    <row r="2641" spans="1:5" hidden="1">
      <c r="A2641" t="s">
        <v>3134</v>
      </c>
      <c r="B2641" t="s">
        <v>3928</v>
      </c>
      <c r="C2641" t="s">
        <v>3835</v>
      </c>
      <c r="D2641" t="s">
        <v>3836</v>
      </c>
      <c r="E2641" t="s">
        <v>2926</v>
      </c>
    </row>
    <row r="2642" spans="1:5" hidden="1">
      <c r="A2642" t="s">
        <v>3134</v>
      </c>
      <c r="B2642" t="s">
        <v>3928</v>
      </c>
      <c r="C2642" t="s">
        <v>3835</v>
      </c>
      <c r="D2642" t="s">
        <v>3836</v>
      </c>
      <c r="E2642" t="s">
        <v>2931</v>
      </c>
    </row>
    <row r="2643" spans="1:5" hidden="1">
      <c r="A2643" t="s">
        <v>3134</v>
      </c>
      <c r="B2643" t="s">
        <v>3928</v>
      </c>
      <c r="C2643" t="s">
        <v>3835</v>
      </c>
      <c r="D2643" t="s">
        <v>3836</v>
      </c>
      <c r="E2643" t="s">
        <v>2936</v>
      </c>
    </row>
    <row r="2644" spans="1:5" hidden="1">
      <c r="A2644" t="s">
        <v>3134</v>
      </c>
      <c r="B2644" t="s">
        <v>3928</v>
      </c>
      <c r="C2644" t="s">
        <v>3835</v>
      </c>
      <c r="D2644" t="s">
        <v>3836</v>
      </c>
      <c r="E2644" t="s">
        <v>2941</v>
      </c>
    </row>
    <row r="2645" spans="1:5" hidden="1">
      <c r="A2645" t="s">
        <v>3134</v>
      </c>
      <c r="B2645" t="s">
        <v>3928</v>
      </c>
      <c r="C2645" t="s">
        <v>3835</v>
      </c>
      <c r="D2645" t="s">
        <v>3836</v>
      </c>
      <c r="E2645" t="s">
        <v>2945</v>
      </c>
    </row>
    <row r="2646" spans="1:5" hidden="1">
      <c r="A2646" t="s">
        <v>3134</v>
      </c>
      <c r="B2646" t="s">
        <v>3928</v>
      </c>
      <c r="C2646" t="s">
        <v>3835</v>
      </c>
      <c r="D2646" t="s">
        <v>3836</v>
      </c>
      <c r="E2646" t="s">
        <v>2948</v>
      </c>
    </row>
    <row r="2647" spans="1:5" hidden="1">
      <c r="A2647" t="s">
        <v>3134</v>
      </c>
      <c r="B2647" t="s">
        <v>3928</v>
      </c>
      <c r="C2647" t="s">
        <v>3835</v>
      </c>
      <c r="D2647" t="s">
        <v>3836</v>
      </c>
      <c r="E2647" t="s">
        <v>2950</v>
      </c>
    </row>
    <row r="2648" spans="1:5" hidden="1">
      <c r="A2648" t="s">
        <v>3136</v>
      </c>
      <c r="B2648" t="s">
        <v>3929</v>
      </c>
      <c r="C2648" t="s">
        <v>1973</v>
      </c>
      <c r="D2648" t="s">
        <v>2066</v>
      </c>
      <c r="E2648" t="s">
        <v>2807</v>
      </c>
    </row>
    <row r="2649" spans="1:5" hidden="1">
      <c r="A2649" t="s">
        <v>3136</v>
      </c>
      <c r="B2649" t="s">
        <v>3929</v>
      </c>
      <c r="C2649" t="s">
        <v>1973</v>
      </c>
      <c r="D2649" t="s">
        <v>2066</v>
      </c>
      <c r="E2649" t="s">
        <v>2902</v>
      </c>
    </row>
    <row r="2650" spans="1:5" hidden="1">
      <c r="A2650" t="s">
        <v>3136</v>
      </c>
      <c r="B2650" t="s">
        <v>3929</v>
      </c>
      <c r="C2650" t="s">
        <v>1973</v>
      </c>
      <c r="D2650" t="s">
        <v>2066</v>
      </c>
      <c r="E2650" t="s">
        <v>1643</v>
      </c>
    </row>
    <row r="2651" spans="1:5" hidden="1">
      <c r="A2651" t="s">
        <v>3136</v>
      </c>
      <c r="B2651" t="s">
        <v>3929</v>
      </c>
      <c r="C2651" t="s">
        <v>1973</v>
      </c>
      <c r="D2651" t="s">
        <v>3817</v>
      </c>
      <c r="E2651" t="s">
        <v>1643</v>
      </c>
    </row>
    <row r="2652" spans="1:5" hidden="1">
      <c r="A2652" t="s">
        <v>3136</v>
      </c>
      <c r="B2652" t="s">
        <v>3929</v>
      </c>
      <c r="C2652" t="s">
        <v>1973</v>
      </c>
      <c r="D2652" t="s">
        <v>3818</v>
      </c>
      <c r="E2652" t="s">
        <v>2806</v>
      </c>
    </row>
    <row r="2653" spans="1:5" hidden="1">
      <c r="A2653" t="s">
        <v>3136</v>
      </c>
      <c r="B2653" t="s">
        <v>3929</v>
      </c>
      <c r="C2653" t="s">
        <v>1973</v>
      </c>
      <c r="D2653" t="s">
        <v>3818</v>
      </c>
      <c r="E2653" t="s">
        <v>2852</v>
      </c>
    </row>
    <row r="2654" spans="1:5" hidden="1">
      <c r="A2654" t="s">
        <v>3136</v>
      </c>
      <c r="B2654" t="s">
        <v>3929</v>
      </c>
      <c r="C2654" t="s">
        <v>1973</v>
      </c>
      <c r="D2654" t="s">
        <v>3818</v>
      </c>
      <c r="E2654" t="s">
        <v>2874</v>
      </c>
    </row>
    <row r="2655" spans="1:5" hidden="1">
      <c r="A2655" t="s">
        <v>3136</v>
      </c>
      <c r="B2655" t="s">
        <v>3929</v>
      </c>
      <c r="C2655" t="s">
        <v>1973</v>
      </c>
      <c r="D2655" t="s">
        <v>3818</v>
      </c>
      <c r="E2655" t="s">
        <v>2891</v>
      </c>
    </row>
    <row r="2656" spans="1:5" hidden="1">
      <c r="A2656" t="s">
        <v>3136</v>
      </c>
      <c r="B2656" t="s">
        <v>3929</v>
      </c>
      <c r="C2656" t="s">
        <v>1973</v>
      </c>
      <c r="D2656" t="s">
        <v>3818</v>
      </c>
      <c r="E2656" t="s">
        <v>1643</v>
      </c>
    </row>
    <row r="2657" spans="1:5" hidden="1">
      <c r="A2657" t="s">
        <v>3136</v>
      </c>
      <c r="B2657" t="s">
        <v>3929</v>
      </c>
      <c r="C2657" t="s">
        <v>1973</v>
      </c>
      <c r="D2657" t="s">
        <v>3818</v>
      </c>
      <c r="E2657" t="s">
        <v>2911</v>
      </c>
    </row>
    <row r="2658" spans="1:5" hidden="1">
      <c r="A2658" t="s">
        <v>3136</v>
      </c>
      <c r="B2658" t="s">
        <v>3929</v>
      </c>
      <c r="C2658" t="s">
        <v>1973</v>
      </c>
      <c r="D2658" t="s">
        <v>3818</v>
      </c>
      <c r="E2658" t="s">
        <v>2917</v>
      </c>
    </row>
    <row r="2659" spans="1:5" hidden="1">
      <c r="A2659" t="s">
        <v>3136</v>
      </c>
      <c r="B2659" t="s">
        <v>3929</v>
      </c>
      <c r="C2659" t="s">
        <v>1973</v>
      </c>
      <c r="D2659" t="s">
        <v>3818</v>
      </c>
      <c r="E2659" t="s">
        <v>2922</v>
      </c>
    </row>
    <row r="2660" spans="1:5" hidden="1">
      <c r="A2660" t="s">
        <v>3136</v>
      </c>
      <c r="B2660" t="s">
        <v>3929</v>
      </c>
      <c r="C2660" t="s">
        <v>1973</v>
      </c>
      <c r="D2660" t="s">
        <v>3818</v>
      </c>
      <c r="E2660" t="s">
        <v>2928</v>
      </c>
    </row>
    <row r="2661" spans="1:5" hidden="1">
      <c r="A2661" t="s">
        <v>3136</v>
      </c>
      <c r="B2661" t="s">
        <v>3929</v>
      </c>
      <c r="C2661" t="s">
        <v>1973</v>
      </c>
      <c r="D2661" t="s">
        <v>3818</v>
      </c>
      <c r="E2661" t="s">
        <v>2934</v>
      </c>
    </row>
    <row r="2662" spans="1:5" hidden="1">
      <c r="A2662" t="s">
        <v>3136</v>
      </c>
      <c r="B2662" t="s">
        <v>3929</v>
      </c>
      <c r="C2662" t="s">
        <v>1973</v>
      </c>
      <c r="D2662" t="s">
        <v>3818</v>
      </c>
      <c r="E2662" t="s">
        <v>2938</v>
      </c>
    </row>
    <row r="2663" spans="1:5" hidden="1">
      <c r="A2663" t="s">
        <v>3136</v>
      </c>
      <c r="B2663" t="s">
        <v>3929</v>
      </c>
      <c r="C2663" t="s">
        <v>1973</v>
      </c>
      <c r="D2663" t="s">
        <v>3818</v>
      </c>
      <c r="E2663" t="s">
        <v>2942</v>
      </c>
    </row>
    <row r="2664" spans="1:5" hidden="1">
      <c r="A2664" t="s">
        <v>3136</v>
      </c>
      <c r="B2664" t="s">
        <v>3929</v>
      </c>
      <c r="C2664" t="s">
        <v>1973</v>
      </c>
      <c r="D2664" t="s">
        <v>3818</v>
      </c>
      <c r="E2664" t="s">
        <v>2946</v>
      </c>
    </row>
    <row r="2665" spans="1:5" hidden="1">
      <c r="A2665" t="s">
        <v>3136</v>
      </c>
      <c r="B2665" t="s">
        <v>3929</v>
      </c>
      <c r="C2665" t="s">
        <v>1973</v>
      </c>
      <c r="D2665" t="s">
        <v>3818</v>
      </c>
      <c r="E2665" t="s">
        <v>2949</v>
      </c>
    </row>
    <row r="2666" spans="1:5" hidden="1">
      <c r="A2666" t="s">
        <v>3136</v>
      </c>
      <c r="B2666" t="s">
        <v>3929</v>
      </c>
      <c r="C2666" t="s">
        <v>1973</v>
      </c>
      <c r="D2666" t="s">
        <v>3818</v>
      </c>
      <c r="E2666" t="s">
        <v>2951</v>
      </c>
    </row>
    <row r="2667" spans="1:5" hidden="1">
      <c r="A2667" t="s">
        <v>3136</v>
      </c>
      <c r="B2667" t="s">
        <v>3929</v>
      </c>
      <c r="C2667" t="s">
        <v>1973</v>
      </c>
      <c r="D2667" t="s">
        <v>3818</v>
      </c>
      <c r="E2667" t="s">
        <v>2901</v>
      </c>
    </row>
    <row r="2668" spans="1:5" hidden="1">
      <c r="A2668" t="s">
        <v>3136</v>
      </c>
      <c r="B2668" t="s">
        <v>3929</v>
      </c>
      <c r="C2668" t="s">
        <v>1974</v>
      </c>
      <c r="D2668" t="s">
        <v>2146</v>
      </c>
      <c r="E2668" t="s">
        <v>2808</v>
      </c>
    </row>
    <row r="2669" spans="1:5" hidden="1">
      <c r="A2669" t="s">
        <v>3136</v>
      </c>
      <c r="B2669" t="s">
        <v>3929</v>
      </c>
      <c r="C2669" t="s">
        <v>1974</v>
      </c>
      <c r="D2669" t="s">
        <v>2146</v>
      </c>
      <c r="E2669" t="s">
        <v>2854</v>
      </c>
    </row>
    <row r="2670" spans="1:5" hidden="1">
      <c r="A2670" t="s">
        <v>3136</v>
      </c>
      <c r="B2670" t="s">
        <v>3929</v>
      </c>
      <c r="C2670" t="s">
        <v>1974</v>
      </c>
      <c r="D2670" t="s">
        <v>2146</v>
      </c>
      <c r="E2670" t="s">
        <v>2876</v>
      </c>
    </row>
    <row r="2671" spans="1:5" hidden="1">
      <c r="A2671" t="s">
        <v>3136</v>
      </c>
      <c r="B2671" t="s">
        <v>3929</v>
      </c>
      <c r="C2671" t="s">
        <v>1974</v>
      </c>
      <c r="D2671" t="s">
        <v>2146</v>
      </c>
      <c r="E2671" t="s">
        <v>2893</v>
      </c>
    </row>
    <row r="2672" spans="1:5" hidden="1">
      <c r="A2672" t="s">
        <v>3136</v>
      </c>
      <c r="B2672" t="s">
        <v>3929</v>
      </c>
      <c r="C2672" t="s">
        <v>1974</v>
      </c>
      <c r="D2672" t="s">
        <v>2146</v>
      </c>
      <c r="E2672" t="s">
        <v>2903</v>
      </c>
    </row>
    <row r="2673" spans="1:5" hidden="1">
      <c r="A2673" t="s">
        <v>3136</v>
      </c>
      <c r="B2673" t="s">
        <v>3929</v>
      </c>
      <c r="C2673" t="s">
        <v>1974</v>
      </c>
      <c r="D2673" t="s">
        <v>2146</v>
      </c>
      <c r="E2673" t="s">
        <v>2913</v>
      </c>
    </row>
    <row r="2674" spans="1:5" hidden="1">
      <c r="A2674" t="s">
        <v>3136</v>
      </c>
      <c r="B2674" t="s">
        <v>3929</v>
      </c>
      <c r="C2674" t="s">
        <v>1974</v>
      </c>
      <c r="D2674" t="s">
        <v>3819</v>
      </c>
      <c r="E2674" t="s">
        <v>2809</v>
      </c>
    </row>
    <row r="2675" spans="1:5" hidden="1">
      <c r="A2675" t="s">
        <v>3136</v>
      </c>
      <c r="B2675" t="s">
        <v>3929</v>
      </c>
      <c r="C2675" t="s">
        <v>1974</v>
      </c>
      <c r="D2675" t="s">
        <v>3819</v>
      </c>
      <c r="E2675" t="s">
        <v>2855</v>
      </c>
    </row>
    <row r="2676" spans="1:5" hidden="1">
      <c r="A2676" t="s">
        <v>3136</v>
      </c>
      <c r="B2676" t="s">
        <v>3929</v>
      </c>
      <c r="C2676" t="s">
        <v>1974</v>
      </c>
      <c r="D2676" t="s">
        <v>3819</v>
      </c>
      <c r="E2676" t="s">
        <v>1643</v>
      </c>
    </row>
    <row r="2677" spans="1:5" hidden="1">
      <c r="A2677" t="s">
        <v>3136</v>
      </c>
      <c r="B2677" t="s">
        <v>3929</v>
      </c>
      <c r="C2677" t="s">
        <v>1974</v>
      </c>
      <c r="D2677" t="s">
        <v>3820</v>
      </c>
      <c r="E2677" t="s">
        <v>2810</v>
      </c>
    </row>
    <row r="2678" spans="1:5" hidden="1">
      <c r="A2678" t="s">
        <v>3136</v>
      </c>
      <c r="B2678" t="s">
        <v>3929</v>
      </c>
      <c r="C2678" t="s">
        <v>1974</v>
      </c>
      <c r="D2678" t="s">
        <v>3820</v>
      </c>
      <c r="E2678" t="s">
        <v>1643</v>
      </c>
    </row>
    <row r="2679" spans="1:5" hidden="1">
      <c r="A2679" t="s">
        <v>3136</v>
      </c>
      <c r="B2679" t="s">
        <v>3929</v>
      </c>
      <c r="C2679" t="s">
        <v>1974</v>
      </c>
      <c r="D2679" t="s">
        <v>3820</v>
      </c>
      <c r="E2679" t="s">
        <v>2856</v>
      </c>
    </row>
    <row r="2680" spans="1:5" hidden="1">
      <c r="A2680" t="s">
        <v>3136</v>
      </c>
      <c r="B2680" t="s">
        <v>3929</v>
      </c>
      <c r="C2680" t="s">
        <v>1974</v>
      </c>
      <c r="D2680" t="s">
        <v>3821</v>
      </c>
      <c r="E2680" t="s">
        <v>2811</v>
      </c>
    </row>
    <row r="2681" spans="1:5" hidden="1">
      <c r="A2681" t="s">
        <v>3136</v>
      </c>
      <c r="B2681" t="s">
        <v>3929</v>
      </c>
      <c r="C2681" t="s">
        <v>1974</v>
      </c>
      <c r="D2681" t="s">
        <v>3821</v>
      </c>
      <c r="E2681" t="s">
        <v>2857</v>
      </c>
    </row>
    <row r="2682" spans="1:5" hidden="1">
      <c r="A2682" t="s">
        <v>3136</v>
      </c>
      <c r="B2682" t="s">
        <v>3929</v>
      </c>
      <c r="C2682" t="s">
        <v>1974</v>
      </c>
      <c r="D2682" t="s">
        <v>3821</v>
      </c>
      <c r="E2682" t="s">
        <v>1643</v>
      </c>
    </row>
    <row r="2683" spans="1:5" hidden="1">
      <c r="A2683" t="s">
        <v>3136</v>
      </c>
      <c r="B2683" t="s">
        <v>3929</v>
      </c>
      <c r="C2683" t="s">
        <v>1974</v>
      </c>
      <c r="D2683" t="s">
        <v>3821</v>
      </c>
      <c r="E2683" t="s">
        <v>2877</v>
      </c>
    </row>
    <row r="2684" spans="1:5" hidden="1">
      <c r="A2684" t="s">
        <v>3136</v>
      </c>
      <c r="B2684" t="s">
        <v>3929</v>
      </c>
      <c r="C2684" t="s">
        <v>1974</v>
      </c>
      <c r="D2684" t="s">
        <v>3822</v>
      </c>
      <c r="E2684" t="s">
        <v>2813</v>
      </c>
    </row>
    <row r="2685" spans="1:5" hidden="1">
      <c r="A2685" t="s">
        <v>3136</v>
      </c>
      <c r="B2685" t="s">
        <v>3929</v>
      </c>
      <c r="C2685" t="s">
        <v>1974</v>
      </c>
      <c r="D2685" t="s">
        <v>3822</v>
      </c>
      <c r="E2685" t="s">
        <v>2858</v>
      </c>
    </row>
    <row r="2686" spans="1:5" hidden="1">
      <c r="A2686" t="s">
        <v>3136</v>
      </c>
      <c r="B2686" t="s">
        <v>3929</v>
      </c>
      <c r="C2686" t="s">
        <v>1974</v>
      </c>
      <c r="D2686" t="s">
        <v>3822</v>
      </c>
      <c r="E2686" t="s">
        <v>2878</v>
      </c>
    </row>
    <row r="2687" spans="1:5" hidden="1">
      <c r="A2687" t="s">
        <v>3136</v>
      </c>
      <c r="B2687" t="s">
        <v>3929</v>
      </c>
      <c r="C2687" t="s">
        <v>1974</v>
      </c>
      <c r="D2687" t="s">
        <v>3822</v>
      </c>
      <c r="E2687" t="s">
        <v>1643</v>
      </c>
    </row>
    <row r="2688" spans="1:5" hidden="1">
      <c r="A2688" t="s">
        <v>3136</v>
      </c>
      <c r="B2688" t="s">
        <v>3929</v>
      </c>
      <c r="C2688" t="s">
        <v>1974</v>
      </c>
      <c r="D2688" t="s">
        <v>3822</v>
      </c>
      <c r="E2688" t="s">
        <v>2894</v>
      </c>
    </row>
    <row r="2689" spans="1:5" hidden="1">
      <c r="A2689" t="s">
        <v>3136</v>
      </c>
      <c r="B2689" t="s">
        <v>3929</v>
      </c>
      <c r="C2689" t="s">
        <v>1974</v>
      </c>
      <c r="D2689" t="s">
        <v>3822</v>
      </c>
      <c r="E2689" t="s">
        <v>2904</v>
      </c>
    </row>
    <row r="2690" spans="1:5" hidden="1">
      <c r="A2690" t="s">
        <v>3136</v>
      </c>
      <c r="B2690" t="s">
        <v>3929</v>
      </c>
      <c r="C2690" t="s">
        <v>1974</v>
      </c>
      <c r="D2690" t="s">
        <v>3823</v>
      </c>
      <c r="E2690" t="s">
        <v>2814</v>
      </c>
    </row>
    <row r="2691" spans="1:5" hidden="1">
      <c r="A2691" t="s">
        <v>3136</v>
      </c>
      <c r="B2691" t="s">
        <v>3929</v>
      </c>
      <c r="C2691" t="s">
        <v>1974</v>
      </c>
      <c r="D2691" t="s">
        <v>3823</v>
      </c>
      <c r="E2691" t="s">
        <v>2859</v>
      </c>
    </row>
    <row r="2692" spans="1:5" hidden="1">
      <c r="A2692" t="s">
        <v>3136</v>
      </c>
      <c r="B2692" t="s">
        <v>3929</v>
      </c>
      <c r="C2692" t="s">
        <v>1974</v>
      </c>
      <c r="D2692" t="s">
        <v>3823</v>
      </c>
      <c r="E2692" t="s">
        <v>1643</v>
      </c>
    </row>
    <row r="2693" spans="1:5" hidden="1">
      <c r="A2693" t="s">
        <v>3136</v>
      </c>
      <c r="B2693" t="s">
        <v>3929</v>
      </c>
      <c r="C2693" t="s">
        <v>1974</v>
      </c>
      <c r="D2693" t="s">
        <v>3823</v>
      </c>
      <c r="E2693" t="s">
        <v>2879</v>
      </c>
    </row>
    <row r="2694" spans="1:5" hidden="1">
      <c r="A2694" t="s">
        <v>3136</v>
      </c>
      <c r="B2694" t="s">
        <v>3929</v>
      </c>
      <c r="C2694" t="s">
        <v>1974</v>
      </c>
      <c r="D2694" t="s">
        <v>3824</v>
      </c>
      <c r="E2694" t="s">
        <v>2815</v>
      </c>
    </row>
    <row r="2695" spans="1:5" hidden="1">
      <c r="A2695" t="s">
        <v>3136</v>
      </c>
      <c r="B2695" t="s">
        <v>3929</v>
      </c>
      <c r="C2695" t="s">
        <v>1974</v>
      </c>
      <c r="D2695" t="s">
        <v>3824</v>
      </c>
      <c r="E2695" t="s">
        <v>1643</v>
      </c>
    </row>
    <row r="2696" spans="1:5" hidden="1">
      <c r="A2696" t="s">
        <v>3136</v>
      </c>
      <c r="B2696" t="s">
        <v>3929</v>
      </c>
      <c r="C2696" t="s">
        <v>1974</v>
      </c>
      <c r="D2696" t="s">
        <v>2156</v>
      </c>
      <c r="E2696" t="s">
        <v>2816</v>
      </c>
    </row>
    <row r="2697" spans="1:5" hidden="1">
      <c r="A2697" t="s">
        <v>3136</v>
      </c>
      <c r="B2697" t="s">
        <v>3929</v>
      </c>
      <c r="C2697" t="s">
        <v>1974</v>
      </c>
      <c r="D2697" t="s">
        <v>1973</v>
      </c>
      <c r="E2697" t="s">
        <v>1643</v>
      </c>
    </row>
    <row r="2698" spans="1:5" hidden="1">
      <c r="A2698" t="s">
        <v>3136</v>
      </c>
      <c r="B2698" t="s">
        <v>3929</v>
      </c>
      <c r="C2698" t="s">
        <v>1974</v>
      </c>
      <c r="D2698" t="s">
        <v>1973</v>
      </c>
      <c r="E2698" t="s">
        <v>2817</v>
      </c>
    </row>
    <row r="2699" spans="1:5" hidden="1">
      <c r="A2699" t="s">
        <v>3136</v>
      </c>
      <c r="B2699" t="s">
        <v>3929</v>
      </c>
      <c r="C2699" t="s">
        <v>1974</v>
      </c>
      <c r="D2699" t="s">
        <v>1973</v>
      </c>
      <c r="E2699" t="s">
        <v>2860</v>
      </c>
    </row>
    <row r="2700" spans="1:5" hidden="1">
      <c r="A2700" t="s">
        <v>3136</v>
      </c>
      <c r="B2700" t="s">
        <v>3929</v>
      </c>
      <c r="C2700" t="s">
        <v>1974</v>
      </c>
      <c r="D2700" t="s">
        <v>1973</v>
      </c>
      <c r="E2700" t="s">
        <v>2880</v>
      </c>
    </row>
    <row r="2701" spans="1:5" hidden="1">
      <c r="A2701" t="s">
        <v>3136</v>
      </c>
      <c r="B2701" t="s">
        <v>3929</v>
      </c>
      <c r="C2701" t="s">
        <v>1974</v>
      </c>
      <c r="D2701" t="s">
        <v>3825</v>
      </c>
      <c r="E2701" t="s">
        <v>1643</v>
      </c>
    </row>
    <row r="2702" spans="1:5" hidden="1">
      <c r="A2702" t="s">
        <v>3136</v>
      </c>
      <c r="B2702" t="s">
        <v>3929</v>
      </c>
      <c r="C2702" t="s">
        <v>1974</v>
      </c>
      <c r="D2702" t="s">
        <v>3825</v>
      </c>
      <c r="E2702" t="s">
        <v>2818</v>
      </c>
    </row>
    <row r="2703" spans="1:5" hidden="1">
      <c r="A2703" t="s">
        <v>3136</v>
      </c>
      <c r="B2703" t="s">
        <v>3929</v>
      </c>
      <c r="C2703" t="s">
        <v>1974</v>
      </c>
      <c r="D2703" t="s">
        <v>3826</v>
      </c>
      <c r="E2703" t="s">
        <v>1643</v>
      </c>
    </row>
    <row r="2704" spans="1:5" hidden="1">
      <c r="A2704" t="s">
        <v>3136</v>
      </c>
      <c r="B2704" t="s">
        <v>3929</v>
      </c>
      <c r="C2704" t="s">
        <v>1974</v>
      </c>
      <c r="D2704" t="s">
        <v>3826</v>
      </c>
      <c r="E2704" t="s">
        <v>2819</v>
      </c>
    </row>
    <row r="2705" spans="1:5" hidden="1">
      <c r="A2705" t="s">
        <v>3136</v>
      </c>
      <c r="B2705" t="s">
        <v>3929</v>
      </c>
      <c r="C2705" t="s">
        <v>1974</v>
      </c>
      <c r="D2705" t="s">
        <v>2161</v>
      </c>
      <c r="E2705" t="s">
        <v>2820</v>
      </c>
    </row>
    <row r="2706" spans="1:5" hidden="1">
      <c r="A2706" t="s">
        <v>3136</v>
      </c>
      <c r="B2706" t="s">
        <v>3929</v>
      </c>
      <c r="C2706" t="s">
        <v>1974</v>
      </c>
      <c r="D2706" t="s">
        <v>2161</v>
      </c>
      <c r="E2706" t="s">
        <v>1643</v>
      </c>
    </row>
    <row r="2707" spans="1:5" hidden="1">
      <c r="A2707" t="s">
        <v>3136</v>
      </c>
      <c r="B2707" t="s">
        <v>3929</v>
      </c>
      <c r="C2707" t="s">
        <v>1974</v>
      </c>
      <c r="D2707" t="s">
        <v>3827</v>
      </c>
      <c r="E2707" t="s">
        <v>1643</v>
      </c>
    </row>
    <row r="2708" spans="1:5" hidden="1">
      <c r="A2708" t="s">
        <v>3136</v>
      </c>
      <c r="B2708" t="s">
        <v>3929</v>
      </c>
      <c r="C2708" t="s">
        <v>1974</v>
      </c>
      <c r="D2708" t="s">
        <v>3827</v>
      </c>
      <c r="E2708" t="s">
        <v>3827</v>
      </c>
    </row>
    <row r="2709" spans="1:5" hidden="1">
      <c r="A2709" t="s">
        <v>3136</v>
      </c>
      <c r="B2709" t="s">
        <v>3929</v>
      </c>
      <c r="C2709" t="s">
        <v>1974</v>
      </c>
      <c r="D2709" t="s">
        <v>3828</v>
      </c>
      <c r="E2709" t="s">
        <v>1643</v>
      </c>
    </row>
    <row r="2710" spans="1:5" hidden="1">
      <c r="A2710" t="s">
        <v>3136</v>
      </c>
      <c r="B2710" t="s">
        <v>3929</v>
      </c>
      <c r="C2710" t="s">
        <v>1974</v>
      </c>
      <c r="D2710" t="s">
        <v>3828</v>
      </c>
      <c r="E2710" t="s">
        <v>2822</v>
      </c>
    </row>
    <row r="2711" spans="1:5" hidden="1">
      <c r="A2711" t="s">
        <v>3136</v>
      </c>
      <c r="B2711" t="s">
        <v>3929</v>
      </c>
      <c r="C2711" t="s">
        <v>1974</v>
      </c>
      <c r="D2711" t="s">
        <v>3828</v>
      </c>
      <c r="E2711" t="s">
        <v>2861</v>
      </c>
    </row>
    <row r="2712" spans="1:5" hidden="1">
      <c r="A2712" t="s">
        <v>3136</v>
      </c>
      <c r="B2712" t="s">
        <v>3929</v>
      </c>
      <c r="C2712" t="s">
        <v>1974</v>
      </c>
      <c r="D2712" t="s">
        <v>3828</v>
      </c>
      <c r="E2712" t="s">
        <v>2818</v>
      </c>
    </row>
    <row r="2713" spans="1:5" hidden="1">
      <c r="A2713" t="s">
        <v>3136</v>
      </c>
      <c r="B2713" t="s">
        <v>3929</v>
      </c>
      <c r="C2713" t="s">
        <v>1974</v>
      </c>
      <c r="D2713" t="s">
        <v>3829</v>
      </c>
      <c r="E2713" t="s">
        <v>1643</v>
      </c>
    </row>
    <row r="2714" spans="1:5" hidden="1">
      <c r="A2714" t="s">
        <v>3136</v>
      </c>
      <c r="B2714" t="s">
        <v>3929</v>
      </c>
      <c r="C2714" t="s">
        <v>1974</v>
      </c>
      <c r="D2714" t="s">
        <v>3829</v>
      </c>
      <c r="E2714" t="s">
        <v>2823</v>
      </c>
    </row>
    <row r="2715" spans="1:5" hidden="1">
      <c r="A2715" t="s">
        <v>3136</v>
      </c>
      <c r="B2715" t="s">
        <v>3929</v>
      </c>
      <c r="C2715" t="s">
        <v>1974</v>
      </c>
      <c r="D2715" t="s">
        <v>3830</v>
      </c>
      <c r="E2715" t="s">
        <v>1643</v>
      </c>
    </row>
    <row r="2716" spans="1:5" hidden="1">
      <c r="A2716" t="s">
        <v>3136</v>
      </c>
      <c r="B2716" t="s">
        <v>3929</v>
      </c>
      <c r="C2716" t="s">
        <v>1974</v>
      </c>
      <c r="D2716" t="s">
        <v>3830</v>
      </c>
      <c r="E2716" t="s">
        <v>2824</v>
      </c>
    </row>
    <row r="2717" spans="1:5" hidden="1">
      <c r="A2717" t="s">
        <v>3136</v>
      </c>
      <c r="B2717" t="s">
        <v>3929</v>
      </c>
      <c r="C2717" t="s">
        <v>1974</v>
      </c>
      <c r="D2717" t="s">
        <v>3831</v>
      </c>
      <c r="E2717" t="s">
        <v>2825</v>
      </c>
    </row>
    <row r="2718" spans="1:5" hidden="1">
      <c r="A2718" t="s">
        <v>3136</v>
      </c>
      <c r="B2718" t="s">
        <v>3929</v>
      </c>
      <c r="C2718" t="s">
        <v>1974</v>
      </c>
      <c r="D2718" t="s">
        <v>2166</v>
      </c>
      <c r="E2718" t="s">
        <v>1643</v>
      </c>
    </row>
    <row r="2719" spans="1:5" hidden="1">
      <c r="A2719" t="s">
        <v>3136</v>
      </c>
      <c r="B2719" t="s">
        <v>3929</v>
      </c>
      <c r="C2719" t="s">
        <v>1974</v>
      </c>
      <c r="D2719" t="s">
        <v>2166</v>
      </c>
      <c r="E2719" t="s">
        <v>2826</v>
      </c>
    </row>
    <row r="2720" spans="1:5" hidden="1">
      <c r="A2720" t="s">
        <v>3136</v>
      </c>
      <c r="B2720" t="s">
        <v>3929</v>
      </c>
      <c r="C2720" t="s">
        <v>1975</v>
      </c>
      <c r="D2720" t="s">
        <v>3832</v>
      </c>
      <c r="E2720" t="s">
        <v>2827</v>
      </c>
    </row>
    <row r="2721" spans="1:5" hidden="1">
      <c r="A2721" t="s">
        <v>3136</v>
      </c>
      <c r="B2721" t="s">
        <v>3929</v>
      </c>
      <c r="C2721" t="s">
        <v>1975</v>
      </c>
      <c r="D2721" t="s">
        <v>3832</v>
      </c>
      <c r="E2721" t="s">
        <v>2862</v>
      </c>
    </row>
    <row r="2722" spans="1:5" hidden="1">
      <c r="A2722" t="s">
        <v>3136</v>
      </c>
      <c r="B2722" t="s">
        <v>3929</v>
      </c>
      <c r="C2722" t="s">
        <v>1975</v>
      </c>
      <c r="D2722" t="s">
        <v>3832</v>
      </c>
      <c r="E2722" t="s">
        <v>2882</v>
      </c>
    </row>
    <row r="2723" spans="1:5" hidden="1">
      <c r="A2723" t="s">
        <v>3136</v>
      </c>
      <c r="B2723" t="s">
        <v>3929</v>
      </c>
      <c r="C2723" t="s">
        <v>1975</v>
      </c>
      <c r="D2723" t="s">
        <v>3832</v>
      </c>
      <c r="E2723" t="s">
        <v>2895</v>
      </c>
    </row>
    <row r="2724" spans="1:5" hidden="1">
      <c r="A2724" t="s">
        <v>3136</v>
      </c>
      <c r="B2724" t="s">
        <v>3929</v>
      </c>
      <c r="C2724" t="s">
        <v>1975</v>
      </c>
      <c r="D2724" t="s">
        <v>3832</v>
      </c>
      <c r="E2724" t="s">
        <v>2905</v>
      </c>
    </row>
    <row r="2725" spans="1:5" hidden="1">
      <c r="A2725" t="s">
        <v>3136</v>
      </c>
      <c r="B2725" t="s">
        <v>3929</v>
      </c>
      <c r="C2725" t="s">
        <v>1975</v>
      </c>
      <c r="D2725" t="s">
        <v>3832</v>
      </c>
      <c r="E2725" t="s">
        <v>2914</v>
      </c>
    </row>
    <row r="2726" spans="1:5" hidden="1">
      <c r="A2726" t="s">
        <v>3136</v>
      </c>
      <c r="B2726" t="s">
        <v>3929</v>
      </c>
      <c r="C2726" t="s">
        <v>1975</v>
      </c>
      <c r="D2726" t="s">
        <v>3832</v>
      </c>
      <c r="E2726" t="s">
        <v>2919</v>
      </c>
    </row>
    <row r="2727" spans="1:5" hidden="1">
      <c r="A2727" t="s">
        <v>3136</v>
      </c>
      <c r="B2727" t="s">
        <v>3929</v>
      </c>
      <c r="C2727" t="s">
        <v>1975</v>
      </c>
      <c r="D2727" t="s">
        <v>3832</v>
      </c>
      <c r="E2727" t="s">
        <v>1980</v>
      </c>
    </row>
    <row r="2728" spans="1:5" hidden="1">
      <c r="A2728" t="s">
        <v>3136</v>
      </c>
      <c r="B2728" t="s">
        <v>3929</v>
      </c>
      <c r="C2728" t="s">
        <v>1975</v>
      </c>
      <c r="D2728" t="s">
        <v>3833</v>
      </c>
      <c r="E2728" t="s">
        <v>2828</v>
      </c>
    </row>
    <row r="2729" spans="1:5" hidden="1">
      <c r="A2729" t="s">
        <v>3136</v>
      </c>
      <c r="B2729" t="s">
        <v>3929</v>
      </c>
      <c r="C2729" t="s">
        <v>1975</v>
      </c>
      <c r="D2729" t="s">
        <v>3833</v>
      </c>
      <c r="E2729" t="s">
        <v>2863</v>
      </c>
    </row>
    <row r="2730" spans="1:5" hidden="1">
      <c r="A2730" t="s">
        <v>3136</v>
      </c>
      <c r="B2730" t="s">
        <v>3929</v>
      </c>
      <c r="C2730" t="s">
        <v>1975</v>
      </c>
      <c r="D2730" t="s">
        <v>3833</v>
      </c>
      <c r="E2730" t="s">
        <v>1643</v>
      </c>
    </row>
    <row r="2731" spans="1:5" hidden="1">
      <c r="A2731" t="s">
        <v>3136</v>
      </c>
      <c r="B2731" t="s">
        <v>3929</v>
      </c>
      <c r="C2731" t="s">
        <v>1975</v>
      </c>
      <c r="D2731" t="s">
        <v>3834</v>
      </c>
      <c r="E2731" t="s">
        <v>1643</v>
      </c>
    </row>
    <row r="2732" spans="1:5" hidden="1">
      <c r="A2732" t="s">
        <v>3136</v>
      </c>
      <c r="B2732" t="s">
        <v>3929</v>
      </c>
      <c r="C2732" t="s">
        <v>1975</v>
      </c>
      <c r="D2732" t="s">
        <v>3834</v>
      </c>
      <c r="E2732" t="s">
        <v>2829</v>
      </c>
    </row>
    <row r="2733" spans="1:5" hidden="1">
      <c r="A2733" t="s">
        <v>3136</v>
      </c>
      <c r="B2733" t="s">
        <v>3929</v>
      </c>
      <c r="C2733" t="s">
        <v>1975</v>
      </c>
      <c r="D2733" t="s">
        <v>3833</v>
      </c>
      <c r="E2733" t="s">
        <v>2883</v>
      </c>
    </row>
    <row r="2734" spans="1:5" hidden="1">
      <c r="A2734" t="s">
        <v>3136</v>
      </c>
      <c r="B2734" t="s">
        <v>3929</v>
      </c>
      <c r="C2734" t="s">
        <v>3855</v>
      </c>
      <c r="D2734" t="s">
        <v>2835</v>
      </c>
      <c r="E2734" t="s">
        <v>3856</v>
      </c>
    </row>
    <row r="2735" spans="1:5" hidden="1">
      <c r="A2735" t="s">
        <v>3136</v>
      </c>
      <c r="B2735" t="s">
        <v>3929</v>
      </c>
      <c r="C2735" t="s">
        <v>3835</v>
      </c>
      <c r="D2735" t="s">
        <v>3836</v>
      </c>
      <c r="E2735" t="s">
        <v>2836</v>
      </c>
    </row>
    <row r="2736" spans="1:5" hidden="1">
      <c r="A2736" t="s">
        <v>3136</v>
      </c>
      <c r="B2736" t="s">
        <v>3929</v>
      </c>
      <c r="C2736" t="s">
        <v>3835</v>
      </c>
      <c r="D2736" t="s">
        <v>3836</v>
      </c>
      <c r="E2736" t="s">
        <v>2869</v>
      </c>
    </row>
    <row r="2737" spans="1:5" hidden="1">
      <c r="A2737" t="s">
        <v>3136</v>
      </c>
      <c r="B2737" t="s">
        <v>3929</v>
      </c>
      <c r="C2737" t="s">
        <v>3835</v>
      </c>
      <c r="D2737" t="s">
        <v>3836</v>
      </c>
      <c r="E2737" t="s">
        <v>2887</v>
      </c>
    </row>
    <row r="2738" spans="1:5" hidden="1">
      <c r="A2738" t="s">
        <v>3136</v>
      </c>
      <c r="B2738" t="s">
        <v>3929</v>
      </c>
      <c r="C2738" t="s">
        <v>3835</v>
      </c>
      <c r="D2738" t="s">
        <v>3836</v>
      </c>
      <c r="E2738" t="s">
        <v>2898</v>
      </c>
    </row>
    <row r="2739" spans="1:5" hidden="1">
      <c r="A2739" t="s">
        <v>3136</v>
      </c>
      <c r="B2739" t="s">
        <v>3929</v>
      </c>
      <c r="C2739" t="s">
        <v>3835</v>
      </c>
      <c r="D2739" t="s">
        <v>3836</v>
      </c>
      <c r="E2739" t="s">
        <v>2908</v>
      </c>
    </row>
    <row r="2740" spans="1:5" hidden="1">
      <c r="A2740" t="s">
        <v>3136</v>
      </c>
      <c r="B2740" t="s">
        <v>3929</v>
      </c>
      <c r="C2740" t="s">
        <v>3835</v>
      </c>
      <c r="D2740" t="s">
        <v>3836</v>
      </c>
      <c r="E2740" t="s">
        <v>2915</v>
      </c>
    </row>
    <row r="2741" spans="1:5" hidden="1">
      <c r="A2741" t="s">
        <v>3136</v>
      </c>
      <c r="B2741" t="s">
        <v>3929</v>
      </c>
      <c r="C2741" t="s">
        <v>3835</v>
      </c>
      <c r="D2741" t="s">
        <v>3836</v>
      </c>
      <c r="E2741" t="s">
        <v>2920</v>
      </c>
    </row>
    <row r="2742" spans="1:5" hidden="1">
      <c r="A2742" t="s">
        <v>3136</v>
      </c>
      <c r="B2742" t="s">
        <v>3929</v>
      </c>
      <c r="C2742" t="s">
        <v>3835</v>
      </c>
      <c r="D2742" t="s">
        <v>3836</v>
      </c>
      <c r="E2742" t="s">
        <v>1643</v>
      </c>
    </row>
    <row r="2743" spans="1:5" hidden="1">
      <c r="A2743" t="s">
        <v>3136</v>
      </c>
      <c r="B2743" t="s">
        <v>3929</v>
      </c>
      <c r="C2743" t="s">
        <v>3835</v>
      </c>
      <c r="D2743" t="s">
        <v>3836</v>
      </c>
      <c r="E2743" t="s">
        <v>2926</v>
      </c>
    </row>
    <row r="2744" spans="1:5" hidden="1">
      <c r="A2744" t="s">
        <v>3136</v>
      </c>
      <c r="B2744" t="s">
        <v>3929</v>
      </c>
      <c r="C2744" t="s">
        <v>3835</v>
      </c>
      <c r="D2744" t="s">
        <v>3836</v>
      </c>
      <c r="E2744" t="s">
        <v>2931</v>
      </c>
    </row>
    <row r="2745" spans="1:5" hidden="1">
      <c r="A2745" t="s">
        <v>3136</v>
      </c>
      <c r="B2745" t="s">
        <v>3929</v>
      </c>
      <c r="C2745" t="s">
        <v>3835</v>
      </c>
      <c r="D2745" t="s">
        <v>3836</v>
      </c>
      <c r="E2745" t="s">
        <v>2936</v>
      </c>
    </row>
    <row r="2746" spans="1:5" hidden="1">
      <c r="A2746" t="s">
        <v>3136</v>
      </c>
      <c r="B2746" t="s">
        <v>3929</v>
      </c>
      <c r="C2746" t="s">
        <v>3835</v>
      </c>
      <c r="D2746" t="s">
        <v>3836</v>
      </c>
      <c r="E2746" t="s">
        <v>2941</v>
      </c>
    </row>
    <row r="2747" spans="1:5" hidden="1">
      <c r="A2747" t="s">
        <v>3136</v>
      </c>
      <c r="B2747" t="s">
        <v>3929</v>
      </c>
      <c r="C2747" t="s">
        <v>3835</v>
      </c>
      <c r="D2747" t="s">
        <v>3836</v>
      </c>
      <c r="E2747" t="s">
        <v>2945</v>
      </c>
    </row>
    <row r="2748" spans="1:5" hidden="1">
      <c r="A2748" t="s">
        <v>3136</v>
      </c>
      <c r="B2748" t="s">
        <v>3929</v>
      </c>
      <c r="C2748" t="s">
        <v>3835</v>
      </c>
      <c r="D2748" t="s">
        <v>3836</v>
      </c>
      <c r="E2748" t="s">
        <v>2948</v>
      </c>
    </row>
    <row r="2749" spans="1:5" hidden="1">
      <c r="A2749" t="s">
        <v>3136</v>
      </c>
      <c r="B2749" t="s">
        <v>3929</v>
      </c>
      <c r="C2749" t="s">
        <v>3835</v>
      </c>
      <c r="D2749" t="s">
        <v>3836</v>
      </c>
      <c r="E2749" t="s">
        <v>2950</v>
      </c>
    </row>
    <row r="2750" spans="1:5" hidden="1">
      <c r="A2750" t="s">
        <v>3930</v>
      </c>
      <c r="B2750" t="s">
        <v>3931</v>
      </c>
      <c r="C2750" t="s">
        <v>1973</v>
      </c>
      <c r="D2750" t="s">
        <v>2066</v>
      </c>
      <c r="E2750" t="s">
        <v>2807</v>
      </c>
    </row>
    <row r="2751" spans="1:5" hidden="1">
      <c r="A2751" t="s">
        <v>3930</v>
      </c>
      <c r="B2751" t="s">
        <v>3931</v>
      </c>
      <c r="C2751" t="s">
        <v>1973</v>
      </c>
      <c r="D2751" t="s">
        <v>2066</v>
      </c>
      <c r="E2751" t="s">
        <v>2902</v>
      </c>
    </row>
    <row r="2752" spans="1:5" hidden="1">
      <c r="A2752" t="s">
        <v>3930</v>
      </c>
      <c r="B2752" t="s">
        <v>3931</v>
      </c>
      <c r="C2752" t="s">
        <v>1973</v>
      </c>
      <c r="D2752" t="s">
        <v>2066</v>
      </c>
      <c r="E2752" t="s">
        <v>1643</v>
      </c>
    </row>
    <row r="2753" spans="1:5" hidden="1">
      <c r="A2753" t="s">
        <v>3930</v>
      </c>
      <c r="B2753" t="s">
        <v>3931</v>
      </c>
      <c r="C2753" t="s">
        <v>1973</v>
      </c>
      <c r="D2753" t="s">
        <v>3817</v>
      </c>
      <c r="E2753" t="s">
        <v>1643</v>
      </c>
    </row>
    <row r="2754" spans="1:5" hidden="1">
      <c r="A2754" t="s">
        <v>3930</v>
      </c>
      <c r="B2754" t="s">
        <v>3931</v>
      </c>
      <c r="C2754" t="s">
        <v>1973</v>
      </c>
      <c r="D2754" t="s">
        <v>3818</v>
      </c>
      <c r="E2754" t="s">
        <v>2806</v>
      </c>
    </row>
    <row r="2755" spans="1:5" hidden="1">
      <c r="A2755" t="s">
        <v>3930</v>
      </c>
      <c r="B2755" t="s">
        <v>3931</v>
      </c>
      <c r="C2755" t="s">
        <v>1973</v>
      </c>
      <c r="D2755" t="s">
        <v>3818</v>
      </c>
      <c r="E2755" t="s">
        <v>2852</v>
      </c>
    </row>
    <row r="2756" spans="1:5" hidden="1">
      <c r="A2756" t="s">
        <v>3930</v>
      </c>
      <c r="B2756" t="s">
        <v>3931</v>
      </c>
      <c r="C2756" t="s">
        <v>1973</v>
      </c>
      <c r="D2756" t="s">
        <v>3818</v>
      </c>
      <c r="E2756" t="s">
        <v>2874</v>
      </c>
    </row>
    <row r="2757" spans="1:5" hidden="1">
      <c r="A2757" t="s">
        <v>3930</v>
      </c>
      <c r="B2757" t="s">
        <v>3931</v>
      </c>
      <c r="C2757" t="s">
        <v>1973</v>
      </c>
      <c r="D2757" t="s">
        <v>3818</v>
      </c>
      <c r="E2757" t="s">
        <v>2891</v>
      </c>
    </row>
    <row r="2758" spans="1:5" hidden="1">
      <c r="A2758" t="s">
        <v>3930</v>
      </c>
      <c r="B2758" t="s">
        <v>3931</v>
      </c>
      <c r="C2758" t="s">
        <v>1973</v>
      </c>
      <c r="D2758" t="s">
        <v>3818</v>
      </c>
      <c r="E2758" t="s">
        <v>1643</v>
      </c>
    </row>
    <row r="2759" spans="1:5" hidden="1">
      <c r="A2759" t="s">
        <v>3930</v>
      </c>
      <c r="B2759" t="s">
        <v>3931</v>
      </c>
      <c r="C2759" t="s">
        <v>1973</v>
      </c>
      <c r="D2759" t="s">
        <v>3818</v>
      </c>
      <c r="E2759" t="s">
        <v>2911</v>
      </c>
    </row>
    <row r="2760" spans="1:5" hidden="1">
      <c r="A2760" t="s">
        <v>3930</v>
      </c>
      <c r="B2760" t="s">
        <v>3931</v>
      </c>
      <c r="C2760" t="s">
        <v>1973</v>
      </c>
      <c r="D2760" t="s">
        <v>3818</v>
      </c>
      <c r="E2760" t="s">
        <v>2917</v>
      </c>
    </row>
    <row r="2761" spans="1:5" hidden="1">
      <c r="A2761" t="s">
        <v>3930</v>
      </c>
      <c r="B2761" t="s">
        <v>3931</v>
      </c>
      <c r="C2761" t="s">
        <v>1973</v>
      </c>
      <c r="D2761" t="s">
        <v>3818</v>
      </c>
      <c r="E2761" t="s">
        <v>2922</v>
      </c>
    </row>
    <row r="2762" spans="1:5" hidden="1">
      <c r="A2762" t="s">
        <v>3930</v>
      </c>
      <c r="B2762" t="s">
        <v>3931</v>
      </c>
      <c r="C2762" t="s">
        <v>1973</v>
      </c>
      <c r="D2762" t="s">
        <v>3818</v>
      </c>
      <c r="E2762" t="s">
        <v>2928</v>
      </c>
    </row>
    <row r="2763" spans="1:5" hidden="1">
      <c r="A2763" t="s">
        <v>3930</v>
      </c>
      <c r="B2763" t="s">
        <v>3931</v>
      </c>
      <c r="C2763" t="s">
        <v>1973</v>
      </c>
      <c r="D2763" t="s">
        <v>3818</v>
      </c>
      <c r="E2763" t="s">
        <v>2934</v>
      </c>
    </row>
    <row r="2764" spans="1:5" hidden="1">
      <c r="A2764" t="s">
        <v>3930</v>
      </c>
      <c r="B2764" t="s">
        <v>3931</v>
      </c>
      <c r="C2764" t="s">
        <v>1973</v>
      </c>
      <c r="D2764" t="s">
        <v>3818</v>
      </c>
      <c r="E2764" t="s">
        <v>2938</v>
      </c>
    </row>
    <row r="2765" spans="1:5" hidden="1">
      <c r="A2765" t="s">
        <v>3930</v>
      </c>
      <c r="B2765" t="s">
        <v>3931</v>
      </c>
      <c r="C2765" t="s">
        <v>1973</v>
      </c>
      <c r="D2765" t="s">
        <v>3818</v>
      </c>
      <c r="E2765" t="s">
        <v>2942</v>
      </c>
    </row>
    <row r="2766" spans="1:5" hidden="1">
      <c r="A2766" t="s">
        <v>3930</v>
      </c>
      <c r="B2766" t="s">
        <v>3931</v>
      </c>
      <c r="C2766" t="s">
        <v>1973</v>
      </c>
      <c r="D2766" t="s">
        <v>3818</v>
      </c>
      <c r="E2766" t="s">
        <v>2946</v>
      </c>
    </row>
    <row r="2767" spans="1:5" hidden="1">
      <c r="A2767" t="s">
        <v>3930</v>
      </c>
      <c r="B2767" t="s">
        <v>3931</v>
      </c>
      <c r="C2767" t="s">
        <v>1973</v>
      </c>
      <c r="D2767" t="s">
        <v>3818</v>
      </c>
      <c r="E2767" t="s">
        <v>2949</v>
      </c>
    </row>
    <row r="2768" spans="1:5" hidden="1">
      <c r="A2768" t="s">
        <v>3930</v>
      </c>
      <c r="B2768" t="s">
        <v>3931</v>
      </c>
      <c r="C2768" t="s">
        <v>1973</v>
      </c>
      <c r="D2768" t="s">
        <v>3818</v>
      </c>
      <c r="E2768" t="s">
        <v>2951</v>
      </c>
    </row>
    <row r="2769" spans="1:5" hidden="1">
      <c r="A2769" t="s">
        <v>3930</v>
      </c>
      <c r="B2769" t="s">
        <v>3931</v>
      </c>
      <c r="C2769" t="s">
        <v>1973</v>
      </c>
      <c r="D2769" t="s">
        <v>3818</v>
      </c>
      <c r="E2769" t="s">
        <v>2901</v>
      </c>
    </row>
    <row r="2770" spans="1:5" hidden="1">
      <c r="A2770" t="s">
        <v>3930</v>
      </c>
      <c r="B2770" t="s">
        <v>3931</v>
      </c>
      <c r="C2770" t="s">
        <v>1974</v>
      </c>
      <c r="D2770" t="s">
        <v>2146</v>
      </c>
      <c r="E2770" t="s">
        <v>2808</v>
      </c>
    </row>
    <row r="2771" spans="1:5" hidden="1">
      <c r="A2771" t="s">
        <v>3930</v>
      </c>
      <c r="B2771" t="s">
        <v>3931</v>
      </c>
      <c r="C2771" t="s">
        <v>1974</v>
      </c>
      <c r="D2771" t="s">
        <v>2146</v>
      </c>
      <c r="E2771" t="s">
        <v>2854</v>
      </c>
    </row>
    <row r="2772" spans="1:5" hidden="1">
      <c r="A2772" t="s">
        <v>3930</v>
      </c>
      <c r="B2772" t="s">
        <v>3931</v>
      </c>
      <c r="C2772" t="s">
        <v>1974</v>
      </c>
      <c r="D2772" t="s">
        <v>2146</v>
      </c>
      <c r="E2772" t="s">
        <v>2876</v>
      </c>
    </row>
    <row r="2773" spans="1:5" hidden="1">
      <c r="A2773" t="s">
        <v>3930</v>
      </c>
      <c r="B2773" t="s">
        <v>3931</v>
      </c>
      <c r="C2773" t="s">
        <v>1974</v>
      </c>
      <c r="D2773" t="s">
        <v>2146</v>
      </c>
      <c r="E2773" t="s">
        <v>2893</v>
      </c>
    </row>
    <row r="2774" spans="1:5" hidden="1">
      <c r="A2774" t="s">
        <v>3930</v>
      </c>
      <c r="B2774" t="s">
        <v>3931</v>
      </c>
      <c r="C2774" t="s">
        <v>1974</v>
      </c>
      <c r="D2774" t="s">
        <v>2146</v>
      </c>
      <c r="E2774" t="s">
        <v>2903</v>
      </c>
    </row>
    <row r="2775" spans="1:5" hidden="1">
      <c r="A2775" t="s">
        <v>3930</v>
      </c>
      <c r="B2775" t="s">
        <v>3931</v>
      </c>
      <c r="C2775" t="s">
        <v>1974</v>
      </c>
      <c r="D2775" t="s">
        <v>2146</v>
      </c>
      <c r="E2775" t="s">
        <v>2913</v>
      </c>
    </row>
    <row r="2776" spans="1:5" hidden="1">
      <c r="A2776" t="s">
        <v>3930</v>
      </c>
      <c r="B2776" t="s">
        <v>3931</v>
      </c>
      <c r="C2776" t="s">
        <v>1974</v>
      </c>
      <c r="D2776" t="s">
        <v>3819</v>
      </c>
      <c r="E2776" t="s">
        <v>2809</v>
      </c>
    </row>
    <row r="2777" spans="1:5" hidden="1">
      <c r="A2777" t="s">
        <v>3930</v>
      </c>
      <c r="B2777" t="s">
        <v>3931</v>
      </c>
      <c r="C2777" t="s">
        <v>1974</v>
      </c>
      <c r="D2777" t="s">
        <v>3819</v>
      </c>
      <c r="E2777" t="s">
        <v>2855</v>
      </c>
    </row>
    <row r="2778" spans="1:5" hidden="1">
      <c r="A2778" t="s">
        <v>3930</v>
      </c>
      <c r="B2778" t="s">
        <v>3931</v>
      </c>
      <c r="C2778" t="s">
        <v>1974</v>
      </c>
      <c r="D2778" t="s">
        <v>3819</v>
      </c>
      <c r="E2778" t="s">
        <v>1643</v>
      </c>
    </row>
    <row r="2779" spans="1:5" hidden="1">
      <c r="A2779" t="s">
        <v>3930</v>
      </c>
      <c r="B2779" t="s">
        <v>3931</v>
      </c>
      <c r="C2779" t="s">
        <v>1974</v>
      </c>
      <c r="D2779" t="s">
        <v>3820</v>
      </c>
      <c r="E2779" t="s">
        <v>2810</v>
      </c>
    </row>
    <row r="2780" spans="1:5" hidden="1">
      <c r="A2780" t="s">
        <v>3930</v>
      </c>
      <c r="B2780" t="s">
        <v>3931</v>
      </c>
      <c r="C2780" t="s">
        <v>1974</v>
      </c>
      <c r="D2780" t="s">
        <v>3820</v>
      </c>
      <c r="E2780" t="s">
        <v>1643</v>
      </c>
    </row>
    <row r="2781" spans="1:5" hidden="1">
      <c r="A2781" t="s">
        <v>3930</v>
      </c>
      <c r="B2781" t="s">
        <v>3931</v>
      </c>
      <c r="C2781" t="s">
        <v>1974</v>
      </c>
      <c r="D2781" t="s">
        <v>3820</v>
      </c>
      <c r="E2781" t="s">
        <v>2856</v>
      </c>
    </row>
    <row r="2782" spans="1:5" hidden="1">
      <c r="A2782" t="s">
        <v>3930</v>
      </c>
      <c r="B2782" t="s">
        <v>3931</v>
      </c>
      <c r="C2782" t="s">
        <v>1974</v>
      </c>
      <c r="D2782" t="s">
        <v>3821</v>
      </c>
      <c r="E2782" t="s">
        <v>2811</v>
      </c>
    </row>
    <row r="2783" spans="1:5" hidden="1">
      <c r="A2783" t="s">
        <v>3930</v>
      </c>
      <c r="B2783" t="s">
        <v>3931</v>
      </c>
      <c r="C2783" t="s">
        <v>1974</v>
      </c>
      <c r="D2783" t="s">
        <v>3821</v>
      </c>
      <c r="E2783" t="s">
        <v>2857</v>
      </c>
    </row>
    <row r="2784" spans="1:5" hidden="1">
      <c r="A2784" t="s">
        <v>3930</v>
      </c>
      <c r="B2784" t="s">
        <v>3931</v>
      </c>
      <c r="C2784" t="s">
        <v>1974</v>
      </c>
      <c r="D2784" t="s">
        <v>3821</v>
      </c>
      <c r="E2784" t="s">
        <v>1643</v>
      </c>
    </row>
    <row r="2785" spans="1:5" hidden="1">
      <c r="A2785" t="s">
        <v>3930</v>
      </c>
      <c r="B2785" t="s">
        <v>3931</v>
      </c>
      <c r="C2785" t="s">
        <v>1974</v>
      </c>
      <c r="D2785" t="s">
        <v>3821</v>
      </c>
      <c r="E2785" t="s">
        <v>2877</v>
      </c>
    </row>
    <row r="2786" spans="1:5" hidden="1">
      <c r="A2786" t="s">
        <v>3930</v>
      </c>
      <c r="B2786" t="s">
        <v>3931</v>
      </c>
      <c r="C2786" t="s">
        <v>1974</v>
      </c>
      <c r="D2786" t="s">
        <v>3822</v>
      </c>
      <c r="E2786" t="s">
        <v>2813</v>
      </c>
    </row>
    <row r="2787" spans="1:5" hidden="1">
      <c r="A2787" t="s">
        <v>3930</v>
      </c>
      <c r="B2787" t="s">
        <v>3931</v>
      </c>
      <c r="C2787" t="s">
        <v>1974</v>
      </c>
      <c r="D2787" t="s">
        <v>3822</v>
      </c>
      <c r="E2787" t="s">
        <v>2858</v>
      </c>
    </row>
    <row r="2788" spans="1:5" hidden="1">
      <c r="A2788" t="s">
        <v>3930</v>
      </c>
      <c r="B2788" t="s">
        <v>3931</v>
      </c>
      <c r="C2788" t="s">
        <v>1974</v>
      </c>
      <c r="D2788" t="s">
        <v>3822</v>
      </c>
      <c r="E2788" t="s">
        <v>2878</v>
      </c>
    </row>
    <row r="2789" spans="1:5" hidden="1">
      <c r="A2789" t="s">
        <v>3930</v>
      </c>
      <c r="B2789" t="s">
        <v>3931</v>
      </c>
      <c r="C2789" t="s">
        <v>1974</v>
      </c>
      <c r="D2789" t="s">
        <v>3822</v>
      </c>
      <c r="E2789" t="s">
        <v>1643</v>
      </c>
    </row>
    <row r="2790" spans="1:5" hidden="1">
      <c r="A2790" t="s">
        <v>3930</v>
      </c>
      <c r="B2790" t="s">
        <v>3931</v>
      </c>
      <c r="C2790" t="s">
        <v>1974</v>
      </c>
      <c r="D2790" t="s">
        <v>3822</v>
      </c>
      <c r="E2790" t="s">
        <v>2894</v>
      </c>
    </row>
    <row r="2791" spans="1:5" hidden="1">
      <c r="A2791" t="s">
        <v>3930</v>
      </c>
      <c r="B2791" t="s">
        <v>3931</v>
      </c>
      <c r="C2791" t="s">
        <v>1974</v>
      </c>
      <c r="D2791" t="s">
        <v>3822</v>
      </c>
      <c r="E2791" t="s">
        <v>2904</v>
      </c>
    </row>
    <row r="2792" spans="1:5" hidden="1">
      <c r="A2792" t="s">
        <v>3930</v>
      </c>
      <c r="B2792" t="s">
        <v>3931</v>
      </c>
      <c r="C2792" t="s">
        <v>1974</v>
      </c>
      <c r="D2792" t="s">
        <v>3823</v>
      </c>
      <c r="E2792" t="s">
        <v>2814</v>
      </c>
    </row>
    <row r="2793" spans="1:5" hidden="1">
      <c r="A2793" t="s">
        <v>3930</v>
      </c>
      <c r="B2793" t="s">
        <v>3931</v>
      </c>
      <c r="C2793" t="s">
        <v>1974</v>
      </c>
      <c r="D2793" t="s">
        <v>3823</v>
      </c>
      <c r="E2793" t="s">
        <v>2859</v>
      </c>
    </row>
    <row r="2794" spans="1:5" hidden="1">
      <c r="A2794" t="s">
        <v>3930</v>
      </c>
      <c r="B2794" t="s">
        <v>3931</v>
      </c>
      <c r="C2794" t="s">
        <v>1974</v>
      </c>
      <c r="D2794" t="s">
        <v>3823</v>
      </c>
      <c r="E2794" t="s">
        <v>1643</v>
      </c>
    </row>
    <row r="2795" spans="1:5" hidden="1">
      <c r="A2795" t="s">
        <v>3930</v>
      </c>
      <c r="B2795" t="s">
        <v>3931</v>
      </c>
      <c r="C2795" t="s">
        <v>1974</v>
      </c>
      <c r="D2795" t="s">
        <v>3823</v>
      </c>
      <c r="E2795" t="s">
        <v>2879</v>
      </c>
    </row>
    <row r="2796" spans="1:5" hidden="1">
      <c r="A2796" t="s">
        <v>3930</v>
      </c>
      <c r="B2796" t="s">
        <v>3931</v>
      </c>
      <c r="C2796" t="s">
        <v>1974</v>
      </c>
      <c r="D2796" t="s">
        <v>3824</v>
      </c>
      <c r="E2796" t="s">
        <v>2815</v>
      </c>
    </row>
    <row r="2797" spans="1:5" hidden="1">
      <c r="A2797" t="s">
        <v>3930</v>
      </c>
      <c r="B2797" t="s">
        <v>3931</v>
      </c>
      <c r="C2797" t="s">
        <v>1974</v>
      </c>
      <c r="D2797" t="s">
        <v>3824</v>
      </c>
      <c r="E2797" t="s">
        <v>1643</v>
      </c>
    </row>
    <row r="2798" spans="1:5" hidden="1">
      <c r="A2798" t="s">
        <v>3930</v>
      </c>
      <c r="B2798" t="s">
        <v>3931</v>
      </c>
      <c r="C2798" t="s">
        <v>1974</v>
      </c>
      <c r="D2798" t="s">
        <v>2156</v>
      </c>
      <c r="E2798" t="s">
        <v>2816</v>
      </c>
    </row>
    <row r="2799" spans="1:5" hidden="1">
      <c r="A2799" t="s">
        <v>3930</v>
      </c>
      <c r="B2799" t="s">
        <v>3931</v>
      </c>
      <c r="C2799" t="s">
        <v>1974</v>
      </c>
      <c r="D2799" t="s">
        <v>1973</v>
      </c>
      <c r="E2799" t="s">
        <v>1643</v>
      </c>
    </row>
    <row r="2800" spans="1:5" hidden="1">
      <c r="A2800" t="s">
        <v>3930</v>
      </c>
      <c r="B2800" t="s">
        <v>3931</v>
      </c>
      <c r="C2800" t="s">
        <v>1974</v>
      </c>
      <c r="D2800" t="s">
        <v>1973</v>
      </c>
      <c r="E2800" t="s">
        <v>2817</v>
      </c>
    </row>
    <row r="2801" spans="1:5" hidden="1">
      <c r="A2801" t="s">
        <v>3930</v>
      </c>
      <c r="B2801" t="s">
        <v>3931</v>
      </c>
      <c r="C2801" t="s">
        <v>1974</v>
      </c>
      <c r="D2801" t="s">
        <v>1973</v>
      </c>
      <c r="E2801" t="s">
        <v>2860</v>
      </c>
    </row>
    <row r="2802" spans="1:5" hidden="1">
      <c r="A2802" t="s">
        <v>3930</v>
      </c>
      <c r="B2802" t="s">
        <v>3931</v>
      </c>
      <c r="C2802" t="s">
        <v>1974</v>
      </c>
      <c r="D2802" t="s">
        <v>1973</v>
      </c>
      <c r="E2802" t="s">
        <v>2880</v>
      </c>
    </row>
    <row r="2803" spans="1:5" hidden="1">
      <c r="A2803" t="s">
        <v>3930</v>
      </c>
      <c r="B2803" t="s">
        <v>3931</v>
      </c>
      <c r="C2803" t="s">
        <v>1974</v>
      </c>
      <c r="D2803" t="s">
        <v>3825</v>
      </c>
      <c r="E2803" t="s">
        <v>1643</v>
      </c>
    </row>
    <row r="2804" spans="1:5" hidden="1">
      <c r="A2804" t="s">
        <v>3930</v>
      </c>
      <c r="B2804" t="s">
        <v>3931</v>
      </c>
      <c r="C2804" t="s">
        <v>1974</v>
      </c>
      <c r="D2804" t="s">
        <v>3825</v>
      </c>
      <c r="E2804" t="s">
        <v>2818</v>
      </c>
    </row>
    <row r="2805" spans="1:5" hidden="1">
      <c r="A2805" t="s">
        <v>3930</v>
      </c>
      <c r="B2805" t="s">
        <v>3931</v>
      </c>
      <c r="C2805" t="s">
        <v>1974</v>
      </c>
      <c r="D2805" t="s">
        <v>3826</v>
      </c>
      <c r="E2805" t="s">
        <v>1643</v>
      </c>
    </row>
    <row r="2806" spans="1:5" hidden="1">
      <c r="A2806" t="s">
        <v>3930</v>
      </c>
      <c r="B2806" t="s">
        <v>3931</v>
      </c>
      <c r="C2806" t="s">
        <v>1974</v>
      </c>
      <c r="D2806" t="s">
        <v>3826</v>
      </c>
      <c r="E2806" t="s">
        <v>2819</v>
      </c>
    </row>
    <row r="2807" spans="1:5" hidden="1">
      <c r="A2807" t="s">
        <v>3930</v>
      </c>
      <c r="B2807" t="s">
        <v>3931</v>
      </c>
      <c r="C2807" t="s">
        <v>1974</v>
      </c>
      <c r="D2807" t="s">
        <v>2161</v>
      </c>
      <c r="E2807" t="s">
        <v>2820</v>
      </c>
    </row>
    <row r="2808" spans="1:5" hidden="1">
      <c r="A2808" t="s">
        <v>3930</v>
      </c>
      <c r="B2808" t="s">
        <v>3931</v>
      </c>
      <c r="C2808" t="s">
        <v>1974</v>
      </c>
      <c r="D2808" t="s">
        <v>2161</v>
      </c>
      <c r="E2808" t="s">
        <v>1643</v>
      </c>
    </row>
    <row r="2809" spans="1:5" hidden="1">
      <c r="A2809" t="s">
        <v>3930</v>
      </c>
      <c r="B2809" t="s">
        <v>3931</v>
      </c>
      <c r="C2809" t="s">
        <v>1974</v>
      </c>
      <c r="D2809" t="s">
        <v>3827</v>
      </c>
      <c r="E2809" t="s">
        <v>1643</v>
      </c>
    </row>
    <row r="2810" spans="1:5" hidden="1">
      <c r="A2810" t="s">
        <v>3930</v>
      </c>
      <c r="B2810" t="s">
        <v>3931</v>
      </c>
      <c r="C2810" t="s">
        <v>1974</v>
      </c>
      <c r="D2810" t="s">
        <v>3827</v>
      </c>
      <c r="E2810" t="s">
        <v>3827</v>
      </c>
    </row>
    <row r="2811" spans="1:5" hidden="1">
      <c r="A2811" t="s">
        <v>3930</v>
      </c>
      <c r="B2811" t="s">
        <v>3931</v>
      </c>
      <c r="C2811" t="s">
        <v>1974</v>
      </c>
      <c r="D2811" t="s">
        <v>3828</v>
      </c>
      <c r="E2811" t="s">
        <v>1643</v>
      </c>
    </row>
    <row r="2812" spans="1:5" hidden="1">
      <c r="A2812" t="s">
        <v>3930</v>
      </c>
      <c r="B2812" t="s">
        <v>3931</v>
      </c>
      <c r="C2812" t="s">
        <v>1974</v>
      </c>
      <c r="D2812" t="s">
        <v>3828</v>
      </c>
      <c r="E2812" t="s">
        <v>2822</v>
      </c>
    </row>
    <row r="2813" spans="1:5" hidden="1">
      <c r="A2813" t="s">
        <v>3930</v>
      </c>
      <c r="B2813" t="s">
        <v>3931</v>
      </c>
      <c r="C2813" t="s">
        <v>1974</v>
      </c>
      <c r="D2813" t="s">
        <v>3828</v>
      </c>
      <c r="E2813" t="s">
        <v>2861</v>
      </c>
    </row>
    <row r="2814" spans="1:5" hidden="1">
      <c r="A2814" t="s">
        <v>3930</v>
      </c>
      <c r="B2814" t="s">
        <v>3931</v>
      </c>
      <c r="C2814" t="s">
        <v>1974</v>
      </c>
      <c r="D2814" t="s">
        <v>3828</v>
      </c>
      <c r="E2814" t="s">
        <v>2818</v>
      </c>
    </row>
    <row r="2815" spans="1:5" hidden="1">
      <c r="A2815" t="s">
        <v>3930</v>
      </c>
      <c r="B2815" t="s">
        <v>3931</v>
      </c>
      <c r="C2815" t="s">
        <v>1974</v>
      </c>
      <c r="D2815" t="s">
        <v>3829</v>
      </c>
      <c r="E2815" t="s">
        <v>1643</v>
      </c>
    </row>
    <row r="2816" spans="1:5" hidden="1">
      <c r="A2816" t="s">
        <v>3930</v>
      </c>
      <c r="B2816" t="s">
        <v>3931</v>
      </c>
      <c r="C2816" t="s">
        <v>1974</v>
      </c>
      <c r="D2816" t="s">
        <v>3829</v>
      </c>
      <c r="E2816" t="s">
        <v>2823</v>
      </c>
    </row>
    <row r="2817" spans="1:5" hidden="1">
      <c r="A2817" t="s">
        <v>3930</v>
      </c>
      <c r="B2817" t="s">
        <v>3931</v>
      </c>
      <c r="C2817" t="s">
        <v>1974</v>
      </c>
      <c r="D2817" t="s">
        <v>3830</v>
      </c>
      <c r="E2817" t="s">
        <v>1643</v>
      </c>
    </row>
    <row r="2818" spans="1:5" hidden="1">
      <c r="A2818" t="s">
        <v>3930</v>
      </c>
      <c r="B2818" t="s">
        <v>3931</v>
      </c>
      <c r="C2818" t="s">
        <v>1974</v>
      </c>
      <c r="D2818" t="s">
        <v>3830</v>
      </c>
      <c r="E2818" t="s">
        <v>2824</v>
      </c>
    </row>
    <row r="2819" spans="1:5" hidden="1">
      <c r="A2819" t="s">
        <v>3930</v>
      </c>
      <c r="B2819" t="s">
        <v>3931</v>
      </c>
      <c r="C2819" t="s">
        <v>1974</v>
      </c>
      <c r="D2819" t="s">
        <v>3831</v>
      </c>
      <c r="E2819" t="s">
        <v>2825</v>
      </c>
    </row>
    <row r="2820" spans="1:5" hidden="1">
      <c r="A2820" t="s">
        <v>3930</v>
      </c>
      <c r="B2820" t="s">
        <v>3931</v>
      </c>
      <c r="C2820" t="s">
        <v>1974</v>
      </c>
      <c r="D2820" t="s">
        <v>2166</v>
      </c>
      <c r="E2820" t="s">
        <v>1643</v>
      </c>
    </row>
    <row r="2821" spans="1:5" hidden="1">
      <c r="A2821" t="s">
        <v>3930</v>
      </c>
      <c r="B2821" t="s">
        <v>3931</v>
      </c>
      <c r="C2821" t="s">
        <v>1974</v>
      </c>
      <c r="D2821" t="s">
        <v>2166</v>
      </c>
      <c r="E2821" t="s">
        <v>2826</v>
      </c>
    </row>
    <row r="2822" spans="1:5" hidden="1">
      <c r="A2822" t="s">
        <v>3930</v>
      </c>
      <c r="B2822" t="s">
        <v>3931</v>
      </c>
      <c r="C2822" t="s">
        <v>1975</v>
      </c>
      <c r="D2822" t="s">
        <v>3832</v>
      </c>
      <c r="E2822" t="s">
        <v>2827</v>
      </c>
    </row>
    <row r="2823" spans="1:5" hidden="1">
      <c r="A2823" t="s">
        <v>3930</v>
      </c>
      <c r="B2823" t="s">
        <v>3931</v>
      </c>
      <c r="C2823" t="s">
        <v>1975</v>
      </c>
      <c r="D2823" t="s">
        <v>3832</v>
      </c>
      <c r="E2823" t="s">
        <v>2862</v>
      </c>
    </row>
    <row r="2824" spans="1:5" hidden="1">
      <c r="A2824" t="s">
        <v>3930</v>
      </c>
      <c r="B2824" t="s">
        <v>3931</v>
      </c>
      <c r="C2824" t="s">
        <v>1975</v>
      </c>
      <c r="D2824" t="s">
        <v>3832</v>
      </c>
      <c r="E2824" t="s">
        <v>2882</v>
      </c>
    </row>
    <row r="2825" spans="1:5" hidden="1">
      <c r="A2825" t="s">
        <v>3930</v>
      </c>
      <c r="B2825" t="s">
        <v>3931</v>
      </c>
      <c r="C2825" t="s">
        <v>1975</v>
      </c>
      <c r="D2825" t="s">
        <v>3832</v>
      </c>
      <c r="E2825" t="s">
        <v>2895</v>
      </c>
    </row>
    <row r="2826" spans="1:5" hidden="1">
      <c r="A2826" t="s">
        <v>3930</v>
      </c>
      <c r="B2826" t="s">
        <v>3931</v>
      </c>
      <c r="C2826" t="s">
        <v>1975</v>
      </c>
      <c r="D2826" t="s">
        <v>3832</v>
      </c>
      <c r="E2826" t="s">
        <v>2905</v>
      </c>
    </row>
    <row r="2827" spans="1:5" hidden="1">
      <c r="A2827" t="s">
        <v>3930</v>
      </c>
      <c r="B2827" t="s">
        <v>3931</v>
      </c>
      <c r="C2827" t="s">
        <v>1975</v>
      </c>
      <c r="D2827" t="s">
        <v>3832</v>
      </c>
      <c r="E2827" t="s">
        <v>2914</v>
      </c>
    </row>
    <row r="2828" spans="1:5" hidden="1">
      <c r="A2828" t="s">
        <v>3930</v>
      </c>
      <c r="B2828" t="s">
        <v>3931</v>
      </c>
      <c r="C2828" t="s">
        <v>1975</v>
      </c>
      <c r="D2828" t="s">
        <v>3832</v>
      </c>
      <c r="E2828" t="s">
        <v>2919</v>
      </c>
    </row>
    <row r="2829" spans="1:5" hidden="1">
      <c r="A2829" t="s">
        <v>3930</v>
      </c>
      <c r="B2829" t="s">
        <v>3931</v>
      </c>
      <c r="C2829" t="s">
        <v>1975</v>
      </c>
      <c r="D2829" t="s">
        <v>3832</v>
      </c>
      <c r="E2829" t="s">
        <v>1980</v>
      </c>
    </row>
    <row r="2830" spans="1:5" hidden="1">
      <c r="A2830" t="s">
        <v>3930</v>
      </c>
      <c r="B2830" t="s">
        <v>3931</v>
      </c>
      <c r="C2830" t="s">
        <v>1975</v>
      </c>
      <c r="D2830" t="s">
        <v>3833</v>
      </c>
      <c r="E2830" t="s">
        <v>2828</v>
      </c>
    </row>
    <row r="2831" spans="1:5" hidden="1">
      <c r="A2831" t="s">
        <v>3930</v>
      </c>
      <c r="B2831" t="s">
        <v>3931</v>
      </c>
      <c r="C2831" t="s">
        <v>1975</v>
      </c>
      <c r="D2831" t="s">
        <v>3833</v>
      </c>
      <c r="E2831" t="s">
        <v>2863</v>
      </c>
    </row>
    <row r="2832" spans="1:5" hidden="1">
      <c r="A2832" t="s">
        <v>3930</v>
      </c>
      <c r="B2832" t="s">
        <v>3931</v>
      </c>
      <c r="C2832" t="s">
        <v>1975</v>
      </c>
      <c r="D2832" t="s">
        <v>3833</v>
      </c>
      <c r="E2832" t="s">
        <v>1643</v>
      </c>
    </row>
    <row r="2833" spans="1:5" hidden="1">
      <c r="A2833" t="s">
        <v>3930</v>
      </c>
      <c r="B2833" t="s">
        <v>3931</v>
      </c>
      <c r="C2833" t="s">
        <v>1975</v>
      </c>
      <c r="D2833" t="s">
        <v>3834</v>
      </c>
      <c r="E2833" t="s">
        <v>1643</v>
      </c>
    </row>
    <row r="2834" spans="1:5" hidden="1">
      <c r="A2834" t="s">
        <v>3930</v>
      </c>
      <c r="B2834" t="s">
        <v>3931</v>
      </c>
      <c r="C2834" t="s">
        <v>1975</v>
      </c>
      <c r="D2834" t="s">
        <v>3834</v>
      </c>
      <c r="E2834" t="s">
        <v>2829</v>
      </c>
    </row>
    <row r="2835" spans="1:5" hidden="1">
      <c r="A2835" t="s">
        <v>3930</v>
      </c>
      <c r="B2835" t="s">
        <v>3931</v>
      </c>
      <c r="C2835" t="s">
        <v>1975</v>
      </c>
      <c r="D2835" t="s">
        <v>3833</v>
      </c>
      <c r="E2835" t="s">
        <v>2883</v>
      </c>
    </row>
    <row r="2836" spans="1:5" hidden="1">
      <c r="A2836" t="s">
        <v>3930</v>
      </c>
      <c r="B2836" t="s">
        <v>3931</v>
      </c>
      <c r="C2836" t="s">
        <v>3835</v>
      </c>
      <c r="D2836" t="s">
        <v>3836</v>
      </c>
      <c r="E2836" t="s">
        <v>2836</v>
      </c>
    </row>
    <row r="2837" spans="1:5" hidden="1">
      <c r="A2837" t="s">
        <v>3930</v>
      </c>
      <c r="B2837" t="s">
        <v>3931</v>
      </c>
      <c r="C2837" t="s">
        <v>3835</v>
      </c>
      <c r="D2837" t="s">
        <v>3836</v>
      </c>
      <c r="E2837" t="s">
        <v>2869</v>
      </c>
    </row>
    <row r="2838" spans="1:5" hidden="1">
      <c r="A2838" t="s">
        <v>3930</v>
      </c>
      <c r="B2838" t="s">
        <v>3931</v>
      </c>
      <c r="C2838" t="s">
        <v>3835</v>
      </c>
      <c r="D2838" t="s">
        <v>3836</v>
      </c>
      <c r="E2838" t="s">
        <v>2887</v>
      </c>
    </row>
    <row r="2839" spans="1:5" hidden="1">
      <c r="A2839" t="s">
        <v>3930</v>
      </c>
      <c r="B2839" t="s">
        <v>3931</v>
      </c>
      <c r="C2839" t="s">
        <v>3835</v>
      </c>
      <c r="D2839" t="s">
        <v>3836</v>
      </c>
      <c r="E2839" t="s">
        <v>2898</v>
      </c>
    </row>
    <row r="2840" spans="1:5" hidden="1">
      <c r="A2840" t="s">
        <v>3930</v>
      </c>
      <c r="B2840" t="s">
        <v>3931</v>
      </c>
      <c r="C2840" t="s">
        <v>3835</v>
      </c>
      <c r="D2840" t="s">
        <v>3836</v>
      </c>
      <c r="E2840" t="s">
        <v>2908</v>
      </c>
    </row>
    <row r="2841" spans="1:5" hidden="1">
      <c r="A2841" t="s">
        <v>3930</v>
      </c>
      <c r="B2841" t="s">
        <v>3931</v>
      </c>
      <c r="C2841" t="s">
        <v>3835</v>
      </c>
      <c r="D2841" t="s">
        <v>3836</v>
      </c>
      <c r="E2841" t="s">
        <v>2915</v>
      </c>
    </row>
    <row r="2842" spans="1:5" hidden="1">
      <c r="A2842" t="s">
        <v>3930</v>
      </c>
      <c r="B2842" t="s">
        <v>3931</v>
      </c>
      <c r="C2842" t="s">
        <v>3835</v>
      </c>
      <c r="D2842" t="s">
        <v>3836</v>
      </c>
      <c r="E2842" t="s">
        <v>2920</v>
      </c>
    </row>
    <row r="2843" spans="1:5" hidden="1">
      <c r="A2843" t="s">
        <v>3930</v>
      </c>
      <c r="B2843" t="s">
        <v>3931</v>
      </c>
      <c r="C2843" t="s">
        <v>3835</v>
      </c>
      <c r="D2843" t="s">
        <v>3836</v>
      </c>
      <c r="E2843" t="s">
        <v>1643</v>
      </c>
    </row>
    <row r="2844" spans="1:5" hidden="1">
      <c r="A2844" t="s">
        <v>3930</v>
      </c>
      <c r="B2844" t="s">
        <v>3931</v>
      </c>
      <c r="C2844" t="s">
        <v>3835</v>
      </c>
      <c r="D2844" t="s">
        <v>3836</v>
      </c>
      <c r="E2844" t="s">
        <v>2926</v>
      </c>
    </row>
    <row r="2845" spans="1:5" hidden="1">
      <c r="A2845" t="s">
        <v>3930</v>
      </c>
      <c r="B2845" t="s">
        <v>3931</v>
      </c>
      <c r="C2845" t="s">
        <v>3835</v>
      </c>
      <c r="D2845" t="s">
        <v>3836</v>
      </c>
      <c r="E2845" t="s">
        <v>2931</v>
      </c>
    </row>
    <row r="2846" spans="1:5" hidden="1">
      <c r="A2846" t="s">
        <v>3930</v>
      </c>
      <c r="B2846" t="s">
        <v>3931</v>
      </c>
      <c r="C2846" t="s">
        <v>3835</v>
      </c>
      <c r="D2846" t="s">
        <v>3836</v>
      </c>
      <c r="E2846" t="s">
        <v>2936</v>
      </c>
    </row>
    <row r="2847" spans="1:5" hidden="1">
      <c r="A2847" t="s">
        <v>3930</v>
      </c>
      <c r="B2847" t="s">
        <v>3931</v>
      </c>
      <c r="C2847" t="s">
        <v>3835</v>
      </c>
      <c r="D2847" t="s">
        <v>3836</v>
      </c>
      <c r="E2847" t="s">
        <v>2941</v>
      </c>
    </row>
    <row r="2848" spans="1:5" hidden="1">
      <c r="A2848" t="s">
        <v>3930</v>
      </c>
      <c r="B2848" t="s">
        <v>3931</v>
      </c>
      <c r="C2848" t="s">
        <v>3835</v>
      </c>
      <c r="D2848" t="s">
        <v>3836</v>
      </c>
      <c r="E2848" t="s">
        <v>2945</v>
      </c>
    </row>
    <row r="2849" spans="1:5" hidden="1">
      <c r="A2849" t="s">
        <v>3930</v>
      </c>
      <c r="B2849" t="s">
        <v>3931</v>
      </c>
      <c r="C2849" t="s">
        <v>3835</v>
      </c>
      <c r="D2849" t="s">
        <v>3836</v>
      </c>
      <c r="E2849" t="s">
        <v>2948</v>
      </c>
    </row>
    <row r="2850" spans="1:5" hidden="1">
      <c r="A2850" t="s">
        <v>3930</v>
      </c>
      <c r="B2850" t="s">
        <v>3931</v>
      </c>
      <c r="C2850" t="s">
        <v>3835</v>
      </c>
      <c r="D2850" t="s">
        <v>3836</v>
      </c>
      <c r="E2850" t="s">
        <v>2950</v>
      </c>
    </row>
    <row r="2851" spans="1:5" hidden="1">
      <c r="A2851" t="s">
        <v>3930</v>
      </c>
      <c r="B2851" t="s">
        <v>3931</v>
      </c>
      <c r="C2851" t="s">
        <v>3845</v>
      </c>
      <c r="D2851" t="s">
        <v>3932</v>
      </c>
      <c r="E2851" t="s">
        <v>2841</v>
      </c>
    </row>
    <row r="2852" spans="1:5" hidden="1">
      <c r="A2852" t="s">
        <v>3930</v>
      </c>
      <c r="B2852" t="s">
        <v>3931</v>
      </c>
      <c r="C2852" t="s">
        <v>3845</v>
      </c>
      <c r="D2852" t="s">
        <v>3932</v>
      </c>
      <c r="E2852" t="s">
        <v>2872</v>
      </c>
    </row>
    <row r="2853" spans="1:5" hidden="1">
      <c r="A2853" t="s">
        <v>3144</v>
      </c>
      <c r="B2853" t="s">
        <v>3933</v>
      </c>
      <c r="C2853" t="s">
        <v>3845</v>
      </c>
      <c r="D2853" t="s">
        <v>3932</v>
      </c>
      <c r="E2853" t="s">
        <v>2841</v>
      </c>
    </row>
    <row r="2854" spans="1:5" hidden="1">
      <c r="A2854" t="s">
        <v>3144</v>
      </c>
      <c r="B2854" t="s">
        <v>3933</v>
      </c>
      <c r="C2854" t="s">
        <v>3845</v>
      </c>
      <c r="D2854" t="s">
        <v>3932</v>
      </c>
      <c r="E2854" t="s">
        <v>2872</v>
      </c>
    </row>
    <row r="2855" spans="1:5" hidden="1">
      <c r="A2855" t="s">
        <v>3144</v>
      </c>
      <c r="B2855" t="s">
        <v>3933</v>
      </c>
      <c r="C2855" t="s">
        <v>1974</v>
      </c>
      <c r="D2855" t="s">
        <v>3819</v>
      </c>
      <c r="E2855" t="s">
        <v>2809</v>
      </c>
    </row>
    <row r="2856" spans="1:5" hidden="1">
      <c r="A2856" t="s">
        <v>3144</v>
      </c>
      <c r="B2856" t="s">
        <v>3933</v>
      </c>
      <c r="C2856" t="s">
        <v>1974</v>
      </c>
      <c r="D2856" t="s">
        <v>3819</v>
      </c>
      <c r="E2856" t="s">
        <v>2855</v>
      </c>
    </row>
    <row r="2857" spans="1:5" hidden="1">
      <c r="A2857" t="s">
        <v>3144</v>
      </c>
      <c r="B2857" t="s">
        <v>3933</v>
      </c>
      <c r="C2857" t="s">
        <v>1974</v>
      </c>
      <c r="D2857" t="s">
        <v>3819</v>
      </c>
      <c r="E2857" t="s">
        <v>1643</v>
      </c>
    </row>
    <row r="2858" spans="1:5" hidden="1">
      <c r="A2858" t="s">
        <v>3144</v>
      </c>
      <c r="B2858" t="s">
        <v>3933</v>
      </c>
      <c r="C2858" t="s">
        <v>1974</v>
      </c>
      <c r="D2858" t="s">
        <v>3820</v>
      </c>
      <c r="E2858" t="s">
        <v>2810</v>
      </c>
    </row>
    <row r="2859" spans="1:5" hidden="1">
      <c r="A2859" t="s">
        <v>3144</v>
      </c>
      <c r="B2859" t="s">
        <v>3933</v>
      </c>
      <c r="C2859" t="s">
        <v>1974</v>
      </c>
      <c r="D2859" t="s">
        <v>3820</v>
      </c>
      <c r="E2859" t="s">
        <v>1643</v>
      </c>
    </row>
    <row r="2860" spans="1:5" hidden="1">
      <c r="A2860" t="s">
        <v>3144</v>
      </c>
      <c r="B2860" t="s">
        <v>3933</v>
      </c>
      <c r="C2860" t="s">
        <v>1974</v>
      </c>
      <c r="D2860" t="s">
        <v>3934</v>
      </c>
      <c r="E2860" t="s">
        <v>2812</v>
      </c>
    </row>
    <row r="2861" spans="1:5" hidden="1">
      <c r="A2861" t="s">
        <v>3144</v>
      </c>
      <c r="B2861" t="s">
        <v>3933</v>
      </c>
      <c r="C2861" t="s">
        <v>1974</v>
      </c>
      <c r="D2861" t="s">
        <v>3934</v>
      </c>
      <c r="E2861" t="s">
        <v>1643</v>
      </c>
    </row>
    <row r="2862" spans="1:5" hidden="1">
      <c r="A2862" t="s">
        <v>3144</v>
      </c>
      <c r="B2862" t="s">
        <v>3933</v>
      </c>
      <c r="C2862" t="s">
        <v>1974</v>
      </c>
      <c r="D2862" t="s">
        <v>3822</v>
      </c>
      <c r="E2862" t="s">
        <v>2858</v>
      </c>
    </row>
    <row r="2863" spans="1:5" hidden="1">
      <c r="A2863" t="s">
        <v>3144</v>
      </c>
      <c r="B2863" t="s">
        <v>3933</v>
      </c>
      <c r="C2863" t="s">
        <v>1974</v>
      </c>
      <c r="D2863" t="s">
        <v>3822</v>
      </c>
      <c r="E2863" t="s">
        <v>2878</v>
      </c>
    </row>
    <row r="2864" spans="1:5" hidden="1">
      <c r="A2864" t="s">
        <v>3144</v>
      </c>
      <c r="B2864" t="s">
        <v>3933</v>
      </c>
      <c r="C2864" t="s">
        <v>1974</v>
      </c>
      <c r="D2864" t="s">
        <v>3822</v>
      </c>
      <c r="E2864" t="s">
        <v>1643</v>
      </c>
    </row>
    <row r="2865" spans="1:5" hidden="1">
      <c r="A2865" t="s">
        <v>3144</v>
      </c>
      <c r="B2865" t="s">
        <v>3933</v>
      </c>
      <c r="C2865" t="s">
        <v>1974</v>
      </c>
      <c r="D2865" t="s">
        <v>3822</v>
      </c>
      <c r="E2865" t="s">
        <v>2904</v>
      </c>
    </row>
    <row r="2866" spans="1:5" hidden="1">
      <c r="A2866" t="s">
        <v>3144</v>
      </c>
      <c r="B2866" t="s">
        <v>3933</v>
      </c>
      <c r="C2866" t="s">
        <v>1974</v>
      </c>
      <c r="D2866" t="s">
        <v>3823</v>
      </c>
      <c r="E2866" t="s">
        <v>2814</v>
      </c>
    </row>
    <row r="2867" spans="1:5" hidden="1">
      <c r="A2867" t="s">
        <v>3144</v>
      </c>
      <c r="B2867" t="s">
        <v>3933</v>
      </c>
      <c r="C2867" t="s">
        <v>1974</v>
      </c>
      <c r="D2867" t="s">
        <v>3823</v>
      </c>
      <c r="E2867" t="s">
        <v>2859</v>
      </c>
    </row>
    <row r="2868" spans="1:5" hidden="1">
      <c r="A2868" t="s">
        <v>3144</v>
      </c>
      <c r="B2868" t="s">
        <v>3933</v>
      </c>
      <c r="C2868" t="s">
        <v>1974</v>
      </c>
      <c r="D2868" t="s">
        <v>3823</v>
      </c>
      <c r="E2868" t="s">
        <v>1643</v>
      </c>
    </row>
    <row r="2869" spans="1:5" hidden="1">
      <c r="A2869" t="s">
        <v>3144</v>
      </c>
      <c r="B2869" t="s">
        <v>3933</v>
      </c>
      <c r="C2869" t="s">
        <v>1974</v>
      </c>
      <c r="D2869" t="s">
        <v>3823</v>
      </c>
      <c r="E2869" t="s">
        <v>2879</v>
      </c>
    </row>
    <row r="2870" spans="1:5" hidden="1">
      <c r="A2870" t="s">
        <v>3144</v>
      </c>
      <c r="B2870" t="s">
        <v>3933</v>
      </c>
      <c r="C2870" t="s">
        <v>1974</v>
      </c>
      <c r="D2870" t="s">
        <v>3824</v>
      </c>
      <c r="E2870" t="s">
        <v>2815</v>
      </c>
    </row>
    <row r="2871" spans="1:5" hidden="1">
      <c r="A2871" t="s">
        <v>3144</v>
      </c>
      <c r="B2871" t="s">
        <v>3933</v>
      </c>
      <c r="C2871" t="s">
        <v>1974</v>
      </c>
      <c r="D2871" t="s">
        <v>3824</v>
      </c>
      <c r="E2871" t="s">
        <v>1643</v>
      </c>
    </row>
    <row r="2872" spans="1:5" hidden="1">
      <c r="A2872" t="s">
        <v>3144</v>
      </c>
      <c r="B2872" t="s">
        <v>3933</v>
      </c>
      <c r="C2872" t="s">
        <v>1974</v>
      </c>
      <c r="D2872" t="s">
        <v>1973</v>
      </c>
      <c r="E2872" t="s">
        <v>2817</v>
      </c>
    </row>
    <row r="2873" spans="1:5" hidden="1">
      <c r="A2873" t="s">
        <v>3144</v>
      </c>
      <c r="B2873" t="s">
        <v>3933</v>
      </c>
      <c r="C2873" t="s">
        <v>1974</v>
      </c>
      <c r="D2873" t="s">
        <v>1973</v>
      </c>
      <c r="E2873" t="s">
        <v>2860</v>
      </c>
    </row>
    <row r="2874" spans="1:5" hidden="1">
      <c r="A2874" t="s">
        <v>3144</v>
      </c>
      <c r="B2874" t="s">
        <v>3933</v>
      </c>
      <c r="C2874" t="s">
        <v>1974</v>
      </c>
      <c r="D2874" t="s">
        <v>3825</v>
      </c>
      <c r="E2874" t="s">
        <v>1643</v>
      </c>
    </row>
    <row r="2875" spans="1:5" hidden="1">
      <c r="A2875" t="s">
        <v>3144</v>
      </c>
      <c r="B2875" t="s">
        <v>3933</v>
      </c>
      <c r="C2875" t="s">
        <v>1974</v>
      </c>
      <c r="D2875" t="s">
        <v>3826</v>
      </c>
      <c r="E2875" t="s">
        <v>1643</v>
      </c>
    </row>
    <row r="2876" spans="1:5" hidden="1">
      <c r="A2876" t="s">
        <v>3144</v>
      </c>
      <c r="B2876" t="s">
        <v>3933</v>
      </c>
      <c r="C2876" t="s">
        <v>1974</v>
      </c>
      <c r="D2876" t="s">
        <v>3826</v>
      </c>
      <c r="E2876" t="s">
        <v>2819</v>
      </c>
    </row>
    <row r="2877" spans="1:5" hidden="1">
      <c r="A2877" t="s">
        <v>3144</v>
      </c>
      <c r="B2877" t="s">
        <v>3933</v>
      </c>
      <c r="C2877" t="s">
        <v>1974</v>
      </c>
      <c r="D2877" t="s">
        <v>2161</v>
      </c>
      <c r="E2877" t="s">
        <v>2820</v>
      </c>
    </row>
    <row r="2878" spans="1:5" hidden="1">
      <c r="A2878" t="s">
        <v>3144</v>
      </c>
      <c r="B2878" t="s">
        <v>3933</v>
      </c>
      <c r="C2878" t="s">
        <v>1974</v>
      </c>
      <c r="D2878" t="s">
        <v>2161</v>
      </c>
      <c r="E2878" t="s">
        <v>1643</v>
      </c>
    </row>
    <row r="2879" spans="1:5" hidden="1">
      <c r="A2879" t="s">
        <v>3935</v>
      </c>
      <c r="B2879" t="s">
        <v>3936</v>
      </c>
      <c r="C2879" t="s">
        <v>1974</v>
      </c>
      <c r="D2879" t="s">
        <v>2157</v>
      </c>
      <c r="E2879" t="s">
        <v>2157</v>
      </c>
    </row>
    <row r="2880" spans="1:5" hidden="1">
      <c r="A2880" t="s">
        <v>3935</v>
      </c>
      <c r="B2880" t="s">
        <v>3936</v>
      </c>
      <c r="C2880" t="s">
        <v>1974</v>
      </c>
      <c r="D2880" t="s">
        <v>2154</v>
      </c>
      <c r="E2880" t="s">
        <v>2154</v>
      </c>
    </row>
    <row r="2881" spans="1:5" hidden="1">
      <c r="A2881" t="s">
        <v>3935</v>
      </c>
      <c r="B2881" t="s">
        <v>3936</v>
      </c>
      <c r="C2881" t="s">
        <v>1974</v>
      </c>
      <c r="D2881" t="s">
        <v>2148</v>
      </c>
      <c r="E2881" t="s">
        <v>3937</v>
      </c>
    </row>
    <row r="2882" spans="1:5" hidden="1">
      <c r="A2882" t="s">
        <v>3935</v>
      </c>
      <c r="B2882" t="s">
        <v>3936</v>
      </c>
      <c r="C2882" t="s">
        <v>1974</v>
      </c>
      <c r="D2882" t="s">
        <v>2148</v>
      </c>
      <c r="E2882" t="s">
        <v>2154</v>
      </c>
    </row>
    <row r="2883" spans="1:5" hidden="1">
      <c r="A2883" t="s">
        <v>3935</v>
      </c>
      <c r="B2883" t="s">
        <v>3936</v>
      </c>
      <c r="C2883" t="s">
        <v>1974</v>
      </c>
      <c r="D2883" t="s">
        <v>2148</v>
      </c>
      <c r="E2883" t="s">
        <v>2881</v>
      </c>
    </row>
    <row r="2884" spans="1:5" hidden="1">
      <c r="A2884" t="s">
        <v>3935</v>
      </c>
      <c r="B2884" t="s">
        <v>3936</v>
      </c>
      <c r="C2884" t="s">
        <v>1974</v>
      </c>
      <c r="D2884" t="s">
        <v>2148</v>
      </c>
      <c r="E2884" t="s">
        <v>2833</v>
      </c>
    </row>
    <row r="2885" spans="1:5" hidden="1">
      <c r="A2885" t="s">
        <v>3144</v>
      </c>
      <c r="B2885" t="s">
        <v>3933</v>
      </c>
      <c r="C2885" t="s">
        <v>1974</v>
      </c>
      <c r="D2885" t="s">
        <v>3827</v>
      </c>
      <c r="E2885" t="s">
        <v>1643</v>
      </c>
    </row>
    <row r="2886" spans="1:5" hidden="1">
      <c r="A2886" t="s">
        <v>3144</v>
      </c>
      <c r="B2886" t="s">
        <v>3933</v>
      </c>
      <c r="C2886" t="s">
        <v>1974</v>
      </c>
      <c r="D2886" t="s">
        <v>3828</v>
      </c>
      <c r="E2886" t="s">
        <v>1643</v>
      </c>
    </row>
    <row r="2887" spans="1:5" hidden="1">
      <c r="A2887" t="s">
        <v>3144</v>
      </c>
      <c r="B2887" t="s">
        <v>3933</v>
      </c>
      <c r="C2887" t="s">
        <v>1974</v>
      </c>
      <c r="D2887" t="s">
        <v>3828</v>
      </c>
      <c r="E2887" t="s">
        <v>2818</v>
      </c>
    </row>
    <row r="2888" spans="1:5" hidden="1">
      <c r="A2888" t="s">
        <v>3144</v>
      </c>
      <c r="B2888" t="s">
        <v>3933</v>
      </c>
      <c r="C2888" t="s">
        <v>1974</v>
      </c>
      <c r="D2888" t="s">
        <v>3829</v>
      </c>
      <c r="E2888" t="s">
        <v>1643</v>
      </c>
    </row>
    <row r="2889" spans="1:5" hidden="1">
      <c r="A2889" t="s">
        <v>3144</v>
      </c>
      <c r="B2889" t="s">
        <v>3933</v>
      </c>
      <c r="C2889" t="s">
        <v>1974</v>
      </c>
      <c r="D2889" t="s">
        <v>3829</v>
      </c>
      <c r="E2889" t="s">
        <v>2823</v>
      </c>
    </row>
    <row r="2890" spans="1:5" hidden="1">
      <c r="A2890" t="s">
        <v>3144</v>
      </c>
      <c r="B2890" t="s">
        <v>3933</v>
      </c>
      <c r="C2890" t="s">
        <v>1974</v>
      </c>
      <c r="D2890" t="s">
        <v>3831</v>
      </c>
      <c r="E2890" t="s">
        <v>2825</v>
      </c>
    </row>
    <row r="2891" spans="1:5" hidden="1">
      <c r="A2891" t="s">
        <v>3144</v>
      </c>
      <c r="B2891" t="s">
        <v>3933</v>
      </c>
      <c r="C2891" t="s">
        <v>1974</v>
      </c>
      <c r="D2891" t="s">
        <v>2166</v>
      </c>
      <c r="E2891" t="s">
        <v>1643</v>
      </c>
    </row>
    <row r="2892" spans="1:5" hidden="1">
      <c r="A2892" t="s">
        <v>3144</v>
      </c>
      <c r="B2892" t="s">
        <v>3933</v>
      </c>
      <c r="C2892" t="s">
        <v>1974</v>
      </c>
      <c r="D2892" t="s">
        <v>2166</v>
      </c>
      <c r="E2892" t="s">
        <v>2826</v>
      </c>
    </row>
    <row r="2893" spans="1:5" hidden="1">
      <c r="A2893" t="s">
        <v>3144</v>
      </c>
      <c r="B2893" t="s">
        <v>3933</v>
      </c>
      <c r="C2893" t="s">
        <v>3835</v>
      </c>
      <c r="D2893" t="s">
        <v>3857</v>
      </c>
      <c r="E2893" t="s">
        <v>2836</v>
      </c>
    </row>
    <row r="2894" spans="1:5" hidden="1">
      <c r="A2894" t="s">
        <v>3144</v>
      </c>
      <c r="B2894" t="s">
        <v>3933</v>
      </c>
      <c r="C2894" t="s">
        <v>3835</v>
      </c>
      <c r="D2894" t="s">
        <v>3857</v>
      </c>
      <c r="E2894" t="s">
        <v>2869</v>
      </c>
    </row>
    <row r="2895" spans="1:5" hidden="1">
      <c r="A2895" t="s">
        <v>3144</v>
      </c>
      <c r="B2895" t="s">
        <v>3933</v>
      </c>
      <c r="C2895" t="s">
        <v>3835</v>
      </c>
      <c r="D2895" t="s">
        <v>3857</v>
      </c>
      <c r="E2895" t="s">
        <v>2887</v>
      </c>
    </row>
    <row r="2896" spans="1:5" hidden="1">
      <c r="A2896" t="s">
        <v>3144</v>
      </c>
      <c r="B2896" t="s">
        <v>3933</v>
      </c>
      <c r="C2896" t="s">
        <v>3835</v>
      </c>
      <c r="D2896" t="s">
        <v>3857</v>
      </c>
      <c r="E2896" t="s">
        <v>2898</v>
      </c>
    </row>
    <row r="2897" spans="1:5" hidden="1">
      <c r="A2897" t="s">
        <v>3144</v>
      </c>
      <c r="B2897" t="s">
        <v>3933</v>
      </c>
      <c r="C2897" t="s">
        <v>3835</v>
      </c>
      <c r="D2897" t="s">
        <v>3857</v>
      </c>
      <c r="E2897" t="s">
        <v>2908</v>
      </c>
    </row>
    <row r="2898" spans="1:5" hidden="1">
      <c r="A2898" t="s">
        <v>3144</v>
      </c>
      <c r="B2898" t="s">
        <v>3933</v>
      </c>
      <c r="C2898" t="s">
        <v>3835</v>
      </c>
      <c r="D2898" t="s">
        <v>3857</v>
      </c>
      <c r="E2898" t="s">
        <v>2915</v>
      </c>
    </row>
    <row r="2899" spans="1:5" hidden="1">
      <c r="A2899" t="s">
        <v>3144</v>
      </c>
      <c r="B2899" t="s">
        <v>3933</v>
      </c>
      <c r="C2899" t="s">
        <v>3835</v>
      </c>
      <c r="D2899" t="s">
        <v>3857</v>
      </c>
      <c r="E2899" t="s">
        <v>2920</v>
      </c>
    </row>
    <row r="2900" spans="1:5" hidden="1">
      <c r="A2900" t="s">
        <v>3144</v>
      </c>
      <c r="B2900" t="s">
        <v>3933</v>
      </c>
      <c r="C2900" t="s">
        <v>3835</v>
      </c>
      <c r="D2900" t="s">
        <v>3857</v>
      </c>
      <c r="E2900" t="s">
        <v>2924</v>
      </c>
    </row>
    <row r="2901" spans="1:5" hidden="1">
      <c r="A2901" t="s">
        <v>3144</v>
      </c>
      <c r="B2901" t="s">
        <v>3933</v>
      </c>
      <c r="C2901" t="s">
        <v>3835</v>
      </c>
      <c r="D2901" t="s">
        <v>3857</v>
      </c>
      <c r="E2901" t="s">
        <v>2926</v>
      </c>
    </row>
    <row r="2902" spans="1:5" hidden="1">
      <c r="A2902" t="s">
        <v>3144</v>
      </c>
      <c r="B2902" t="s">
        <v>3933</v>
      </c>
      <c r="C2902" t="s">
        <v>3835</v>
      </c>
      <c r="D2902" t="s">
        <v>3857</v>
      </c>
      <c r="E2902" t="s">
        <v>2931</v>
      </c>
    </row>
    <row r="2903" spans="1:5" hidden="1">
      <c r="A2903" t="s">
        <v>3144</v>
      </c>
      <c r="B2903" t="s">
        <v>3933</v>
      </c>
      <c r="C2903" t="s">
        <v>3835</v>
      </c>
      <c r="D2903" t="s">
        <v>3857</v>
      </c>
      <c r="E2903" t="s">
        <v>2940</v>
      </c>
    </row>
    <row r="2904" spans="1:5" hidden="1">
      <c r="A2904" t="s">
        <v>3144</v>
      </c>
      <c r="B2904" t="s">
        <v>3933</v>
      </c>
      <c r="C2904" t="s">
        <v>3835</v>
      </c>
      <c r="D2904" t="s">
        <v>3857</v>
      </c>
      <c r="E2904" t="s">
        <v>2944</v>
      </c>
    </row>
    <row r="2905" spans="1:5" hidden="1">
      <c r="A2905" t="s">
        <v>3144</v>
      </c>
      <c r="B2905" t="s">
        <v>3933</v>
      </c>
      <c r="C2905" t="s">
        <v>3835</v>
      </c>
      <c r="D2905" t="s">
        <v>3857</v>
      </c>
      <c r="E2905" t="s">
        <v>2936</v>
      </c>
    </row>
    <row r="2906" spans="1:5" hidden="1">
      <c r="A2906" t="s">
        <v>3144</v>
      </c>
      <c r="B2906" t="s">
        <v>3933</v>
      </c>
      <c r="C2906" t="s">
        <v>3835</v>
      </c>
      <c r="D2906" t="s">
        <v>3857</v>
      </c>
      <c r="E2906" t="s">
        <v>2941</v>
      </c>
    </row>
    <row r="2907" spans="1:5" hidden="1">
      <c r="A2907" t="s">
        <v>3144</v>
      </c>
      <c r="B2907" t="s">
        <v>3933</v>
      </c>
      <c r="C2907" t="s">
        <v>3835</v>
      </c>
      <c r="D2907" t="s">
        <v>3857</v>
      </c>
      <c r="E2907" t="s">
        <v>2945</v>
      </c>
    </row>
    <row r="2908" spans="1:5" hidden="1">
      <c r="A2908" t="s">
        <v>3144</v>
      </c>
      <c r="B2908" t="s">
        <v>3933</v>
      </c>
      <c r="C2908" t="s">
        <v>3835</v>
      </c>
      <c r="D2908" t="s">
        <v>3857</v>
      </c>
      <c r="E2908" t="s">
        <v>2948</v>
      </c>
    </row>
    <row r="2909" spans="1:5" hidden="1">
      <c r="A2909" t="s">
        <v>3144</v>
      </c>
      <c r="B2909" t="s">
        <v>3933</v>
      </c>
      <c r="C2909" t="s">
        <v>3835</v>
      </c>
      <c r="D2909" t="s">
        <v>3857</v>
      </c>
      <c r="E2909" t="s">
        <v>2950</v>
      </c>
    </row>
    <row r="2910" spans="1:5" hidden="1">
      <c r="A2910" t="s">
        <v>3144</v>
      </c>
      <c r="B2910" t="s">
        <v>3933</v>
      </c>
      <c r="C2910" t="s">
        <v>1975</v>
      </c>
      <c r="D2910" t="s">
        <v>3832</v>
      </c>
      <c r="E2910" t="s">
        <v>2827</v>
      </c>
    </row>
    <row r="2911" spans="1:5" hidden="1">
      <c r="A2911" t="s">
        <v>3144</v>
      </c>
      <c r="B2911" t="s">
        <v>3933</v>
      </c>
      <c r="C2911" t="s">
        <v>1975</v>
      </c>
      <c r="D2911" t="s">
        <v>3832</v>
      </c>
      <c r="E2911" t="s">
        <v>2862</v>
      </c>
    </row>
    <row r="2912" spans="1:5" hidden="1">
      <c r="A2912" t="s">
        <v>3144</v>
      </c>
      <c r="B2912" t="s">
        <v>3933</v>
      </c>
      <c r="C2912" t="s">
        <v>1975</v>
      </c>
      <c r="D2912" t="s">
        <v>3832</v>
      </c>
      <c r="E2912" t="s">
        <v>2882</v>
      </c>
    </row>
    <row r="2913" spans="1:5" hidden="1">
      <c r="A2913" t="s">
        <v>3144</v>
      </c>
      <c r="B2913" t="s">
        <v>3933</v>
      </c>
      <c r="C2913" t="s">
        <v>1975</v>
      </c>
      <c r="D2913" t="s">
        <v>3832</v>
      </c>
      <c r="E2913" t="s">
        <v>2895</v>
      </c>
    </row>
    <row r="2914" spans="1:5" hidden="1">
      <c r="A2914" t="s">
        <v>3144</v>
      </c>
      <c r="B2914" t="s">
        <v>3933</v>
      </c>
      <c r="C2914" t="s">
        <v>1975</v>
      </c>
      <c r="D2914" t="s">
        <v>3832</v>
      </c>
      <c r="E2914" t="s">
        <v>2905</v>
      </c>
    </row>
    <row r="2915" spans="1:5" hidden="1">
      <c r="A2915" t="s">
        <v>3144</v>
      </c>
      <c r="B2915" t="s">
        <v>3933</v>
      </c>
      <c r="C2915" t="s">
        <v>1975</v>
      </c>
      <c r="D2915" t="s">
        <v>3832</v>
      </c>
      <c r="E2915" t="s">
        <v>1980</v>
      </c>
    </row>
    <row r="2916" spans="1:5" hidden="1">
      <c r="A2916" t="s">
        <v>3144</v>
      </c>
      <c r="B2916" t="s">
        <v>3933</v>
      </c>
      <c r="C2916" t="s">
        <v>1975</v>
      </c>
      <c r="D2916" t="s">
        <v>3849</v>
      </c>
      <c r="E2916" t="s">
        <v>3850</v>
      </c>
    </row>
    <row r="2917" spans="1:5" hidden="1">
      <c r="A2917" t="s">
        <v>3144</v>
      </c>
      <c r="B2917" t="s">
        <v>3933</v>
      </c>
      <c r="C2917" t="s">
        <v>1975</v>
      </c>
      <c r="D2917" t="s">
        <v>3851</v>
      </c>
      <c r="E2917" t="s">
        <v>2831</v>
      </c>
    </row>
    <row r="2918" spans="1:5" hidden="1">
      <c r="A2918" t="s">
        <v>3144</v>
      </c>
      <c r="B2918" t="s">
        <v>3933</v>
      </c>
      <c r="C2918" t="s">
        <v>1975</v>
      </c>
      <c r="D2918" t="s">
        <v>3851</v>
      </c>
      <c r="E2918" t="s">
        <v>2864</v>
      </c>
    </row>
    <row r="2919" spans="1:5" hidden="1">
      <c r="A2919" t="s">
        <v>3144</v>
      </c>
      <c r="B2919" t="s">
        <v>3933</v>
      </c>
      <c r="C2919" t="s">
        <v>1975</v>
      </c>
      <c r="D2919" t="s">
        <v>3851</v>
      </c>
      <c r="E2919" t="s">
        <v>1643</v>
      </c>
    </row>
    <row r="2920" spans="1:5" hidden="1">
      <c r="A2920" t="s">
        <v>3144</v>
      </c>
      <c r="B2920" t="s">
        <v>3933</v>
      </c>
      <c r="C2920" t="s">
        <v>1975</v>
      </c>
      <c r="D2920" t="s">
        <v>3851</v>
      </c>
      <c r="E2920" t="s">
        <v>2884</v>
      </c>
    </row>
    <row r="2921" spans="1:5" hidden="1">
      <c r="A2921" t="s">
        <v>3144</v>
      </c>
      <c r="B2921" t="s">
        <v>3933</v>
      </c>
      <c r="C2921" t="s">
        <v>1975</v>
      </c>
      <c r="D2921" t="s">
        <v>3851</v>
      </c>
      <c r="E2921" t="s">
        <v>2166</v>
      </c>
    </row>
    <row r="2922" spans="1:5" hidden="1">
      <c r="A2922" t="s">
        <v>3144</v>
      </c>
      <c r="B2922" t="s">
        <v>3933</v>
      </c>
      <c r="C2922" t="s">
        <v>1975</v>
      </c>
      <c r="D2922" t="s">
        <v>3851</v>
      </c>
      <c r="E2922" t="s">
        <v>3852</v>
      </c>
    </row>
    <row r="2923" spans="1:5" hidden="1">
      <c r="A2923" t="s">
        <v>3144</v>
      </c>
      <c r="B2923" t="s">
        <v>3933</v>
      </c>
      <c r="C2923" t="s">
        <v>1973</v>
      </c>
      <c r="D2923" t="s">
        <v>3817</v>
      </c>
      <c r="E2923" t="s">
        <v>1643</v>
      </c>
    </row>
    <row r="2924" spans="1:5" hidden="1">
      <c r="A2924" t="s">
        <v>3144</v>
      </c>
      <c r="B2924" t="s">
        <v>3933</v>
      </c>
      <c r="C2924" t="s">
        <v>1973</v>
      </c>
      <c r="D2924" t="s">
        <v>3818</v>
      </c>
      <c r="E2924" t="s">
        <v>1643</v>
      </c>
    </row>
    <row r="2925" spans="1:5" hidden="1">
      <c r="A2925" t="s">
        <v>3144</v>
      </c>
      <c r="B2925" t="s">
        <v>3933</v>
      </c>
      <c r="C2925" t="s">
        <v>1976</v>
      </c>
      <c r="D2925" t="s">
        <v>3875</v>
      </c>
      <c r="E2925" t="s">
        <v>2833</v>
      </c>
    </row>
    <row r="2926" spans="1:5" hidden="1">
      <c r="A2926" t="s">
        <v>3144</v>
      </c>
      <c r="B2926" t="s">
        <v>3933</v>
      </c>
      <c r="C2926" t="s">
        <v>1976</v>
      </c>
      <c r="D2926" t="s">
        <v>3875</v>
      </c>
      <c r="E2926" t="s">
        <v>2866</v>
      </c>
    </row>
    <row r="2927" spans="1:5" hidden="1">
      <c r="A2927" t="s">
        <v>3144</v>
      </c>
      <c r="B2927" t="s">
        <v>3933</v>
      </c>
      <c r="C2927" t="s">
        <v>1976</v>
      </c>
      <c r="D2927" t="s">
        <v>3875</v>
      </c>
      <c r="E2927" t="s">
        <v>1643</v>
      </c>
    </row>
    <row r="2928" spans="1:5" hidden="1">
      <c r="A2928" t="s">
        <v>3144</v>
      </c>
      <c r="B2928" t="s">
        <v>3933</v>
      </c>
      <c r="C2928" t="s">
        <v>1976</v>
      </c>
      <c r="D2928" t="s">
        <v>3875</v>
      </c>
      <c r="E2928" t="s">
        <v>2897</v>
      </c>
    </row>
    <row r="2929" spans="1:5" hidden="1">
      <c r="A2929" t="s">
        <v>3144</v>
      </c>
      <c r="B2929" t="s">
        <v>3933</v>
      </c>
      <c r="C2929" t="s">
        <v>1976</v>
      </c>
      <c r="D2929" t="s">
        <v>3875</v>
      </c>
      <c r="E2929" t="s">
        <v>2907</v>
      </c>
    </row>
    <row r="2930" spans="1:5" hidden="1">
      <c r="A2930" t="s">
        <v>3144</v>
      </c>
      <c r="B2930" t="s">
        <v>3933</v>
      </c>
      <c r="C2930" t="s">
        <v>1976</v>
      </c>
      <c r="D2930" t="s">
        <v>3875</v>
      </c>
      <c r="E2930" t="s">
        <v>1643</v>
      </c>
    </row>
    <row r="2931" spans="1:5" hidden="1">
      <c r="A2931" t="s">
        <v>3144</v>
      </c>
      <c r="B2931" t="s">
        <v>3933</v>
      </c>
      <c r="C2931" t="s">
        <v>1976</v>
      </c>
      <c r="D2931" t="s">
        <v>3875</v>
      </c>
      <c r="E2931" t="s">
        <v>2886</v>
      </c>
    </row>
    <row r="2932" spans="1:5" hidden="1">
      <c r="A2932" t="s">
        <v>3144</v>
      </c>
      <c r="B2932" t="s">
        <v>3933</v>
      </c>
      <c r="C2932" t="s">
        <v>1976</v>
      </c>
      <c r="D2932" t="s">
        <v>3876</v>
      </c>
      <c r="E2932" t="s">
        <v>2834</v>
      </c>
    </row>
    <row r="2933" spans="1:5" hidden="1">
      <c r="A2933" t="s">
        <v>3144</v>
      </c>
      <c r="B2933" t="s">
        <v>3933</v>
      </c>
      <c r="C2933" t="s">
        <v>1976</v>
      </c>
      <c r="D2933" t="s">
        <v>3876</v>
      </c>
      <c r="E2933" t="s">
        <v>2867</v>
      </c>
    </row>
    <row r="2934" spans="1:5" hidden="1">
      <c r="A2934" t="s">
        <v>3144</v>
      </c>
      <c r="B2934" t="s">
        <v>3933</v>
      </c>
      <c r="C2934" t="s">
        <v>1976</v>
      </c>
      <c r="D2934" t="s">
        <v>3876</v>
      </c>
      <c r="E2934" t="s">
        <v>2833</v>
      </c>
    </row>
    <row r="2935" spans="1:5" hidden="1">
      <c r="A2935" t="s">
        <v>3144</v>
      </c>
      <c r="B2935" t="s">
        <v>3933</v>
      </c>
      <c r="C2935" t="s">
        <v>1976</v>
      </c>
      <c r="D2935" t="s">
        <v>3876</v>
      </c>
      <c r="E2935" t="s">
        <v>1643</v>
      </c>
    </row>
    <row r="2936" spans="1:5" hidden="1">
      <c r="A2936" t="s">
        <v>3144</v>
      </c>
      <c r="B2936" t="s">
        <v>3933</v>
      </c>
      <c r="C2936" t="s">
        <v>1976</v>
      </c>
      <c r="D2936" t="s">
        <v>3876</v>
      </c>
      <c r="E2936" t="s">
        <v>2834</v>
      </c>
    </row>
    <row r="2937" spans="1:5" hidden="1">
      <c r="A2937" t="s">
        <v>3144</v>
      </c>
      <c r="B2937" t="s">
        <v>3933</v>
      </c>
      <c r="C2937" t="s">
        <v>1976</v>
      </c>
      <c r="D2937" t="s">
        <v>3876</v>
      </c>
      <c r="E2937" t="s">
        <v>1643</v>
      </c>
    </row>
    <row r="2938" spans="1:5" hidden="1">
      <c r="A2938" t="s">
        <v>3935</v>
      </c>
      <c r="B2938" t="s">
        <v>3936</v>
      </c>
      <c r="C2938" t="s">
        <v>1973</v>
      </c>
      <c r="D2938" t="s">
        <v>2068</v>
      </c>
      <c r="E2938" t="s">
        <v>2068</v>
      </c>
    </row>
    <row r="2939" spans="1:5" hidden="1">
      <c r="A2939" t="s">
        <v>3935</v>
      </c>
      <c r="B2939" t="s">
        <v>3936</v>
      </c>
      <c r="C2939" t="s">
        <v>1973</v>
      </c>
      <c r="D2939" t="s">
        <v>2066</v>
      </c>
      <c r="E2939" t="s">
        <v>1643</v>
      </c>
    </row>
    <row r="2940" spans="1:5" ht="19.149999999999999" hidden="1" customHeight="1">
      <c r="A2940" t="s">
        <v>3935</v>
      </c>
      <c r="B2940" t="s">
        <v>3936</v>
      </c>
      <c r="C2940" t="s">
        <v>1973</v>
      </c>
      <c r="D2940" t="s">
        <v>3817</v>
      </c>
      <c r="E2940" t="s">
        <v>1643</v>
      </c>
    </row>
    <row r="2941" spans="1:5" hidden="1">
      <c r="A2941" t="s">
        <v>3935</v>
      </c>
      <c r="B2941" t="s">
        <v>3936</v>
      </c>
      <c r="C2941" t="s">
        <v>1973</v>
      </c>
      <c r="D2941" t="s">
        <v>3818</v>
      </c>
      <c r="E2941" t="s">
        <v>1643</v>
      </c>
    </row>
    <row r="2942" spans="1:5" hidden="1">
      <c r="A2942" t="s">
        <v>3935</v>
      </c>
      <c r="B2942" t="s">
        <v>3936</v>
      </c>
      <c r="C2942" t="s">
        <v>1974</v>
      </c>
      <c r="D2942" t="s">
        <v>3819</v>
      </c>
      <c r="E2942" t="s">
        <v>2809</v>
      </c>
    </row>
    <row r="2943" spans="1:5" hidden="1">
      <c r="A2943" t="s">
        <v>3935</v>
      </c>
      <c r="B2943" t="s">
        <v>3936</v>
      </c>
      <c r="C2943" t="s">
        <v>1974</v>
      </c>
      <c r="D2943" t="s">
        <v>3819</v>
      </c>
      <c r="E2943" t="s">
        <v>2855</v>
      </c>
    </row>
    <row r="2944" spans="1:5" hidden="1">
      <c r="A2944" t="s">
        <v>3935</v>
      </c>
      <c r="B2944" t="s">
        <v>3936</v>
      </c>
      <c r="C2944" t="s">
        <v>1974</v>
      </c>
      <c r="D2944" t="s">
        <v>3819</v>
      </c>
      <c r="E2944" t="s">
        <v>1643</v>
      </c>
    </row>
    <row r="2945" spans="1:5" hidden="1">
      <c r="A2945" t="s">
        <v>3935</v>
      </c>
      <c r="B2945" t="s">
        <v>3936</v>
      </c>
      <c r="C2945" t="s">
        <v>1974</v>
      </c>
      <c r="D2945" t="s">
        <v>3820</v>
      </c>
      <c r="E2945" t="s">
        <v>2810</v>
      </c>
    </row>
    <row r="2946" spans="1:5" hidden="1">
      <c r="A2946" t="s">
        <v>3935</v>
      </c>
      <c r="B2946" t="s">
        <v>3936</v>
      </c>
      <c r="C2946" t="s">
        <v>1974</v>
      </c>
      <c r="D2946" t="s">
        <v>3820</v>
      </c>
      <c r="E2946" t="s">
        <v>1643</v>
      </c>
    </row>
    <row r="2947" spans="1:5" hidden="1">
      <c r="A2947" t="s">
        <v>3935</v>
      </c>
      <c r="B2947" t="s">
        <v>3936</v>
      </c>
      <c r="C2947" t="s">
        <v>1974</v>
      </c>
      <c r="D2947" t="s">
        <v>3820</v>
      </c>
      <c r="E2947" t="s">
        <v>2856</v>
      </c>
    </row>
    <row r="2948" spans="1:5" hidden="1">
      <c r="A2948" t="s">
        <v>3935</v>
      </c>
      <c r="B2948" t="s">
        <v>3936</v>
      </c>
      <c r="C2948" t="s">
        <v>1974</v>
      </c>
      <c r="D2948" t="s">
        <v>3821</v>
      </c>
      <c r="E2948" t="s">
        <v>2811</v>
      </c>
    </row>
    <row r="2949" spans="1:5" hidden="1">
      <c r="A2949" t="s">
        <v>3935</v>
      </c>
      <c r="B2949" t="s">
        <v>3936</v>
      </c>
      <c r="C2949" t="s">
        <v>1974</v>
      </c>
      <c r="D2949" t="s">
        <v>3821</v>
      </c>
      <c r="E2949" t="s">
        <v>2857</v>
      </c>
    </row>
    <row r="2950" spans="1:5" hidden="1">
      <c r="A2950" t="s">
        <v>3935</v>
      </c>
      <c r="B2950" t="s">
        <v>3936</v>
      </c>
      <c r="C2950" t="s">
        <v>1974</v>
      </c>
      <c r="D2950" t="s">
        <v>3821</v>
      </c>
      <c r="E2950" t="s">
        <v>1643</v>
      </c>
    </row>
    <row r="2951" spans="1:5" hidden="1">
      <c r="A2951" t="s">
        <v>3935</v>
      </c>
      <c r="B2951" t="s">
        <v>3936</v>
      </c>
      <c r="C2951" t="s">
        <v>1974</v>
      </c>
      <c r="D2951" t="s">
        <v>3821</v>
      </c>
      <c r="E2951" t="s">
        <v>2877</v>
      </c>
    </row>
    <row r="2952" spans="1:5" hidden="1">
      <c r="A2952" t="s">
        <v>3935</v>
      </c>
      <c r="B2952" t="s">
        <v>3936</v>
      </c>
      <c r="C2952" t="s">
        <v>1974</v>
      </c>
      <c r="D2952" t="s">
        <v>3822</v>
      </c>
      <c r="E2952" t="s">
        <v>2813</v>
      </c>
    </row>
    <row r="2953" spans="1:5" hidden="1">
      <c r="A2953" t="s">
        <v>3935</v>
      </c>
      <c r="B2953" t="s">
        <v>3936</v>
      </c>
      <c r="C2953" t="s">
        <v>1974</v>
      </c>
      <c r="D2953" t="s">
        <v>3822</v>
      </c>
      <c r="E2953" t="s">
        <v>2858</v>
      </c>
    </row>
    <row r="2954" spans="1:5" hidden="1">
      <c r="A2954" t="s">
        <v>3935</v>
      </c>
      <c r="B2954" t="s">
        <v>3936</v>
      </c>
      <c r="C2954" t="s">
        <v>1974</v>
      </c>
      <c r="D2954" t="s">
        <v>3822</v>
      </c>
      <c r="E2954" t="s">
        <v>2878</v>
      </c>
    </row>
    <row r="2955" spans="1:5" hidden="1">
      <c r="A2955" t="s">
        <v>3935</v>
      </c>
      <c r="B2955" t="s">
        <v>3936</v>
      </c>
      <c r="C2955" t="s">
        <v>1974</v>
      </c>
      <c r="D2955" t="s">
        <v>3822</v>
      </c>
      <c r="E2955" t="s">
        <v>1643</v>
      </c>
    </row>
    <row r="2956" spans="1:5" hidden="1">
      <c r="A2956" t="s">
        <v>3935</v>
      </c>
      <c r="B2956" t="s">
        <v>3936</v>
      </c>
      <c r="C2956" t="s">
        <v>1974</v>
      </c>
      <c r="D2956" t="s">
        <v>3822</v>
      </c>
      <c r="E2956" t="s">
        <v>2894</v>
      </c>
    </row>
    <row r="2957" spans="1:5" hidden="1">
      <c r="A2957" t="s">
        <v>3935</v>
      </c>
      <c r="B2957" t="s">
        <v>3936</v>
      </c>
      <c r="C2957" t="s">
        <v>1974</v>
      </c>
      <c r="D2957" t="s">
        <v>3822</v>
      </c>
      <c r="E2957" t="s">
        <v>2904</v>
      </c>
    </row>
    <row r="2958" spans="1:5" hidden="1">
      <c r="A2958" t="s">
        <v>3935</v>
      </c>
      <c r="B2958" t="s">
        <v>3936</v>
      </c>
      <c r="C2958" t="s">
        <v>1974</v>
      </c>
      <c r="D2958" t="s">
        <v>3823</v>
      </c>
      <c r="E2958" t="s">
        <v>2814</v>
      </c>
    </row>
    <row r="2959" spans="1:5" hidden="1">
      <c r="A2959" t="s">
        <v>3935</v>
      </c>
      <c r="B2959" t="s">
        <v>3936</v>
      </c>
      <c r="C2959" t="s">
        <v>1974</v>
      </c>
      <c r="D2959" t="s">
        <v>3823</v>
      </c>
      <c r="E2959" t="s">
        <v>2859</v>
      </c>
    </row>
    <row r="2960" spans="1:5" hidden="1">
      <c r="A2960" t="s">
        <v>3935</v>
      </c>
      <c r="B2960" t="s">
        <v>3936</v>
      </c>
      <c r="C2960" t="s">
        <v>1974</v>
      </c>
      <c r="D2960" t="s">
        <v>3823</v>
      </c>
      <c r="E2960" t="s">
        <v>1643</v>
      </c>
    </row>
    <row r="2961" spans="1:5" hidden="1">
      <c r="A2961" t="s">
        <v>3935</v>
      </c>
      <c r="B2961" t="s">
        <v>3936</v>
      </c>
      <c r="C2961" t="s">
        <v>1974</v>
      </c>
      <c r="D2961" t="s">
        <v>3823</v>
      </c>
      <c r="E2961" t="s">
        <v>2879</v>
      </c>
    </row>
    <row r="2962" spans="1:5" hidden="1">
      <c r="A2962" t="s">
        <v>3935</v>
      </c>
      <c r="B2962" t="s">
        <v>3936</v>
      </c>
      <c r="C2962" t="s">
        <v>1974</v>
      </c>
      <c r="D2962" t="s">
        <v>3824</v>
      </c>
      <c r="E2962" t="s">
        <v>2815</v>
      </c>
    </row>
    <row r="2963" spans="1:5" hidden="1">
      <c r="A2963" t="s">
        <v>3935</v>
      </c>
      <c r="B2963" t="s">
        <v>3936</v>
      </c>
      <c r="C2963" t="s">
        <v>1974</v>
      </c>
      <c r="D2963" t="s">
        <v>3824</v>
      </c>
      <c r="E2963" t="s">
        <v>1643</v>
      </c>
    </row>
    <row r="2964" spans="1:5" hidden="1">
      <c r="A2964" t="s">
        <v>3935</v>
      </c>
      <c r="B2964" t="s">
        <v>3936</v>
      </c>
      <c r="C2964" t="s">
        <v>1974</v>
      </c>
      <c r="D2964" t="s">
        <v>2156</v>
      </c>
      <c r="E2964" t="s">
        <v>2816</v>
      </c>
    </row>
    <row r="2965" spans="1:5" hidden="1">
      <c r="A2965" t="s">
        <v>3935</v>
      </c>
      <c r="B2965" t="s">
        <v>3936</v>
      </c>
      <c r="C2965" t="s">
        <v>1974</v>
      </c>
      <c r="D2965" t="s">
        <v>1973</v>
      </c>
      <c r="E2965" t="s">
        <v>1643</v>
      </c>
    </row>
    <row r="2966" spans="1:5" hidden="1">
      <c r="A2966" t="s">
        <v>3935</v>
      </c>
      <c r="B2966" t="s">
        <v>3936</v>
      </c>
      <c r="C2966" t="s">
        <v>1974</v>
      </c>
      <c r="D2966" t="s">
        <v>1973</v>
      </c>
      <c r="E2966" t="s">
        <v>2817</v>
      </c>
    </row>
    <row r="2967" spans="1:5" hidden="1">
      <c r="A2967" t="s">
        <v>3935</v>
      </c>
      <c r="B2967" t="s">
        <v>3936</v>
      </c>
      <c r="C2967" t="s">
        <v>1974</v>
      </c>
      <c r="D2967" t="s">
        <v>1973</v>
      </c>
      <c r="E2967" t="s">
        <v>2860</v>
      </c>
    </row>
    <row r="2968" spans="1:5" hidden="1">
      <c r="A2968" t="s">
        <v>3935</v>
      </c>
      <c r="B2968" t="s">
        <v>3936</v>
      </c>
      <c r="C2968" t="s">
        <v>1974</v>
      </c>
      <c r="D2968" t="s">
        <v>3825</v>
      </c>
      <c r="E2968" t="s">
        <v>1643</v>
      </c>
    </row>
    <row r="2969" spans="1:5" hidden="1">
      <c r="A2969" t="s">
        <v>3935</v>
      </c>
      <c r="B2969" t="s">
        <v>3936</v>
      </c>
      <c r="C2969" t="s">
        <v>1974</v>
      </c>
      <c r="D2969" t="s">
        <v>3826</v>
      </c>
      <c r="E2969" t="s">
        <v>1643</v>
      </c>
    </row>
    <row r="2970" spans="1:5" hidden="1">
      <c r="A2970" t="s">
        <v>3935</v>
      </c>
      <c r="B2970" t="s">
        <v>3936</v>
      </c>
      <c r="C2970" t="s">
        <v>1974</v>
      </c>
      <c r="D2970" t="s">
        <v>3826</v>
      </c>
      <c r="E2970" t="s">
        <v>2819</v>
      </c>
    </row>
    <row r="2971" spans="1:5" hidden="1">
      <c r="A2971" t="s">
        <v>3935</v>
      </c>
      <c r="B2971" t="s">
        <v>3936</v>
      </c>
      <c r="C2971" t="s">
        <v>1974</v>
      </c>
      <c r="D2971" t="s">
        <v>2161</v>
      </c>
      <c r="E2971" t="s">
        <v>2820</v>
      </c>
    </row>
    <row r="2972" spans="1:5" hidden="1">
      <c r="A2972" t="s">
        <v>3935</v>
      </c>
      <c r="B2972" t="s">
        <v>3936</v>
      </c>
      <c r="C2972" t="s">
        <v>1974</v>
      </c>
      <c r="D2972" t="s">
        <v>2161</v>
      </c>
      <c r="E2972" t="s">
        <v>1643</v>
      </c>
    </row>
    <row r="2973" spans="1:5" hidden="1">
      <c r="A2973" t="s">
        <v>3935</v>
      </c>
      <c r="B2973" t="s">
        <v>3936</v>
      </c>
      <c r="C2973" t="s">
        <v>1974</v>
      </c>
      <c r="D2973" t="s">
        <v>3827</v>
      </c>
      <c r="E2973" t="s">
        <v>1643</v>
      </c>
    </row>
    <row r="2974" spans="1:5" hidden="1">
      <c r="A2974" t="s">
        <v>3935</v>
      </c>
      <c r="B2974" t="s">
        <v>3936</v>
      </c>
      <c r="C2974" t="s">
        <v>1974</v>
      </c>
      <c r="D2974" t="s">
        <v>3828</v>
      </c>
      <c r="E2974" t="s">
        <v>1643</v>
      </c>
    </row>
    <row r="2975" spans="1:5" hidden="1">
      <c r="A2975" t="s">
        <v>3935</v>
      </c>
      <c r="B2975" t="s">
        <v>3936</v>
      </c>
      <c r="C2975" t="s">
        <v>1974</v>
      </c>
      <c r="D2975" t="s">
        <v>3828</v>
      </c>
      <c r="E2975" t="s">
        <v>2822</v>
      </c>
    </row>
    <row r="2976" spans="1:5" hidden="1">
      <c r="A2976" t="s">
        <v>3935</v>
      </c>
      <c r="B2976" t="s">
        <v>3936</v>
      </c>
      <c r="C2976" t="s">
        <v>1974</v>
      </c>
      <c r="D2976" t="s">
        <v>3828</v>
      </c>
      <c r="E2976" t="s">
        <v>2861</v>
      </c>
    </row>
    <row r="2977" spans="1:5" hidden="1">
      <c r="A2977" t="s">
        <v>3935</v>
      </c>
      <c r="B2977" t="s">
        <v>3936</v>
      </c>
      <c r="C2977" t="s">
        <v>1974</v>
      </c>
      <c r="D2977" t="s">
        <v>3828</v>
      </c>
      <c r="E2977" t="s">
        <v>2818</v>
      </c>
    </row>
    <row r="2978" spans="1:5" hidden="1">
      <c r="A2978" t="s">
        <v>3935</v>
      </c>
      <c r="B2978" t="s">
        <v>3936</v>
      </c>
      <c r="C2978" t="s">
        <v>1974</v>
      </c>
      <c r="D2978" t="s">
        <v>3829</v>
      </c>
      <c r="E2978" t="s">
        <v>1643</v>
      </c>
    </row>
    <row r="2979" spans="1:5" hidden="1">
      <c r="A2979" t="s">
        <v>3935</v>
      </c>
      <c r="B2979" t="s">
        <v>3936</v>
      </c>
      <c r="C2979" t="s">
        <v>1974</v>
      </c>
      <c r="D2979" t="s">
        <v>3829</v>
      </c>
      <c r="E2979" t="s">
        <v>2823</v>
      </c>
    </row>
    <row r="2980" spans="1:5" hidden="1">
      <c r="A2980" t="s">
        <v>3935</v>
      </c>
      <c r="B2980" t="s">
        <v>3936</v>
      </c>
      <c r="C2980" t="s">
        <v>1974</v>
      </c>
      <c r="D2980" t="s">
        <v>3830</v>
      </c>
      <c r="E2980" t="s">
        <v>1643</v>
      </c>
    </row>
    <row r="2981" spans="1:5" hidden="1">
      <c r="A2981" t="s">
        <v>3935</v>
      </c>
      <c r="B2981" t="s">
        <v>3936</v>
      </c>
      <c r="C2981" t="s">
        <v>1974</v>
      </c>
      <c r="D2981" t="s">
        <v>3830</v>
      </c>
      <c r="E2981" t="s">
        <v>2824</v>
      </c>
    </row>
    <row r="2982" spans="1:5" hidden="1">
      <c r="A2982" t="s">
        <v>3935</v>
      </c>
      <c r="B2982" t="s">
        <v>3936</v>
      </c>
      <c r="C2982" t="s">
        <v>1974</v>
      </c>
      <c r="D2982" t="s">
        <v>3831</v>
      </c>
      <c r="E2982" t="s">
        <v>2825</v>
      </c>
    </row>
    <row r="2983" spans="1:5" hidden="1">
      <c r="A2983" t="s">
        <v>3935</v>
      </c>
      <c r="B2983" t="s">
        <v>3936</v>
      </c>
      <c r="C2983" t="s">
        <v>1974</v>
      </c>
      <c r="D2983" t="s">
        <v>2157</v>
      </c>
      <c r="E2983" t="s">
        <v>2157</v>
      </c>
    </row>
    <row r="2984" spans="1:5" hidden="1">
      <c r="A2984" t="s">
        <v>3935</v>
      </c>
      <c r="B2984" t="s">
        <v>3936</v>
      </c>
      <c r="C2984" t="s">
        <v>1974</v>
      </c>
      <c r="D2984" t="s">
        <v>2154</v>
      </c>
      <c r="E2984" t="s">
        <v>2154</v>
      </c>
    </row>
    <row r="2985" spans="1:5" hidden="1">
      <c r="A2985" t="s">
        <v>3935</v>
      </c>
      <c r="B2985" t="s">
        <v>3936</v>
      </c>
      <c r="C2985" t="s">
        <v>1974</v>
      </c>
      <c r="D2985" t="s">
        <v>2166</v>
      </c>
      <c r="E2985" t="s">
        <v>1643</v>
      </c>
    </row>
    <row r="2986" spans="1:5" hidden="1">
      <c r="A2986" t="s">
        <v>3935</v>
      </c>
      <c r="B2986" t="s">
        <v>3936</v>
      </c>
      <c r="C2986" t="s">
        <v>1974</v>
      </c>
      <c r="D2986" t="s">
        <v>2166</v>
      </c>
      <c r="E2986" t="s">
        <v>2826</v>
      </c>
    </row>
    <row r="2987" spans="1:5" hidden="1">
      <c r="A2987" t="s">
        <v>3935</v>
      </c>
      <c r="B2987" t="s">
        <v>3936</v>
      </c>
      <c r="C2987" t="s">
        <v>1975</v>
      </c>
      <c r="D2987" t="s">
        <v>3832</v>
      </c>
      <c r="E2987" t="s">
        <v>2827</v>
      </c>
    </row>
    <row r="2988" spans="1:5" hidden="1">
      <c r="A2988" t="s">
        <v>3935</v>
      </c>
      <c r="B2988" t="s">
        <v>3936</v>
      </c>
      <c r="C2988" t="s">
        <v>1975</v>
      </c>
      <c r="D2988" t="s">
        <v>3832</v>
      </c>
      <c r="E2988" t="s">
        <v>2862</v>
      </c>
    </row>
    <row r="2989" spans="1:5" hidden="1">
      <c r="A2989" t="s">
        <v>3935</v>
      </c>
      <c r="B2989" t="s">
        <v>3936</v>
      </c>
      <c r="C2989" t="s">
        <v>1975</v>
      </c>
      <c r="D2989" t="s">
        <v>3832</v>
      </c>
      <c r="E2989" t="s">
        <v>2882</v>
      </c>
    </row>
    <row r="2990" spans="1:5" hidden="1">
      <c r="A2990" t="s">
        <v>3935</v>
      </c>
      <c r="B2990" t="s">
        <v>3936</v>
      </c>
      <c r="C2990" t="s">
        <v>1975</v>
      </c>
      <c r="D2990" t="s">
        <v>3832</v>
      </c>
      <c r="E2990" t="s">
        <v>2895</v>
      </c>
    </row>
    <row r="2991" spans="1:5" hidden="1">
      <c r="A2991" t="s">
        <v>3935</v>
      </c>
      <c r="B2991" t="s">
        <v>3936</v>
      </c>
      <c r="C2991" t="s">
        <v>1975</v>
      </c>
      <c r="D2991" t="s">
        <v>3832</v>
      </c>
      <c r="E2991" t="s">
        <v>2905</v>
      </c>
    </row>
    <row r="2992" spans="1:5" hidden="1">
      <c r="A2992" t="s">
        <v>3935</v>
      </c>
      <c r="B2992" t="s">
        <v>3936</v>
      </c>
      <c r="C2992" t="s">
        <v>1975</v>
      </c>
      <c r="D2992" t="s">
        <v>3832</v>
      </c>
      <c r="E2992" t="s">
        <v>1980</v>
      </c>
    </row>
    <row r="2993" spans="1:5" hidden="1">
      <c r="A2993" t="s">
        <v>3935</v>
      </c>
      <c r="B2993" t="s">
        <v>3936</v>
      </c>
      <c r="C2993" t="s">
        <v>1975</v>
      </c>
      <c r="D2993" t="s">
        <v>3849</v>
      </c>
      <c r="E2993" t="s">
        <v>3850</v>
      </c>
    </row>
    <row r="2994" spans="1:5" hidden="1">
      <c r="A2994" t="s">
        <v>3935</v>
      </c>
      <c r="B2994" t="s">
        <v>3936</v>
      </c>
      <c r="C2994" t="s">
        <v>1975</v>
      </c>
      <c r="D2994" t="s">
        <v>3849</v>
      </c>
      <c r="E2994" t="s">
        <v>2885</v>
      </c>
    </row>
    <row r="2995" spans="1:5" hidden="1">
      <c r="A2995" t="s">
        <v>3935</v>
      </c>
      <c r="B2995" t="s">
        <v>3936</v>
      </c>
      <c r="C2995" t="s">
        <v>1975</v>
      </c>
      <c r="D2995" t="s">
        <v>3849</v>
      </c>
      <c r="E2995" t="s">
        <v>2896</v>
      </c>
    </row>
    <row r="2996" spans="1:5" hidden="1">
      <c r="A2996" t="s">
        <v>3935</v>
      </c>
      <c r="B2996" t="s">
        <v>3936</v>
      </c>
      <c r="C2996" t="s">
        <v>1975</v>
      </c>
      <c r="D2996" t="s">
        <v>3851</v>
      </c>
      <c r="E2996" t="s">
        <v>2831</v>
      </c>
    </row>
    <row r="2997" spans="1:5" hidden="1">
      <c r="A2997" t="s">
        <v>3935</v>
      </c>
      <c r="B2997" t="s">
        <v>3936</v>
      </c>
      <c r="C2997" t="s">
        <v>1975</v>
      </c>
      <c r="D2997" t="s">
        <v>3851</v>
      </c>
      <c r="E2997" t="s">
        <v>2864</v>
      </c>
    </row>
    <row r="2998" spans="1:5" hidden="1">
      <c r="A2998" t="s">
        <v>3935</v>
      </c>
      <c r="B2998" t="s">
        <v>3936</v>
      </c>
      <c r="C2998" t="s">
        <v>1975</v>
      </c>
      <c r="D2998" t="s">
        <v>3851</v>
      </c>
      <c r="E2998" t="s">
        <v>1643</v>
      </c>
    </row>
    <row r="2999" spans="1:5" hidden="1">
      <c r="A2999" t="s">
        <v>3935</v>
      </c>
      <c r="B2999" t="s">
        <v>3936</v>
      </c>
      <c r="C2999" t="s">
        <v>1975</v>
      </c>
      <c r="D2999" t="s">
        <v>3851</v>
      </c>
      <c r="E2999" t="s">
        <v>2884</v>
      </c>
    </row>
    <row r="3000" spans="1:5" hidden="1">
      <c r="A3000" t="s">
        <v>3935</v>
      </c>
      <c r="B3000" t="s">
        <v>3936</v>
      </c>
      <c r="C3000" t="s">
        <v>1975</v>
      </c>
      <c r="D3000" t="s">
        <v>3851</v>
      </c>
      <c r="E3000" t="s">
        <v>2166</v>
      </c>
    </row>
    <row r="3001" spans="1:5" hidden="1">
      <c r="A3001" t="s">
        <v>3935</v>
      </c>
      <c r="B3001" t="s">
        <v>3936</v>
      </c>
      <c r="C3001" t="s">
        <v>1975</v>
      </c>
      <c r="D3001" t="s">
        <v>3851</v>
      </c>
      <c r="E3001" t="s">
        <v>3852</v>
      </c>
    </row>
    <row r="3002" spans="1:5" hidden="1">
      <c r="A3002" t="s">
        <v>3935</v>
      </c>
      <c r="B3002" t="s">
        <v>3936</v>
      </c>
      <c r="C3002" t="s">
        <v>1975</v>
      </c>
      <c r="D3002" t="s">
        <v>3853</v>
      </c>
      <c r="E3002" t="s">
        <v>3854</v>
      </c>
    </row>
    <row r="3003" spans="1:5" hidden="1">
      <c r="A3003" t="s">
        <v>3935</v>
      </c>
      <c r="B3003" t="s">
        <v>3936</v>
      </c>
      <c r="C3003" t="s">
        <v>1976</v>
      </c>
      <c r="D3003" t="s">
        <v>3875</v>
      </c>
      <c r="E3003" t="s">
        <v>2833</v>
      </c>
    </row>
    <row r="3004" spans="1:5" hidden="1">
      <c r="A3004" t="s">
        <v>3935</v>
      </c>
      <c r="B3004" t="s">
        <v>3936</v>
      </c>
      <c r="C3004" t="s">
        <v>1976</v>
      </c>
      <c r="D3004" t="s">
        <v>3875</v>
      </c>
      <c r="E3004" t="s">
        <v>2866</v>
      </c>
    </row>
    <row r="3005" spans="1:5" hidden="1">
      <c r="A3005" t="s">
        <v>3935</v>
      </c>
      <c r="B3005" t="s">
        <v>3936</v>
      </c>
      <c r="C3005" t="s">
        <v>1976</v>
      </c>
      <c r="D3005" t="s">
        <v>3875</v>
      </c>
      <c r="E3005" t="s">
        <v>1643</v>
      </c>
    </row>
    <row r="3006" spans="1:5" hidden="1">
      <c r="A3006" t="s">
        <v>3935</v>
      </c>
      <c r="B3006" t="s">
        <v>3936</v>
      </c>
      <c r="C3006" t="s">
        <v>1976</v>
      </c>
      <c r="D3006" t="s">
        <v>3875</v>
      </c>
      <c r="E3006" t="s">
        <v>2897</v>
      </c>
    </row>
    <row r="3007" spans="1:5" hidden="1">
      <c r="A3007" t="s">
        <v>3935</v>
      </c>
      <c r="B3007" t="s">
        <v>3936</v>
      </c>
      <c r="C3007" t="s">
        <v>1976</v>
      </c>
      <c r="D3007" t="s">
        <v>3875</v>
      </c>
      <c r="E3007" t="s">
        <v>2907</v>
      </c>
    </row>
    <row r="3008" spans="1:5" hidden="1">
      <c r="A3008" t="s">
        <v>3935</v>
      </c>
      <c r="B3008" t="s">
        <v>3936</v>
      </c>
      <c r="C3008" t="s">
        <v>1976</v>
      </c>
      <c r="D3008" t="s">
        <v>3876</v>
      </c>
      <c r="E3008" t="s">
        <v>2834</v>
      </c>
    </row>
    <row r="3009" spans="1:5" hidden="1">
      <c r="A3009" t="s">
        <v>3935</v>
      </c>
      <c r="B3009" t="s">
        <v>3936</v>
      </c>
      <c r="C3009" t="s">
        <v>1976</v>
      </c>
      <c r="D3009" t="s">
        <v>3876</v>
      </c>
      <c r="E3009" t="s">
        <v>2867</v>
      </c>
    </row>
    <row r="3010" spans="1:5" hidden="1">
      <c r="A3010" t="s">
        <v>3935</v>
      </c>
      <c r="B3010" t="s">
        <v>3936</v>
      </c>
      <c r="C3010" t="s">
        <v>1976</v>
      </c>
      <c r="D3010" t="s">
        <v>3876</v>
      </c>
      <c r="E3010" t="s">
        <v>2833</v>
      </c>
    </row>
    <row r="3011" spans="1:5" hidden="1">
      <c r="A3011" t="s">
        <v>3935</v>
      </c>
      <c r="B3011" t="s">
        <v>3936</v>
      </c>
      <c r="C3011" t="s">
        <v>1976</v>
      </c>
      <c r="D3011" t="s">
        <v>3876</v>
      </c>
      <c r="E3011" t="s">
        <v>1643</v>
      </c>
    </row>
    <row r="3012" spans="1:5" hidden="1">
      <c r="A3012" t="s">
        <v>3935</v>
      </c>
      <c r="B3012" t="s">
        <v>3936</v>
      </c>
      <c r="C3012" t="s">
        <v>1976</v>
      </c>
      <c r="D3012" t="s">
        <v>3875</v>
      </c>
      <c r="E3012" t="s">
        <v>1643</v>
      </c>
    </row>
    <row r="3013" spans="1:5" hidden="1">
      <c r="A3013" t="s">
        <v>3935</v>
      </c>
      <c r="B3013" t="s">
        <v>3936</v>
      </c>
      <c r="C3013" t="s">
        <v>1976</v>
      </c>
      <c r="D3013" t="s">
        <v>3875</v>
      </c>
      <c r="E3013" t="s">
        <v>2886</v>
      </c>
    </row>
    <row r="3014" spans="1:5" hidden="1">
      <c r="A3014" t="s">
        <v>3935</v>
      </c>
      <c r="B3014" t="s">
        <v>3936</v>
      </c>
      <c r="C3014" t="s">
        <v>1976</v>
      </c>
      <c r="D3014" t="s">
        <v>3876</v>
      </c>
      <c r="E3014" t="s">
        <v>2834</v>
      </c>
    </row>
    <row r="3015" spans="1:5" hidden="1">
      <c r="A3015" t="s">
        <v>3935</v>
      </c>
      <c r="B3015" t="s">
        <v>3936</v>
      </c>
      <c r="C3015" t="s">
        <v>1976</v>
      </c>
      <c r="D3015" t="s">
        <v>3876</v>
      </c>
      <c r="E3015" t="s">
        <v>1643</v>
      </c>
    </row>
    <row r="3016" spans="1:5" hidden="1">
      <c r="A3016" t="s">
        <v>3935</v>
      </c>
      <c r="B3016" t="s">
        <v>3936</v>
      </c>
      <c r="C3016" t="s">
        <v>3835</v>
      </c>
      <c r="D3016" t="s">
        <v>3857</v>
      </c>
      <c r="E3016" t="s">
        <v>2836</v>
      </c>
    </row>
    <row r="3017" spans="1:5" hidden="1">
      <c r="A3017" t="s">
        <v>3935</v>
      </c>
      <c r="B3017" t="s">
        <v>3936</v>
      </c>
      <c r="C3017" t="s">
        <v>3835</v>
      </c>
      <c r="D3017" t="s">
        <v>3857</v>
      </c>
      <c r="E3017" t="s">
        <v>2869</v>
      </c>
    </row>
    <row r="3018" spans="1:5" hidden="1">
      <c r="A3018" t="s">
        <v>3935</v>
      </c>
      <c r="B3018" t="s">
        <v>3936</v>
      </c>
      <c r="C3018" t="s">
        <v>3835</v>
      </c>
      <c r="D3018" t="s">
        <v>3857</v>
      </c>
      <c r="E3018" t="s">
        <v>2887</v>
      </c>
    </row>
    <row r="3019" spans="1:5" hidden="1">
      <c r="A3019" t="s">
        <v>3935</v>
      </c>
      <c r="B3019" t="s">
        <v>3936</v>
      </c>
      <c r="C3019" t="s">
        <v>3835</v>
      </c>
      <c r="D3019" t="s">
        <v>3857</v>
      </c>
      <c r="E3019" t="s">
        <v>2898</v>
      </c>
    </row>
    <row r="3020" spans="1:5" hidden="1">
      <c r="A3020" t="s">
        <v>3935</v>
      </c>
      <c r="B3020" t="s">
        <v>3936</v>
      </c>
      <c r="C3020" t="s">
        <v>3835</v>
      </c>
      <c r="D3020" t="s">
        <v>3857</v>
      </c>
      <c r="E3020" t="s">
        <v>2908</v>
      </c>
    </row>
    <row r="3021" spans="1:5" hidden="1">
      <c r="A3021" t="s">
        <v>3935</v>
      </c>
      <c r="B3021" t="s">
        <v>3936</v>
      </c>
      <c r="C3021" t="s">
        <v>3835</v>
      </c>
      <c r="D3021" t="s">
        <v>3857</v>
      </c>
      <c r="E3021" t="s">
        <v>2915</v>
      </c>
    </row>
    <row r="3022" spans="1:5" hidden="1">
      <c r="A3022" t="s">
        <v>3935</v>
      </c>
      <c r="B3022" t="s">
        <v>3936</v>
      </c>
      <c r="C3022" t="s">
        <v>3835</v>
      </c>
      <c r="D3022" t="s">
        <v>3857</v>
      </c>
      <c r="E3022" t="s">
        <v>2920</v>
      </c>
    </row>
    <row r="3023" spans="1:5" hidden="1">
      <c r="A3023" t="s">
        <v>3935</v>
      </c>
      <c r="B3023" t="s">
        <v>3936</v>
      </c>
      <c r="C3023" t="s">
        <v>3835</v>
      </c>
      <c r="D3023" t="s">
        <v>3857</v>
      </c>
      <c r="E3023" t="s">
        <v>2924</v>
      </c>
    </row>
    <row r="3024" spans="1:5" hidden="1">
      <c r="A3024" t="s">
        <v>3935</v>
      </c>
      <c r="B3024" t="s">
        <v>3936</v>
      </c>
      <c r="C3024" t="s">
        <v>3835</v>
      </c>
      <c r="D3024" t="s">
        <v>3857</v>
      </c>
      <c r="E3024" t="s">
        <v>2926</v>
      </c>
    </row>
    <row r="3025" spans="1:5" hidden="1">
      <c r="A3025" t="s">
        <v>3935</v>
      </c>
      <c r="B3025" t="s">
        <v>3936</v>
      </c>
      <c r="C3025" t="s">
        <v>3835</v>
      </c>
      <c r="D3025" t="s">
        <v>3857</v>
      </c>
      <c r="E3025" t="s">
        <v>2931</v>
      </c>
    </row>
    <row r="3026" spans="1:5" hidden="1">
      <c r="A3026" t="s">
        <v>3935</v>
      </c>
      <c r="B3026" t="s">
        <v>3936</v>
      </c>
      <c r="C3026" t="s">
        <v>3835</v>
      </c>
      <c r="D3026" t="s">
        <v>3857</v>
      </c>
      <c r="E3026" t="s">
        <v>2940</v>
      </c>
    </row>
    <row r="3027" spans="1:5" hidden="1">
      <c r="A3027" t="s">
        <v>3935</v>
      </c>
      <c r="B3027" t="s">
        <v>3936</v>
      </c>
      <c r="C3027" t="s">
        <v>3835</v>
      </c>
      <c r="D3027" t="s">
        <v>3857</v>
      </c>
      <c r="E3027" t="s">
        <v>2944</v>
      </c>
    </row>
    <row r="3028" spans="1:5" hidden="1">
      <c r="A3028" t="s">
        <v>3935</v>
      </c>
      <c r="B3028" t="s">
        <v>3936</v>
      </c>
      <c r="C3028" t="s">
        <v>3835</v>
      </c>
      <c r="D3028" t="s">
        <v>3857</v>
      </c>
      <c r="E3028" t="s">
        <v>2936</v>
      </c>
    </row>
    <row r="3029" spans="1:5" hidden="1">
      <c r="A3029" t="s">
        <v>3935</v>
      </c>
      <c r="B3029" t="s">
        <v>3936</v>
      </c>
      <c r="C3029" t="s">
        <v>3835</v>
      </c>
      <c r="D3029" t="s">
        <v>3857</v>
      </c>
      <c r="E3029" t="s">
        <v>2941</v>
      </c>
    </row>
    <row r="3030" spans="1:5" hidden="1">
      <c r="A3030" t="s">
        <v>3935</v>
      </c>
      <c r="B3030" t="s">
        <v>3936</v>
      </c>
      <c r="C3030" t="s">
        <v>3835</v>
      </c>
      <c r="D3030" t="s">
        <v>3857</v>
      </c>
      <c r="E3030" t="s">
        <v>2945</v>
      </c>
    </row>
    <row r="3031" spans="1:5" hidden="1">
      <c r="A3031" t="s">
        <v>3935</v>
      </c>
      <c r="B3031" t="s">
        <v>3936</v>
      </c>
      <c r="C3031" t="s">
        <v>3835</v>
      </c>
      <c r="D3031" t="s">
        <v>3857</v>
      </c>
      <c r="E3031" t="s">
        <v>2948</v>
      </c>
    </row>
    <row r="3032" spans="1:5" hidden="1">
      <c r="A3032" t="s">
        <v>3935</v>
      </c>
      <c r="B3032" t="s">
        <v>3936</v>
      </c>
      <c r="C3032" t="s">
        <v>3835</v>
      </c>
      <c r="D3032" t="s">
        <v>3857</v>
      </c>
      <c r="E3032" t="s">
        <v>2950</v>
      </c>
    </row>
    <row r="3033" spans="1:5" hidden="1">
      <c r="A3033" t="s">
        <v>3935</v>
      </c>
      <c r="B3033" t="s">
        <v>3936</v>
      </c>
      <c r="C3033" t="s">
        <v>3835</v>
      </c>
      <c r="D3033" t="s">
        <v>3836</v>
      </c>
      <c r="E3033" t="s">
        <v>2836</v>
      </c>
    </row>
    <row r="3034" spans="1:5" hidden="1">
      <c r="A3034" t="s">
        <v>3935</v>
      </c>
      <c r="B3034" t="s">
        <v>3936</v>
      </c>
      <c r="C3034" t="s">
        <v>3835</v>
      </c>
      <c r="D3034" t="s">
        <v>3836</v>
      </c>
      <c r="E3034" t="s">
        <v>2869</v>
      </c>
    </row>
    <row r="3035" spans="1:5" hidden="1">
      <c r="A3035" t="s">
        <v>3935</v>
      </c>
      <c r="B3035" t="s">
        <v>3936</v>
      </c>
      <c r="C3035" t="s">
        <v>3835</v>
      </c>
      <c r="D3035" t="s">
        <v>3836</v>
      </c>
      <c r="E3035" t="s">
        <v>2887</v>
      </c>
    </row>
    <row r="3036" spans="1:5" hidden="1">
      <c r="A3036" t="s">
        <v>3935</v>
      </c>
      <c r="B3036" t="s">
        <v>3936</v>
      </c>
      <c r="C3036" t="s">
        <v>3835</v>
      </c>
      <c r="D3036" t="s">
        <v>3836</v>
      </c>
      <c r="E3036" t="s">
        <v>2898</v>
      </c>
    </row>
    <row r="3037" spans="1:5" hidden="1">
      <c r="A3037" t="s">
        <v>3935</v>
      </c>
      <c r="B3037" t="s">
        <v>3936</v>
      </c>
      <c r="C3037" t="s">
        <v>3835</v>
      </c>
      <c r="D3037" t="s">
        <v>3836</v>
      </c>
      <c r="E3037" t="s">
        <v>2908</v>
      </c>
    </row>
    <row r="3038" spans="1:5" hidden="1">
      <c r="A3038" t="s">
        <v>3935</v>
      </c>
      <c r="B3038" t="s">
        <v>3936</v>
      </c>
      <c r="C3038" t="s">
        <v>3835</v>
      </c>
      <c r="D3038" t="s">
        <v>3836</v>
      </c>
      <c r="E3038" t="s">
        <v>2915</v>
      </c>
    </row>
    <row r="3039" spans="1:5" hidden="1">
      <c r="A3039" t="s">
        <v>3935</v>
      </c>
      <c r="B3039" t="s">
        <v>3936</v>
      </c>
      <c r="C3039" t="s">
        <v>3835</v>
      </c>
      <c r="D3039" t="s">
        <v>3836</v>
      </c>
      <c r="E3039" t="s">
        <v>2920</v>
      </c>
    </row>
    <row r="3040" spans="1:5" hidden="1">
      <c r="A3040" t="s">
        <v>3935</v>
      </c>
      <c r="B3040" t="s">
        <v>3936</v>
      </c>
      <c r="C3040" t="s">
        <v>3835</v>
      </c>
      <c r="D3040" t="s">
        <v>3836</v>
      </c>
      <c r="E3040" t="s">
        <v>1643</v>
      </c>
    </row>
    <row r="3041" spans="1:5" hidden="1">
      <c r="A3041" t="s">
        <v>3935</v>
      </c>
      <c r="B3041" t="s">
        <v>3936</v>
      </c>
      <c r="C3041" t="s">
        <v>3835</v>
      </c>
      <c r="D3041" t="s">
        <v>3836</v>
      </c>
      <c r="E3041" t="s">
        <v>2926</v>
      </c>
    </row>
    <row r="3042" spans="1:5" hidden="1">
      <c r="A3042" t="s">
        <v>3935</v>
      </c>
      <c r="B3042" t="s">
        <v>3936</v>
      </c>
      <c r="C3042" t="s">
        <v>3835</v>
      </c>
      <c r="D3042" t="s">
        <v>3836</v>
      </c>
      <c r="E3042" t="s">
        <v>2931</v>
      </c>
    </row>
    <row r="3043" spans="1:5" hidden="1">
      <c r="A3043" t="s">
        <v>3935</v>
      </c>
      <c r="B3043" t="s">
        <v>3936</v>
      </c>
      <c r="C3043" t="s">
        <v>3835</v>
      </c>
      <c r="D3043" t="s">
        <v>3836</v>
      </c>
      <c r="E3043" t="s">
        <v>2936</v>
      </c>
    </row>
    <row r="3044" spans="1:5" hidden="1">
      <c r="A3044" t="s">
        <v>3935</v>
      </c>
      <c r="B3044" t="s">
        <v>3936</v>
      </c>
      <c r="C3044" t="s">
        <v>3835</v>
      </c>
      <c r="D3044" t="s">
        <v>3836</v>
      </c>
      <c r="E3044" t="s">
        <v>2941</v>
      </c>
    </row>
    <row r="3045" spans="1:5" hidden="1">
      <c r="A3045" t="s">
        <v>3935</v>
      </c>
      <c r="B3045" t="s">
        <v>3936</v>
      </c>
      <c r="C3045" t="s">
        <v>3835</v>
      </c>
      <c r="D3045" t="s">
        <v>3836</v>
      </c>
      <c r="E3045" t="s">
        <v>2945</v>
      </c>
    </row>
    <row r="3046" spans="1:5" hidden="1">
      <c r="A3046" t="s">
        <v>3935</v>
      </c>
      <c r="B3046" t="s">
        <v>3936</v>
      </c>
      <c r="C3046" t="s">
        <v>3835</v>
      </c>
      <c r="D3046" t="s">
        <v>3836</v>
      </c>
      <c r="E3046" t="s">
        <v>2948</v>
      </c>
    </row>
    <row r="3047" spans="1:5" hidden="1">
      <c r="A3047" t="s">
        <v>3935</v>
      </c>
      <c r="B3047" t="s">
        <v>3936</v>
      </c>
      <c r="C3047" t="s">
        <v>3835</v>
      </c>
      <c r="D3047" t="s">
        <v>3836</v>
      </c>
      <c r="E3047" t="s">
        <v>2950</v>
      </c>
    </row>
    <row r="3048" spans="1:5" hidden="1">
      <c r="A3048" t="s">
        <v>3935</v>
      </c>
      <c r="B3048" t="s">
        <v>3936</v>
      </c>
      <c r="C3048" t="s">
        <v>3835</v>
      </c>
      <c r="D3048" t="s">
        <v>3873</v>
      </c>
      <c r="E3048" t="s">
        <v>2836</v>
      </c>
    </row>
    <row r="3049" spans="1:5" hidden="1">
      <c r="A3049" t="s">
        <v>3935</v>
      </c>
      <c r="B3049" t="s">
        <v>3936</v>
      </c>
      <c r="C3049" t="s">
        <v>3835</v>
      </c>
      <c r="D3049" t="s">
        <v>3873</v>
      </c>
      <c r="E3049" t="s">
        <v>2869</v>
      </c>
    </row>
    <row r="3050" spans="1:5" hidden="1">
      <c r="A3050" t="s">
        <v>3935</v>
      </c>
      <c r="B3050" t="s">
        <v>3936</v>
      </c>
      <c r="C3050" t="s">
        <v>3835</v>
      </c>
      <c r="D3050" t="s">
        <v>3873</v>
      </c>
      <c r="E3050" t="s">
        <v>2887</v>
      </c>
    </row>
    <row r="3051" spans="1:5" hidden="1">
      <c r="A3051" t="s">
        <v>3935</v>
      </c>
      <c r="B3051" t="s">
        <v>3936</v>
      </c>
      <c r="C3051" t="s">
        <v>3835</v>
      </c>
      <c r="D3051" t="s">
        <v>3873</v>
      </c>
      <c r="E3051" t="s">
        <v>2898</v>
      </c>
    </row>
    <row r="3052" spans="1:5" hidden="1">
      <c r="A3052" t="s">
        <v>3935</v>
      </c>
      <c r="B3052" t="s">
        <v>3936</v>
      </c>
      <c r="C3052" t="s">
        <v>3835</v>
      </c>
      <c r="D3052" t="s">
        <v>3873</v>
      </c>
      <c r="E3052" t="s">
        <v>2908</v>
      </c>
    </row>
    <row r="3053" spans="1:5" hidden="1">
      <c r="A3053" t="s">
        <v>3935</v>
      </c>
      <c r="B3053" t="s">
        <v>3936</v>
      </c>
      <c r="C3053" t="s">
        <v>3835</v>
      </c>
      <c r="D3053" t="s">
        <v>3873</v>
      </c>
      <c r="E3053" t="s">
        <v>2915</v>
      </c>
    </row>
    <row r="3054" spans="1:5" hidden="1">
      <c r="A3054" t="s">
        <v>3935</v>
      </c>
      <c r="B3054" t="s">
        <v>3936</v>
      </c>
      <c r="C3054" t="s">
        <v>3835</v>
      </c>
      <c r="D3054" t="s">
        <v>3873</v>
      </c>
      <c r="E3054" t="s">
        <v>2920</v>
      </c>
    </row>
    <row r="3055" spans="1:5" hidden="1">
      <c r="A3055" t="s">
        <v>3935</v>
      </c>
      <c r="B3055" t="s">
        <v>3936</v>
      </c>
      <c r="C3055" t="s">
        <v>3835</v>
      </c>
      <c r="D3055" t="s">
        <v>3873</v>
      </c>
      <c r="E3055" t="s">
        <v>2926</v>
      </c>
    </row>
    <row r="3056" spans="1:5" hidden="1">
      <c r="A3056" t="s">
        <v>3935</v>
      </c>
      <c r="B3056" t="s">
        <v>3936</v>
      </c>
      <c r="C3056" t="s">
        <v>3835</v>
      </c>
      <c r="D3056" t="s">
        <v>3873</v>
      </c>
      <c r="E3056" t="s">
        <v>2931</v>
      </c>
    </row>
    <row r="3057" spans="1:5" hidden="1">
      <c r="A3057" t="s">
        <v>3935</v>
      </c>
      <c r="B3057" t="s">
        <v>3936</v>
      </c>
      <c r="C3057" t="s">
        <v>3835</v>
      </c>
      <c r="D3057" t="s">
        <v>3873</v>
      </c>
      <c r="E3057" t="s">
        <v>2936</v>
      </c>
    </row>
    <row r="3058" spans="1:5" hidden="1">
      <c r="A3058" t="s">
        <v>3935</v>
      </c>
      <c r="B3058" t="s">
        <v>3936</v>
      </c>
      <c r="C3058" t="s">
        <v>3835</v>
      </c>
      <c r="D3058" t="s">
        <v>3873</v>
      </c>
      <c r="E3058" t="s">
        <v>2941</v>
      </c>
    </row>
    <row r="3059" spans="1:5" hidden="1">
      <c r="A3059" t="s">
        <v>3935</v>
      </c>
      <c r="B3059" t="s">
        <v>3936</v>
      </c>
      <c r="C3059" t="s">
        <v>3835</v>
      </c>
      <c r="D3059" t="s">
        <v>3873</v>
      </c>
      <c r="E3059" t="s">
        <v>2945</v>
      </c>
    </row>
    <row r="3060" spans="1:5" hidden="1">
      <c r="A3060" t="s">
        <v>3935</v>
      </c>
      <c r="B3060" t="s">
        <v>3936</v>
      </c>
      <c r="C3060" t="s">
        <v>3835</v>
      </c>
      <c r="D3060" t="s">
        <v>3873</v>
      </c>
      <c r="E3060" t="s">
        <v>2948</v>
      </c>
    </row>
    <row r="3061" spans="1:5" hidden="1">
      <c r="A3061" t="s">
        <v>3935</v>
      </c>
      <c r="B3061" t="s">
        <v>3936</v>
      </c>
      <c r="C3061" t="s">
        <v>3835</v>
      </c>
      <c r="D3061" t="s">
        <v>3873</v>
      </c>
      <c r="E3061" t="s">
        <v>2950</v>
      </c>
    </row>
    <row r="3062" spans="1:5" hidden="1">
      <c r="A3062" t="s">
        <v>3935</v>
      </c>
      <c r="B3062" t="s">
        <v>3936</v>
      </c>
      <c r="C3062" t="s">
        <v>3845</v>
      </c>
      <c r="D3062" t="s">
        <v>3932</v>
      </c>
      <c r="E3062" t="s">
        <v>2841</v>
      </c>
    </row>
    <row r="3063" spans="1:5" hidden="1">
      <c r="A3063" t="s">
        <v>3935</v>
      </c>
      <c r="B3063" t="s">
        <v>3936</v>
      </c>
      <c r="C3063" t="s">
        <v>3845</v>
      </c>
      <c r="D3063" t="s">
        <v>3932</v>
      </c>
      <c r="E3063" t="s">
        <v>2872</v>
      </c>
    </row>
    <row r="3064" spans="1:5" hidden="1">
      <c r="A3064" t="s">
        <v>3148</v>
      </c>
      <c r="B3064" t="s">
        <v>3938</v>
      </c>
      <c r="C3064" t="s">
        <v>1974</v>
      </c>
      <c r="D3064" t="s">
        <v>2148</v>
      </c>
      <c r="E3064" t="s">
        <v>3937</v>
      </c>
    </row>
    <row r="3065" spans="1:5" hidden="1">
      <c r="A3065" t="s">
        <v>3148</v>
      </c>
      <c r="B3065" t="s">
        <v>3938</v>
      </c>
      <c r="C3065" t="s">
        <v>1974</v>
      </c>
      <c r="D3065" t="s">
        <v>2148</v>
      </c>
      <c r="E3065" t="s">
        <v>2154</v>
      </c>
    </row>
    <row r="3066" spans="1:5" hidden="1">
      <c r="A3066" t="s">
        <v>3148</v>
      </c>
      <c r="B3066" t="s">
        <v>3938</v>
      </c>
      <c r="C3066" t="s">
        <v>1974</v>
      </c>
      <c r="D3066" t="s">
        <v>2148</v>
      </c>
      <c r="E3066" t="s">
        <v>2881</v>
      </c>
    </row>
    <row r="3067" spans="1:5" hidden="1">
      <c r="A3067" t="s">
        <v>3148</v>
      </c>
      <c r="B3067" t="s">
        <v>3938</v>
      </c>
      <c r="C3067" t="s">
        <v>1974</v>
      </c>
      <c r="D3067" t="s">
        <v>2148</v>
      </c>
      <c r="E3067" t="s">
        <v>2833</v>
      </c>
    </row>
    <row r="3068" spans="1:5" hidden="1">
      <c r="A3068" t="s">
        <v>3148</v>
      </c>
      <c r="B3068" t="s">
        <v>3938</v>
      </c>
      <c r="C3068" t="s">
        <v>1975</v>
      </c>
      <c r="D3068" t="s">
        <v>3851</v>
      </c>
      <c r="E3068" t="s">
        <v>2831</v>
      </c>
    </row>
    <row r="3069" spans="1:5" hidden="1">
      <c r="A3069" t="s">
        <v>3148</v>
      </c>
      <c r="B3069" t="s">
        <v>3938</v>
      </c>
      <c r="C3069" t="s">
        <v>1975</v>
      </c>
      <c r="D3069" t="s">
        <v>3851</v>
      </c>
      <c r="E3069" t="s">
        <v>2864</v>
      </c>
    </row>
    <row r="3070" spans="1:5" hidden="1">
      <c r="A3070" t="s">
        <v>3148</v>
      </c>
      <c r="B3070" t="s">
        <v>3938</v>
      </c>
      <c r="C3070" t="s">
        <v>1975</v>
      </c>
      <c r="D3070" t="s">
        <v>3851</v>
      </c>
      <c r="E3070" t="s">
        <v>1643</v>
      </c>
    </row>
    <row r="3071" spans="1:5" hidden="1">
      <c r="A3071" t="s">
        <v>3148</v>
      </c>
      <c r="B3071" t="s">
        <v>3938</v>
      </c>
      <c r="C3071" t="s">
        <v>1975</v>
      </c>
      <c r="D3071" t="s">
        <v>3851</v>
      </c>
      <c r="E3071" t="s">
        <v>2884</v>
      </c>
    </row>
    <row r="3072" spans="1:5" hidden="1">
      <c r="A3072" t="s">
        <v>3148</v>
      </c>
      <c r="B3072" t="s">
        <v>3938</v>
      </c>
      <c r="C3072" t="s">
        <v>1975</v>
      </c>
      <c r="D3072" t="s">
        <v>3851</v>
      </c>
      <c r="E3072" t="s">
        <v>2166</v>
      </c>
    </row>
    <row r="3073" spans="1:5" hidden="1">
      <c r="A3073" t="s">
        <v>3148</v>
      </c>
      <c r="B3073" t="s">
        <v>3938</v>
      </c>
      <c r="C3073" t="s">
        <v>1975</v>
      </c>
      <c r="D3073" t="s">
        <v>3851</v>
      </c>
      <c r="E3073" t="s">
        <v>3852</v>
      </c>
    </row>
    <row r="3074" spans="1:5" hidden="1">
      <c r="A3074" t="s">
        <v>3148</v>
      </c>
      <c r="B3074" t="s">
        <v>3938</v>
      </c>
      <c r="C3074" t="s">
        <v>1975</v>
      </c>
      <c r="D3074" t="s">
        <v>3853</v>
      </c>
      <c r="E3074" t="s">
        <v>3854</v>
      </c>
    </row>
    <row r="3075" spans="1:5" hidden="1">
      <c r="A3075" t="s">
        <v>3939</v>
      </c>
      <c r="B3075" t="s">
        <v>3940</v>
      </c>
      <c r="C3075" t="s">
        <v>1973</v>
      </c>
      <c r="D3075" t="s">
        <v>2066</v>
      </c>
      <c r="E3075" t="s">
        <v>2807</v>
      </c>
    </row>
    <row r="3076" spans="1:5" hidden="1">
      <c r="A3076" t="s">
        <v>3939</v>
      </c>
      <c r="B3076" t="s">
        <v>3940</v>
      </c>
      <c r="C3076" t="s">
        <v>1973</v>
      </c>
      <c r="D3076" t="s">
        <v>2066</v>
      </c>
      <c r="E3076" t="s">
        <v>1643</v>
      </c>
    </row>
    <row r="3077" spans="1:5" hidden="1">
      <c r="A3077" t="s">
        <v>3939</v>
      </c>
      <c r="B3077" t="s">
        <v>3940</v>
      </c>
      <c r="C3077" t="s">
        <v>1973</v>
      </c>
      <c r="D3077" t="s">
        <v>3817</v>
      </c>
      <c r="E3077" t="s">
        <v>1643</v>
      </c>
    </row>
    <row r="3078" spans="1:5" hidden="1">
      <c r="A3078" t="s">
        <v>3939</v>
      </c>
      <c r="B3078" t="s">
        <v>3940</v>
      </c>
      <c r="C3078" t="s">
        <v>1973</v>
      </c>
      <c r="D3078" t="s">
        <v>3818</v>
      </c>
      <c r="E3078" t="s">
        <v>1643</v>
      </c>
    </row>
    <row r="3079" spans="1:5" hidden="1">
      <c r="A3079" t="s">
        <v>3939</v>
      </c>
      <c r="B3079" t="s">
        <v>3940</v>
      </c>
      <c r="C3079" t="s">
        <v>1976</v>
      </c>
      <c r="D3079" t="s">
        <v>3875</v>
      </c>
      <c r="E3079" t="s">
        <v>2833</v>
      </c>
    </row>
    <row r="3080" spans="1:5" hidden="1">
      <c r="A3080" t="s">
        <v>3939</v>
      </c>
      <c r="B3080" t="s">
        <v>3940</v>
      </c>
      <c r="C3080" t="s">
        <v>1976</v>
      </c>
      <c r="D3080" t="s">
        <v>3875</v>
      </c>
      <c r="E3080" t="s">
        <v>2866</v>
      </c>
    </row>
    <row r="3081" spans="1:5" hidden="1">
      <c r="A3081" t="s">
        <v>3939</v>
      </c>
      <c r="B3081" t="s">
        <v>3940</v>
      </c>
      <c r="C3081" t="s">
        <v>1976</v>
      </c>
      <c r="D3081" t="s">
        <v>3875</v>
      </c>
      <c r="E3081" t="s">
        <v>1643</v>
      </c>
    </row>
    <row r="3082" spans="1:5" hidden="1">
      <c r="A3082" t="s">
        <v>3939</v>
      </c>
      <c r="B3082" t="s">
        <v>3940</v>
      </c>
      <c r="C3082" t="s">
        <v>1976</v>
      </c>
      <c r="D3082" t="s">
        <v>3875</v>
      </c>
      <c r="E3082" t="s">
        <v>2897</v>
      </c>
    </row>
    <row r="3083" spans="1:5" hidden="1">
      <c r="A3083" t="s">
        <v>3939</v>
      </c>
      <c r="B3083" t="s">
        <v>3940</v>
      </c>
      <c r="C3083" t="s">
        <v>1976</v>
      </c>
      <c r="D3083" t="s">
        <v>3875</v>
      </c>
      <c r="E3083" t="s">
        <v>2907</v>
      </c>
    </row>
    <row r="3084" spans="1:5" hidden="1">
      <c r="A3084" t="s">
        <v>3939</v>
      </c>
      <c r="B3084" t="s">
        <v>3940</v>
      </c>
      <c r="C3084" t="s">
        <v>1976</v>
      </c>
      <c r="D3084" t="s">
        <v>3875</v>
      </c>
      <c r="E3084" t="s">
        <v>1643</v>
      </c>
    </row>
    <row r="3085" spans="1:5" hidden="1">
      <c r="A3085" t="s">
        <v>3939</v>
      </c>
      <c r="B3085" t="s">
        <v>3940</v>
      </c>
      <c r="C3085" t="s">
        <v>1976</v>
      </c>
      <c r="D3085" t="s">
        <v>3875</v>
      </c>
      <c r="E3085" t="s">
        <v>2886</v>
      </c>
    </row>
    <row r="3086" spans="1:5" hidden="1">
      <c r="A3086" t="s">
        <v>3939</v>
      </c>
      <c r="B3086" t="s">
        <v>3940</v>
      </c>
      <c r="C3086" t="s">
        <v>3835</v>
      </c>
      <c r="D3086" t="s">
        <v>3836</v>
      </c>
      <c r="E3086" t="s">
        <v>2836</v>
      </c>
    </row>
    <row r="3087" spans="1:5" hidden="1">
      <c r="A3087" t="s">
        <v>3939</v>
      </c>
      <c r="B3087" t="s">
        <v>3940</v>
      </c>
      <c r="C3087" t="s">
        <v>3835</v>
      </c>
      <c r="D3087" t="s">
        <v>3836</v>
      </c>
      <c r="E3087" t="s">
        <v>2869</v>
      </c>
    </row>
    <row r="3088" spans="1:5" hidden="1">
      <c r="A3088" t="s">
        <v>3939</v>
      </c>
      <c r="B3088" t="s">
        <v>3940</v>
      </c>
      <c r="C3088" t="s">
        <v>3835</v>
      </c>
      <c r="D3088" t="s">
        <v>3836</v>
      </c>
      <c r="E3088" t="s">
        <v>2887</v>
      </c>
    </row>
    <row r="3089" spans="1:5" hidden="1">
      <c r="A3089" t="s">
        <v>3939</v>
      </c>
      <c r="B3089" t="s">
        <v>3940</v>
      </c>
      <c r="C3089" t="s">
        <v>3835</v>
      </c>
      <c r="D3089" t="s">
        <v>3836</v>
      </c>
      <c r="E3089" t="s">
        <v>2898</v>
      </c>
    </row>
    <row r="3090" spans="1:5" hidden="1">
      <c r="A3090" t="s">
        <v>3939</v>
      </c>
      <c r="B3090" t="s">
        <v>3940</v>
      </c>
      <c r="C3090" t="s">
        <v>3835</v>
      </c>
      <c r="D3090" t="s">
        <v>3836</v>
      </c>
      <c r="E3090" t="s">
        <v>2908</v>
      </c>
    </row>
    <row r="3091" spans="1:5" hidden="1">
      <c r="A3091" t="s">
        <v>3939</v>
      </c>
      <c r="B3091" t="s">
        <v>3940</v>
      </c>
      <c r="C3091" t="s">
        <v>3835</v>
      </c>
      <c r="D3091" t="s">
        <v>3836</v>
      </c>
      <c r="E3091" t="s">
        <v>2915</v>
      </c>
    </row>
    <row r="3092" spans="1:5" hidden="1">
      <c r="A3092" t="s">
        <v>3939</v>
      </c>
      <c r="B3092" t="s">
        <v>3940</v>
      </c>
      <c r="C3092" t="s">
        <v>3835</v>
      </c>
      <c r="D3092" t="s">
        <v>3836</v>
      </c>
      <c r="E3092" t="s">
        <v>2920</v>
      </c>
    </row>
    <row r="3093" spans="1:5" hidden="1">
      <c r="A3093" t="s">
        <v>3939</v>
      </c>
      <c r="B3093" t="s">
        <v>3940</v>
      </c>
      <c r="C3093" t="s">
        <v>3835</v>
      </c>
      <c r="D3093" t="s">
        <v>3836</v>
      </c>
      <c r="E3093" t="s">
        <v>1643</v>
      </c>
    </row>
    <row r="3094" spans="1:5" hidden="1">
      <c r="A3094" t="s">
        <v>3939</v>
      </c>
      <c r="B3094" t="s">
        <v>3940</v>
      </c>
      <c r="C3094" t="s">
        <v>3835</v>
      </c>
      <c r="D3094" t="s">
        <v>3836</v>
      </c>
      <c r="E3094" t="s">
        <v>2926</v>
      </c>
    </row>
    <row r="3095" spans="1:5" hidden="1">
      <c r="A3095" t="s">
        <v>3939</v>
      </c>
      <c r="B3095" t="s">
        <v>3940</v>
      </c>
      <c r="C3095" t="s">
        <v>3835</v>
      </c>
      <c r="D3095" t="s">
        <v>3836</v>
      </c>
      <c r="E3095" t="s">
        <v>2931</v>
      </c>
    </row>
    <row r="3096" spans="1:5" hidden="1">
      <c r="A3096" t="s">
        <v>3939</v>
      </c>
      <c r="B3096" t="s">
        <v>3940</v>
      </c>
      <c r="C3096" t="s">
        <v>3835</v>
      </c>
      <c r="D3096" t="s">
        <v>3836</v>
      </c>
      <c r="E3096" t="s">
        <v>2936</v>
      </c>
    </row>
    <row r="3097" spans="1:5" hidden="1">
      <c r="A3097" t="s">
        <v>3939</v>
      </c>
      <c r="B3097" t="s">
        <v>3940</v>
      </c>
      <c r="C3097" t="s">
        <v>3835</v>
      </c>
      <c r="D3097" t="s">
        <v>3836</v>
      </c>
      <c r="E3097" t="s">
        <v>2941</v>
      </c>
    </row>
    <row r="3098" spans="1:5" hidden="1">
      <c r="A3098" t="s">
        <v>3939</v>
      </c>
      <c r="B3098" t="s">
        <v>3940</v>
      </c>
      <c r="C3098" t="s">
        <v>3835</v>
      </c>
      <c r="D3098" t="s">
        <v>3836</v>
      </c>
      <c r="E3098" t="s">
        <v>2945</v>
      </c>
    </row>
    <row r="3099" spans="1:5" hidden="1">
      <c r="A3099" t="s">
        <v>3939</v>
      </c>
      <c r="B3099" t="s">
        <v>3940</v>
      </c>
      <c r="C3099" t="s">
        <v>3835</v>
      </c>
      <c r="D3099" t="s">
        <v>3836</v>
      </c>
      <c r="E3099" t="s">
        <v>2948</v>
      </c>
    </row>
    <row r="3100" spans="1:5" hidden="1">
      <c r="A3100" t="s">
        <v>3939</v>
      </c>
      <c r="B3100" t="s">
        <v>3940</v>
      </c>
      <c r="C3100" t="s">
        <v>3835</v>
      </c>
      <c r="D3100" t="s">
        <v>3836</v>
      </c>
      <c r="E3100" t="s">
        <v>2950</v>
      </c>
    </row>
    <row r="3101" spans="1:5" hidden="1">
      <c r="A3101" t="s">
        <v>3153</v>
      </c>
      <c r="B3101" t="s">
        <v>3941</v>
      </c>
      <c r="C3101" t="s">
        <v>1973</v>
      </c>
      <c r="D3101" t="s">
        <v>2066</v>
      </c>
      <c r="E3101" t="s">
        <v>2807</v>
      </c>
    </row>
    <row r="3102" spans="1:5" hidden="1">
      <c r="A3102" t="s">
        <v>3153</v>
      </c>
      <c r="B3102" t="s">
        <v>3941</v>
      </c>
      <c r="C3102" t="s">
        <v>1973</v>
      </c>
      <c r="D3102" t="s">
        <v>2066</v>
      </c>
      <c r="E3102" t="s">
        <v>1643</v>
      </c>
    </row>
    <row r="3103" spans="1:5" hidden="1">
      <c r="A3103" t="s">
        <v>3153</v>
      </c>
      <c r="B3103" t="s">
        <v>3941</v>
      </c>
      <c r="C3103" t="s">
        <v>1973</v>
      </c>
      <c r="D3103" t="s">
        <v>3817</v>
      </c>
      <c r="E3103" t="s">
        <v>1643</v>
      </c>
    </row>
    <row r="3104" spans="1:5" hidden="1">
      <c r="A3104" t="s">
        <v>3153</v>
      </c>
      <c r="B3104" t="s">
        <v>3941</v>
      </c>
      <c r="C3104" t="s">
        <v>1973</v>
      </c>
      <c r="D3104" t="s">
        <v>3818</v>
      </c>
      <c r="E3104" t="s">
        <v>1643</v>
      </c>
    </row>
    <row r="3105" spans="1:5" hidden="1">
      <c r="A3105" t="s">
        <v>3153</v>
      </c>
      <c r="B3105" t="s">
        <v>3941</v>
      </c>
      <c r="C3105" t="s">
        <v>1976</v>
      </c>
      <c r="D3105" t="s">
        <v>3876</v>
      </c>
      <c r="E3105" t="s">
        <v>2834</v>
      </c>
    </row>
    <row r="3106" spans="1:5" hidden="1">
      <c r="A3106" t="s">
        <v>3153</v>
      </c>
      <c r="B3106" t="s">
        <v>3941</v>
      </c>
      <c r="C3106" t="s">
        <v>1976</v>
      </c>
      <c r="D3106" t="s">
        <v>3876</v>
      </c>
      <c r="E3106" t="s">
        <v>2867</v>
      </c>
    </row>
    <row r="3107" spans="1:5" hidden="1">
      <c r="A3107" t="s">
        <v>3153</v>
      </c>
      <c r="B3107" t="s">
        <v>3941</v>
      </c>
      <c r="C3107" t="s">
        <v>1976</v>
      </c>
      <c r="D3107" t="s">
        <v>3876</v>
      </c>
      <c r="E3107" t="s">
        <v>2833</v>
      </c>
    </row>
    <row r="3108" spans="1:5" hidden="1">
      <c r="A3108" t="s">
        <v>3153</v>
      </c>
      <c r="B3108" t="s">
        <v>3941</v>
      </c>
      <c r="C3108" t="s">
        <v>1976</v>
      </c>
      <c r="D3108" t="s">
        <v>3876</v>
      </c>
      <c r="E3108" t="s">
        <v>1643</v>
      </c>
    </row>
    <row r="3109" spans="1:5" hidden="1">
      <c r="A3109" t="s">
        <v>3153</v>
      </c>
      <c r="B3109" t="s">
        <v>3941</v>
      </c>
      <c r="C3109" t="s">
        <v>3835</v>
      </c>
      <c r="D3109" t="s">
        <v>3836</v>
      </c>
      <c r="E3109" t="s">
        <v>2836</v>
      </c>
    </row>
    <row r="3110" spans="1:5" hidden="1">
      <c r="A3110" t="s">
        <v>3153</v>
      </c>
      <c r="B3110" t="s">
        <v>3941</v>
      </c>
      <c r="C3110" t="s">
        <v>3835</v>
      </c>
      <c r="D3110" t="s">
        <v>3836</v>
      </c>
      <c r="E3110" t="s">
        <v>2869</v>
      </c>
    </row>
    <row r="3111" spans="1:5" hidden="1">
      <c r="A3111" t="s">
        <v>3153</v>
      </c>
      <c r="B3111" t="s">
        <v>3941</v>
      </c>
      <c r="C3111" t="s">
        <v>3835</v>
      </c>
      <c r="D3111" t="s">
        <v>3836</v>
      </c>
      <c r="E3111" t="s">
        <v>2887</v>
      </c>
    </row>
    <row r="3112" spans="1:5" hidden="1">
      <c r="A3112" t="s">
        <v>3153</v>
      </c>
      <c r="B3112" t="s">
        <v>3941</v>
      </c>
      <c r="C3112" t="s">
        <v>3835</v>
      </c>
      <c r="D3112" t="s">
        <v>3836</v>
      </c>
      <c r="E3112" t="s">
        <v>2898</v>
      </c>
    </row>
    <row r="3113" spans="1:5" hidden="1">
      <c r="A3113" t="s">
        <v>3153</v>
      </c>
      <c r="B3113" t="s">
        <v>3941</v>
      </c>
      <c r="C3113" t="s">
        <v>3835</v>
      </c>
      <c r="D3113" t="s">
        <v>3836</v>
      </c>
      <c r="E3113" t="s">
        <v>2908</v>
      </c>
    </row>
    <row r="3114" spans="1:5" hidden="1">
      <c r="A3114" t="s">
        <v>3153</v>
      </c>
      <c r="B3114" t="s">
        <v>3941</v>
      </c>
      <c r="C3114" t="s">
        <v>3835</v>
      </c>
      <c r="D3114" t="s">
        <v>3836</v>
      </c>
      <c r="E3114" t="s">
        <v>2915</v>
      </c>
    </row>
    <row r="3115" spans="1:5" hidden="1">
      <c r="A3115" t="s">
        <v>3153</v>
      </c>
      <c r="B3115" t="s">
        <v>3941</v>
      </c>
      <c r="C3115" t="s">
        <v>3835</v>
      </c>
      <c r="D3115" t="s">
        <v>3836</v>
      </c>
      <c r="E3115" t="s">
        <v>2920</v>
      </c>
    </row>
    <row r="3116" spans="1:5" hidden="1">
      <c r="A3116" t="s">
        <v>3153</v>
      </c>
      <c r="B3116" t="s">
        <v>3941</v>
      </c>
      <c r="C3116" t="s">
        <v>3835</v>
      </c>
      <c r="D3116" t="s">
        <v>3836</v>
      </c>
      <c r="E3116" t="s">
        <v>1643</v>
      </c>
    </row>
    <row r="3117" spans="1:5" hidden="1">
      <c r="A3117" t="s">
        <v>3153</v>
      </c>
      <c r="B3117" t="s">
        <v>3941</v>
      </c>
      <c r="C3117" t="s">
        <v>3835</v>
      </c>
      <c r="D3117" t="s">
        <v>3836</v>
      </c>
      <c r="E3117" t="s">
        <v>2926</v>
      </c>
    </row>
    <row r="3118" spans="1:5" hidden="1">
      <c r="A3118" t="s">
        <v>3153</v>
      </c>
      <c r="B3118" t="s">
        <v>3941</v>
      </c>
      <c r="C3118" t="s">
        <v>3835</v>
      </c>
      <c r="D3118" t="s">
        <v>3836</v>
      </c>
      <c r="E3118" t="s">
        <v>2931</v>
      </c>
    </row>
    <row r="3119" spans="1:5" hidden="1">
      <c r="A3119" t="s">
        <v>3153</v>
      </c>
      <c r="B3119" t="s">
        <v>3941</v>
      </c>
      <c r="C3119" t="s">
        <v>3835</v>
      </c>
      <c r="D3119" t="s">
        <v>3836</v>
      </c>
      <c r="E3119" t="s">
        <v>2936</v>
      </c>
    </row>
    <row r="3120" spans="1:5" hidden="1">
      <c r="A3120" t="s">
        <v>3153</v>
      </c>
      <c r="B3120" t="s">
        <v>3941</v>
      </c>
      <c r="C3120" t="s">
        <v>3835</v>
      </c>
      <c r="D3120" t="s">
        <v>3836</v>
      </c>
      <c r="E3120" t="s">
        <v>2941</v>
      </c>
    </row>
    <row r="3121" spans="1:5" hidden="1">
      <c r="A3121" t="s">
        <v>3153</v>
      </c>
      <c r="B3121" t="s">
        <v>3941</v>
      </c>
      <c r="C3121" t="s">
        <v>3835</v>
      </c>
      <c r="D3121" t="s">
        <v>3836</v>
      </c>
      <c r="E3121" t="s">
        <v>2945</v>
      </c>
    </row>
    <row r="3122" spans="1:5" hidden="1">
      <c r="A3122" t="s">
        <v>3153</v>
      </c>
      <c r="B3122" t="s">
        <v>3941</v>
      </c>
      <c r="C3122" t="s">
        <v>3835</v>
      </c>
      <c r="D3122" t="s">
        <v>3836</v>
      </c>
      <c r="E3122" t="s">
        <v>2948</v>
      </c>
    </row>
    <row r="3123" spans="1:5" hidden="1">
      <c r="A3123" t="s">
        <v>3153</v>
      </c>
      <c r="B3123" t="s">
        <v>3941</v>
      </c>
      <c r="C3123" t="s">
        <v>3835</v>
      </c>
      <c r="D3123" t="s">
        <v>3836</v>
      </c>
      <c r="E3123" t="s">
        <v>2950</v>
      </c>
    </row>
    <row r="3124" spans="1:5" hidden="1">
      <c r="A3124" t="s">
        <v>3153</v>
      </c>
      <c r="B3124" t="s">
        <v>3941</v>
      </c>
      <c r="C3124" t="s">
        <v>3845</v>
      </c>
      <c r="D3124" t="s">
        <v>3932</v>
      </c>
      <c r="E3124" t="s">
        <v>2841</v>
      </c>
    </row>
    <row r="3125" spans="1:5" hidden="1">
      <c r="A3125" t="s">
        <v>3153</v>
      </c>
      <c r="B3125" t="s">
        <v>3941</v>
      </c>
      <c r="C3125" t="s">
        <v>3845</v>
      </c>
      <c r="D3125" t="s">
        <v>3932</v>
      </c>
      <c r="E3125" t="s">
        <v>2872</v>
      </c>
    </row>
    <row r="3126" spans="1:5" hidden="1">
      <c r="A3126" t="s">
        <v>3154</v>
      </c>
      <c r="B3126" t="s">
        <v>3942</v>
      </c>
      <c r="C3126" t="s">
        <v>1973</v>
      </c>
      <c r="D3126" t="s">
        <v>2066</v>
      </c>
      <c r="E3126" t="s">
        <v>2807</v>
      </c>
    </row>
    <row r="3127" spans="1:5" hidden="1">
      <c r="A3127" t="s">
        <v>3154</v>
      </c>
      <c r="B3127" t="s">
        <v>3942</v>
      </c>
      <c r="C3127" t="s">
        <v>1973</v>
      </c>
      <c r="D3127" t="s">
        <v>2066</v>
      </c>
      <c r="E3127" t="s">
        <v>1643</v>
      </c>
    </row>
    <row r="3128" spans="1:5" hidden="1">
      <c r="A3128" t="s">
        <v>3154</v>
      </c>
      <c r="B3128" t="s">
        <v>3942</v>
      </c>
      <c r="C3128" t="s">
        <v>1973</v>
      </c>
      <c r="D3128" t="s">
        <v>3817</v>
      </c>
      <c r="E3128" t="s">
        <v>1643</v>
      </c>
    </row>
    <row r="3129" spans="1:5" hidden="1">
      <c r="A3129" t="s">
        <v>3154</v>
      </c>
      <c r="B3129" t="s">
        <v>3942</v>
      </c>
      <c r="C3129" t="s">
        <v>1974</v>
      </c>
      <c r="D3129" t="s">
        <v>2146</v>
      </c>
      <c r="E3129" t="s">
        <v>2808</v>
      </c>
    </row>
    <row r="3130" spans="1:5" hidden="1">
      <c r="A3130" t="s">
        <v>3154</v>
      </c>
      <c r="B3130" t="s">
        <v>3942</v>
      </c>
      <c r="C3130" t="s">
        <v>1974</v>
      </c>
      <c r="D3130" t="s">
        <v>2146</v>
      </c>
      <c r="E3130" t="s">
        <v>2854</v>
      </c>
    </row>
    <row r="3131" spans="1:5" hidden="1">
      <c r="A3131" t="s">
        <v>3154</v>
      </c>
      <c r="B3131" t="s">
        <v>3942</v>
      </c>
      <c r="C3131" t="s">
        <v>1974</v>
      </c>
      <c r="D3131" t="s">
        <v>2146</v>
      </c>
      <c r="E3131" t="s">
        <v>2876</v>
      </c>
    </row>
    <row r="3132" spans="1:5" hidden="1">
      <c r="A3132" t="s">
        <v>3154</v>
      </c>
      <c r="B3132" t="s">
        <v>3942</v>
      </c>
      <c r="C3132" t="s">
        <v>1974</v>
      </c>
      <c r="D3132" t="s">
        <v>2146</v>
      </c>
      <c r="E3132" t="s">
        <v>2893</v>
      </c>
    </row>
    <row r="3133" spans="1:5" hidden="1">
      <c r="A3133" t="s">
        <v>3154</v>
      </c>
      <c r="B3133" t="s">
        <v>3942</v>
      </c>
      <c r="C3133" t="s">
        <v>1974</v>
      </c>
      <c r="D3133" t="s">
        <v>2146</v>
      </c>
      <c r="E3133" t="s">
        <v>2903</v>
      </c>
    </row>
    <row r="3134" spans="1:5" hidden="1">
      <c r="A3134" t="s">
        <v>3154</v>
      </c>
      <c r="B3134" t="s">
        <v>3942</v>
      </c>
      <c r="C3134" t="s">
        <v>1974</v>
      </c>
      <c r="D3134" t="s">
        <v>2146</v>
      </c>
      <c r="E3134" t="s">
        <v>2913</v>
      </c>
    </row>
    <row r="3135" spans="1:5" hidden="1">
      <c r="A3135" t="s">
        <v>3154</v>
      </c>
      <c r="B3135" t="s">
        <v>3942</v>
      </c>
      <c r="C3135" t="s">
        <v>1974</v>
      </c>
      <c r="D3135" t="s">
        <v>3819</v>
      </c>
      <c r="E3135" t="s">
        <v>2809</v>
      </c>
    </row>
    <row r="3136" spans="1:5" hidden="1">
      <c r="A3136" t="s">
        <v>3154</v>
      </c>
      <c r="B3136" t="s">
        <v>3942</v>
      </c>
      <c r="C3136" t="s">
        <v>1974</v>
      </c>
      <c r="D3136" t="s">
        <v>3819</v>
      </c>
      <c r="E3136" t="s">
        <v>2855</v>
      </c>
    </row>
    <row r="3137" spans="1:5" hidden="1">
      <c r="A3137" t="s">
        <v>3154</v>
      </c>
      <c r="B3137" t="s">
        <v>3942</v>
      </c>
      <c r="C3137" t="s">
        <v>1974</v>
      </c>
      <c r="D3137" t="s">
        <v>3819</v>
      </c>
      <c r="E3137" t="s">
        <v>1643</v>
      </c>
    </row>
    <row r="3138" spans="1:5" hidden="1">
      <c r="A3138" t="s">
        <v>3154</v>
      </c>
      <c r="B3138" t="s">
        <v>3942</v>
      </c>
      <c r="C3138" t="s">
        <v>1974</v>
      </c>
      <c r="D3138" t="s">
        <v>3820</v>
      </c>
      <c r="E3138" t="s">
        <v>2810</v>
      </c>
    </row>
    <row r="3139" spans="1:5" hidden="1">
      <c r="A3139" t="s">
        <v>3154</v>
      </c>
      <c r="B3139" t="s">
        <v>3942</v>
      </c>
      <c r="C3139" t="s">
        <v>1974</v>
      </c>
      <c r="D3139" t="s">
        <v>3820</v>
      </c>
      <c r="E3139" t="s">
        <v>1643</v>
      </c>
    </row>
    <row r="3140" spans="1:5" hidden="1">
      <c r="A3140" t="s">
        <v>3154</v>
      </c>
      <c r="B3140" t="s">
        <v>3942</v>
      </c>
      <c r="C3140" t="s">
        <v>1974</v>
      </c>
      <c r="D3140" t="s">
        <v>3820</v>
      </c>
      <c r="E3140" t="s">
        <v>2856</v>
      </c>
    </row>
    <row r="3141" spans="1:5" hidden="1">
      <c r="A3141" t="s">
        <v>3154</v>
      </c>
      <c r="B3141" t="s">
        <v>3942</v>
      </c>
      <c r="C3141" t="s">
        <v>1974</v>
      </c>
      <c r="D3141" t="s">
        <v>3821</v>
      </c>
      <c r="E3141" t="s">
        <v>2811</v>
      </c>
    </row>
    <row r="3142" spans="1:5" hidden="1">
      <c r="A3142" t="s">
        <v>3154</v>
      </c>
      <c r="B3142" t="s">
        <v>3942</v>
      </c>
      <c r="C3142" t="s">
        <v>1974</v>
      </c>
      <c r="D3142" t="s">
        <v>3821</v>
      </c>
      <c r="E3142" t="s">
        <v>2857</v>
      </c>
    </row>
    <row r="3143" spans="1:5" hidden="1">
      <c r="A3143" t="s">
        <v>3154</v>
      </c>
      <c r="B3143" t="s">
        <v>3942</v>
      </c>
      <c r="C3143" t="s">
        <v>1974</v>
      </c>
      <c r="D3143" t="s">
        <v>3821</v>
      </c>
      <c r="E3143" t="s">
        <v>1643</v>
      </c>
    </row>
    <row r="3144" spans="1:5" hidden="1">
      <c r="A3144" t="s">
        <v>3154</v>
      </c>
      <c r="B3144" t="s">
        <v>3942</v>
      </c>
      <c r="C3144" t="s">
        <v>1974</v>
      </c>
      <c r="D3144" t="s">
        <v>3821</v>
      </c>
      <c r="E3144" t="s">
        <v>2877</v>
      </c>
    </row>
    <row r="3145" spans="1:5" hidden="1">
      <c r="A3145" t="s">
        <v>3154</v>
      </c>
      <c r="B3145" t="s">
        <v>3942</v>
      </c>
      <c r="C3145" t="s">
        <v>1974</v>
      </c>
      <c r="D3145" t="s">
        <v>3822</v>
      </c>
      <c r="E3145" t="s">
        <v>2858</v>
      </c>
    </row>
    <row r="3146" spans="1:5" hidden="1">
      <c r="A3146" t="s">
        <v>3154</v>
      </c>
      <c r="B3146" t="s">
        <v>3942</v>
      </c>
      <c r="C3146" t="s">
        <v>1974</v>
      </c>
      <c r="D3146" t="s">
        <v>3822</v>
      </c>
      <c r="E3146" t="s">
        <v>2878</v>
      </c>
    </row>
    <row r="3147" spans="1:5" hidden="1">
      <c r="A3147" t="s">
        <v>3154</v>
      </c>
      <c r="B3147" t="s">
        <v>3942</v>
      </c>
      <c r="C3147" t="s">
        <v>1974</v>
      </c>
      <c r="D3147" t="s">
        <v>3822</v>
      </c>
      <c r="E3147" t="s">
        <v>1643</v>
      </c>
    </row>
    <row r="3148" spans="1:5" hidden="1">
      <c r="A3148" t="s">
        <v>3154</v>
      </c>
      <c r="B3148" t="s">
        <v>3942</v>
      </c>
      <c r="C3148" t="s">
        <v>1974</v>
      </c>
      <c r="D3148" t="s">
        <v>3822</v>
      </c>
      <c r="E3148" t="s">
        <v>2894</v>
      </c>
    </row>
    <row r="3149" spans="1:5" hidden="1">
      <c r="A3149" t="s">
        <v>3154</v>
      </c>
      <c r="B3149" t="s">
        <v>3942</v>
      </c>
      <c r="C3149" t="s">
        <v>1974</v>
      </c>
      <c r="D3149" t="s">
        <v>3822</v>
      </c>
      <c r="E3149" t="s">
        <v>2904</v>
      </c>
    </row>
    <row r="3150" spans="1:5" hidden="1">
      <c r="A3150" t="s">
        <v>3154</v>
      </c>
      <c r="B3150" t="s">
        <v>3942</v>
      </c>
      <c r="C3150" t="s">
        <v>1974</v>
      </c>
      <c r="D3150" t="s">
        <v>3823</v>
      </c>
      <c r="E3150" t="s">
        <v>2814</v>
      </c>
    </row>
    <row r="3151" spans="1:5" hidden="1">
      <c r="A3151" t="s">
        <v>3154</v>
      </c>
      <c r="B3151" t="s">
        <v>3942</v>
      </c>
      <c r="C3151" t="s">
        <v>1974</v>
      </c>
      <c r="D3151" t="s">
        <v>3823</v>
      </c>
      <c r="E3151" t="s">
        <v>2859</v>
      </c>
    </row>
    <row r="3152" spans="1:5" hidden="1">
      <c r="A3152" t="s">
        <v>3154</v>
      </c>
      <c r="B3152" t="s">
        <v>3942</v>
      </c>
      <c r="C3152" t="s">
        <v>1974</v>
      </c>
      <c r="D3152" t="s">
        <v>3823</v>
      </c>
      <c r="E3152" t="s">
        <v>1643</v>
      </c>
    </row>
    <row r="3153" spans="1:5" hidden="1">
      <c r="A3153" t="s">
        <v>3154</v>
      </c>
      <c r="B3153" t="s">
        <v>3942</v>
      </c>
      <c r="C3153" t="s">
        <v>1974</v>
      </c>
      <c r="D3153" t="s">
        <v>3824</v>
      </c>
      <c r="E3153" t="s">
        <v>2815</v>
      </c>
    </row>
    <row r="3154" spans="1:5" hidden="1">
      <c r="A3154" t="s">
        <v>3154</v>
      </c>
      <c r="B3154" t="s">
        <v>3942</v>
      </c>
      <c r="C3154" t="s">
        <v>1974</v>
      </c>
      <c r="D3154" t="s">
        <v>3824</v>
      </c>
      <c r="E3154" t="s">
        <v>1643</v>
      </c>
    </row>
    <row r="3155" spans="1:5" hidden="1">
      <c r="A3155" t="s">
        <v>3154</v>
      </c>
      <c r="B3155" t="s">
        <v>3942</v>
      </c>
      <c r="C3155" t="s">
        <v>1974</v>
      </c>
      <c r="D3155" t="s">
        <v>2156</v>
      </c>
      <c r="E3155" t="s">
        <v>2816</v>
      </c>
    </row>
    <row r="3156" spans="1:5" hidden="1">
      <c r="A3156" t="s">
        <v>3154</v>
      </c>
      <c r="B3156" t="s">
        <v>3942</v>
      </c>
      <c r="C3156" t="s">
        <v>1974</v>
      </c>
      <c r="D3156" t="s">
        <v>1973</v>
      </c>
      <c r="E3156" t="s">
        <v>1643</v>
      </c>
    </row>
    <row r="3157" spans="1:5" hidden="1">
      <c r="A3157" t="s">
        <v>3154</v>
      </c>
      <c r="B3157" t="s">
        <v>3942</v>
      </c>
      <c r="C3157" t="s">
        <v>1974</v>
      </c>
      <c r="D3157" t="s">
        <v>1973</v>
      </c>
      <c r="E3157" t="s">
        <v>2817</v>
      </c>
    </row>
    <row r="3158" spans="1:5" hidden="1">
      <c r="A3158" t="s">
        <v>3154</v>
      </c>
      <c r="B3158" t="s">
        <v>3942</v>
      </c>
      <c r="C3158" t="s">
        <v>1974</v>
      </c>
      <c r="D3158" t="s">
        <v>1973</v>
      </c>
      <c r="E3158" t="s">
        <v>2860</v>
      </c>
    </row>
    <row r="3159" spans="1:5" hidden="1">
      <c r="A3159" t="s">
        <v>3154</v>
      </c>
      <c r="B3159" t="s">
        <v>3942</v>
      </c>
      <c r="C3159" t="s">
        <v>1974</v>
      </c>
      <c r="D3159" t="s">
        <v>3825</v>
      </c>
      <c r="E3159" t="s">
        <v>1643</v>
      </c>
    </row>
    <row r="3160" spans="1:5" hidden="1">
      <c r="A3160" t="s">
        <v>3154</v>
      </c>
      <c r="B3160" t="s">
        <v>3942</v>
      </c>
      <c r="C3160" t="s">
        <v>1974</v>
      </c>
      <c r="D3160" t="s">
        <v>3826</v>
      </c>
      <c r="E3160" t="s">
        <v>1643</v>
      </c>
    </row>
    <row r="3161" spans="1:5" hidden="1">
      <c r="A3161" t="s">
        <v>3154</v>
      </c>
      <c r="B3161" t="s">
        <v>3942</v>
      </c>
      <c r="C3161" t="s">
        <v>1974</v>
      </c>
      <c r="D3161" t="s">
        <v>3826</v>
      </c>
      <c r="E3161" t="s">
        <v>2819</v>
      </c>
    </row>
    <row r="3162" spans="1:5" hidden="1">
      <c r="A3162" t="s">
        <v>3154</v>
      </c>
      <c r="B3162" t="s">
        <v>3942</v>
      </c>
      <c r="C3162" t="s">
        <v>1974</v>
      </c>
      <c r="D3162" t="s">
        <v>3827</v>
      </c>
      <c r="E3162" t="s">
        <v>1643</v>
      </c>
    </row>
    <row r="3163" spans="1:5" hidden="1">
      <c r="A3163" t="s">
        <v>3154</v>
      </c>
      <c r="B3163" t="s">
        <v>3942</v>
      </c>
      <c r="C3163" t="s">
        <v>1974</v>
      </c>
      <c r="D3163" t="s">
        <v>3827</v>
      </c>
      <c r="E3163" t="s">
        <v>3827</v>
      </c>
    </row>
    <row r="3164" spans="1:5" hidden="1">
      <c r="A3164" t="s">
        <v>3154</v>
      </c>
      <c r="B3164" t="s">
        <v>3942</v>
      </c>
      <c r="C3164" t="s">
        <v>1974</v>
      </c>
      <c r="D3164" t="s">
        <v>3828</v>
      </c>
      <c r="E3164" t="s">
        <v>1643</v>
      </c>
    </row>
    <row r="3165" spans="1:5" hidden="1">
      <c r="A3165" t="s">
        <v>3154</v>
      </c>
      <c r="B3165" t="s">
        <v>3942</v>
      </c>
      <c r="C3165" t="s">
        <v>1974</v>
      </c>
      <c r="D3165" t="s">
        <v>3828</v>
      </c>
      <c r="E3165" t="s">
        <v>2822</v>
      </c>
    </row>
    <row r="3166" spans="1:5" hidden="1">
      <c r="A3166" t="s">
        <v>3154</v>
      </c>
      <c r="B3166" t="s">
        <v>3942</v>
      </c>
      <c r="C3166" t="s">
        <v>1974</v>
      </c>
      <c r="D3166" t="s">
        <v>3828</v>
      </c>
      <c r="E3166" t="s">
        <v>2861</v>
      </c>
    </row>
    <row r="3167" spans="1:5" hidden="1">
      <c r="A3167" t="s">
        <v>3154</v>
      </c>
      <c r="B3167" t="s">
        <v>3942</v>
      </c>
      <c r="C3167" t="s">
        <v>1974</v>
      </c>
      <c r="D3167" t="s">
        <v>3828</v>
      </c>
      <c r="E3167" t="s">
        <v>2818</v>
      </c>
    </row>
    <row r="3168" spans="1:5" hidden="1">
      <c r="A3168" t="s">
        <v>3154</v>
      </c>
      <c r="B3168" t="s">
        <v>3942</v>
      </c>
      <c r="C3168" t="s">
        <v>1974</v>
      </c>
      <c r="D3168" t="s">
        <v>3829</v>
      </c>
      <c r="E3168" t="s">
        <v>1643</v>
      </c>
    </row>
    <row r="3169" spans="1:5" hidden="1">
      <c r="A3169" t="s">
        <v>3154</v>
      </c>
      <c r="B3169" t="s">
        <v>3942</v>
      </c>
      <c r="C3169" t="s">
        <v>1974</v>
      </c>
      <c r="D3169" t="s">
        <v>3829</v>
      </c>
      <c r="E3169" t="s">
        <v>2823</v>
      </c>
    </row>
    <row r="3170" spans="1:5" hidden="1">
      <c r="A3170" t="s">
        <v>3154</v>
      </c>
      <c r="B3170" t="s">
        <v>3942</v>
      </c>
      <c r="C3170" t="s">
        <v>1974</v>
      </c>
      <c r="D3170" t="s">
        <v>3830</v>
      </c>
      <c r="E3170" t="s">
        <v>1643</v>
      </c>
    </row>
    <row r="3171" spans="1:5" hidden="1">
      <c r="A3171" t="s">
        <v>3154</v>
      </c>
      <c r="B3171" t="s">
        <v>3942</v>
      </c>
      <c r="C3171" t="s">
        <v>1974</v>
      </c>
      <c r="D3171" t="s">
        <v>3830</v>
      </c>
      <c r="E3171" t="s">
        <v>2824</v>
      </c>
    </row>
    <row r="3172" spans="1:5" hidden="1">
      <c r="A3172" t="s">
        <v>3154</v>
      </c>
      <c r="B3172" t="s">
        <v>3942</v>
      </c>
      <c r="C3172" t="s">
        <v>1974</v>
      </c>
      <c r="D3172" t="s">
        <v>2157</v>
      </c>
      <c r="E3172" t="s">
        <v>2157</v>
      </c>
    </row>
    <row r="3173" spans="1:5" hidden="1">
      <c r="A3173" t="s">
        <v>3154</v>
      </c>
      <c r="B3173" t="s">
        <v>3942</v>
      </c>
      <c r="C3173" t="s">
        <v>1974</v>
      </c>
      <c r="D3173" t="s">
        <v>2154</v>
      </c>
      <c r="E3173" t="s">
        <v>2154</v>
      </c>
    </row>
    <row r="3174" spans="1:5" hidden="1">
      <c r="A3174" t="s">
        <v>3154</v>
      </c>
      <c r="B3174" t="s">
        <v>3942</v>
      </c>
      <c r="C3174" t="s">
        <v>1974</v>
      </c>
      <c r="D3174" t="s">
        <v>3831</v>
      </c>
      <c r="E3174" t="s">
        <v>2825</v>
      </c>
    </row>
    <row r="3175" spans="1:5" hidden="1">
      <c r="A3175" t="s">
        <v>3154</v>
      </c>
      <c r="B3175" t="s">
        <v>3942</v>
      </c>
      <c r="C3175" t="s">
        <v>1974</v>
      </c>
      <c r="D3175" t="s">
        <v>2166</v>
      </c>
      <c r="E3175" t="s">
        <v>1643</v>
      </c>
    </row>
    <row r="3176" spans="1:5" hidden="1">
      <c r="A3176" t="s">
        <v>3154</v>
      </c>
      <c r="B3176" t="s">
        <v>3942</v>
      </c>
      <c r="C3176" t="s">
        <v>1974</v>
      </c>
      <c r="D3176" t="s">
        <v>2166</v>
      </c>
      <c r="E3176" t="s">
        <v>2826</v>
      </c>
    </row>
    <row r="3177" spans="1:5" hidden="1">
      <c r="A3177" t="s">
        <v>3154</v>
      </c>
      <c r="B3177" t="s">
        <v>3942</v>
      </c>
      <c r="C3177" t="s">
        <v>1975</v>
      </c>
      <c r="D3177" t="s">
        <v>3832</v>
      </c>
      <c r="E3177" t="s">
        <v>2827</v>
      </c>
    </row>
    <row r="3178" spans="1:5" hidden="1">
      <c r="A3178" t="s">
        <v>3154</v>
      </c>
      <c r="B3178" t="s">
        <v>3942</v>
      </c>
      <c r="C3178" t="s">
        <v>1975</v>
      </c>
      <c r="D3178" t="s">
        <v>3832</v>
      </c>
      <c r="E3178" t="s">
        <v>2862</v>
      </c>
    </row>
    <row r="3179" spans="1:5" hidden="1">
      <c r="A3179" t="s">
        <v>3154</v>
      </c>
      <c r="B3179" t="s">
        <v>3942</v>
      </c>
      <c r="C3179" t="s">
        <v>1975</v>
      </c>
      <c r="D3179" t="s">
        <v>3832</v>
      </c>
      <c r="E3179" t="s">
        <v>2882</v>
      </c>
    </row>
    <row r="3180" spans="1:5" hidden="1">
      <c r="A3180" t="s">
        <v>3154</v>
      </c>
      <c r="B3180" t="s">
        <v>3942</v>
      </c>
      <c r="C3180" t="s">
        <v>1975</v>
      </c>
      <c r="D3180" t="s">
        <v>3832</v>
      </c>
      <c r="E3180" t="s">
        <v>2895</v>
      </c>
    </row>
    <row r="3181" spans="1:5" hidden="1">
      <c r="A3181" t="s">
        <v>3154</v>
      </c>
      <c r="B3181" t="s">
        <v>3942</v>
      </c>
      <c r="C3181" t="s">
        <v>1975</v>
      </c>
      <c r="D3181" t="s">
        <v>3832</v>
      </c>
      <c r="E3181" t="s">
        <v>2905</v>
      </c>
    </row>
    <row r="3182" spans="1:5" hidden="1">
      <c r="A3182" t="s">
        <v>3154</v>
      </c>
      <c r="B3182" t="s">
        <v>3942</v>
      </c>
      <c r="C3182" t="s">
        <v>1975</v>
      </c>
      <c r="D3182" t="s">
        <v>3832</v>
      </c>
      <c r="E3182" t="s">
        <v>1980</v>
      </c>
    </row>
    <row r="3183" spans="1:5" hidden="1">
      <c r="A3183" t="s">
        <v>3154</v>
      </c>
      <c r="B3183" t="s">
        <v>3942</v>
      </c>
      <c r="C3183" t="s">
        <v>1975</v>
      </c>
      <c r="D3183" t="s">
        <v>3833</v>
      </c>
      <c r="E3183" t="s">
        <v>2828</v>
      </c>
    </row>
    <row r="3184" spans="1:5" hidden="1">
      <c r="A3184" t="s">
        <v>3154</v>
      </c>
      <c r="B3184" t="s">
        <v>3942</v>
      </c>
      <c r="C3184" t="s">
        <v>1975</v>
      </c>
      <c r="D3184" t="s">
        <v>3833</v>
      </c>
      <c r="E3184" t="s">
        <v>2863</v>
      </c>
    </row>
    <row r="3185" spans="1:5" hidden="1">
      <c r="A3185" t="s">
        <v>3154</v>
      </c>
      <c r="B3185" t="s">
        <v>3942</v>
      </c>
      <c r="C3185" t="s">
        <v>1975</v>
      </c>
      <c r="D3185" t="s">
        <v>3833</v>
      </c>
      <c r="E3185" t="s">
        <v>1643</v>
      </c>
    </row>
    <row r="3186" spans="1:5" hidden="1">
      <c r="A3186" t="s">
        <v>3154</v>
      </c>
      <c r="B3186" t="s">
        <v>3942</v>
      </c>
      <c r="C3186" t="s">
        <v>1975</v>
      </c>
      <c r="D3186" t="s">
        <v>3834</v>
      </c>
      <c r="E3186" t="s">
        <v>1643</v>
      </c>
    </row>
    <row r="3187" spans="1:5" hidden="1">
      <c r="A3187" t="s">
        <v>3154</v>
      </c>
      <c r="B3187" t="s">
        <v>3942</v>
      </c>
      <c r="C3187" t="s">
        <v>1975</v>
      </c>
      <c r="D3187" t="s">
        <v>3834</v>
      </c>
      <c r="E3187" t="s">
        <v>2829</v>
      </c>
    </row>
    <row r="3188" spans="1:5" hidden="1">
      <c r="A3188" t="s">
        <v>3154</v>
      </c>
      <c r="B3188" t="s">
        <v>3942</v>
      </c>
      <c r="C3188" t="s">
        <v>1975</v>
      </c>
      <c r="D3188" t="s">
        <v>3833</v>
      </c>
      <c r="E3188" t="s">
        <v>2883</v>
      </c>
    </row>
    <row r="3189" spans="1:5" hidden="1">
      <c r="A3189" t="s">
        <v>3154</v>
      </c>
      <c r="B3189" t="s">
        <v>3942</v>
      </c>
      <c r="C3189" t="s">
        <v>3835</v>
      </c>
      <c r="D3189" t="s">
        <v>3872</v>
      </c>
      <c r="E3189" t="s">
        <v>2836</v>
      </c>
    </row>
    <row r="3190" spans="1:5" hidden="1">
      <c r="A3190" t="s">
        <v>3154</v>
      </c>
      <c r="B3190" t="s">
        <v>3942</v>
      </c>
      <c r="C3190" t="s">
        <v>3835</v>
      </c>
      <c r="D3190" t="s">
        <v>3872</v>
      </c>
      <c r="E3190" t="s">
        <v>2869</v>
      </c>
    </row>
    <row r="3191" spans="1:5" hidden="1">
      <c r="A3191" t="s">
        <v>3154</v>
      </c>
      <c r="B3191" t="s">
        <v>3942</v>
      </c>
      <c r="C3191" t="s">
        <v>3835</v>
      </c>
      <c r="D3191" t="s">
        <v>3872</v>
      </c>
      <c r="E3191" t="s">
        <v>2887</v>
      </c>
    </row>
    <row r="3192" spans="1:5" hidden="1">
      <c r="A3192" t="s">
        <v>3154</v>
      </c>
      <c r="B3192" t="s">
        <v>3942</v>
      </c>
      <c r="C3192" t="s">
        <v>3835</v>
      </c>
      <c r="D3192" t="s">
        <v>3872</v>
      </c>
      <c r="E3192" t="s">
        <v>2898</v>
      </c>
    </row>
    <row r="3193" spans="1:5" hidden="1">
      <c r="A3193" t="s">
        <v>3154</v>
      </c>
      <c r="B3193" t="s">
        <v>3942</v>
      </c>
      <c r="C3193" t="s">
        <v>3835</v>
      </c>
      <c r="D3193" t="s">
        <v>3872</v>
      </c>
      <c r="E3193" t="s">
        <v>2908</v>
      </c>
    </row>
    <row r="3194" spans="1:5" hidden="1">
      <c r="A3194" t="s">
        <v>3154</v>
      </c>
      <c r="B3194" t="s">
        <v>3942</v>
      </c>
      <c r="C3194" t="s">
        <v>3835</v>
      </c>
      <c r="D3194" t="s">
        <v>3872</v>
      </c>
      <c r="E3194" t="s">
        <v>2915</v>
      </c>
    </row>
    <row r="3195" spans="1:5" hidden="1">
      <c r="A3195" t="s">
        <v>3154</v>
      </c>
      <c r="B3195" t="s">
        <v>3942</v>
      </c>
      <c r="C3195" t="s">
        <v>3835</v>
      </c>
      <c r="D3195" t="s">
        <v>3872</v>
      </c>
      <c r="E3195" t="s">
        <v>2920</v>
      </c>
    </row>
    <row r="3196" spans="1:5" hidden="1">
      <c r="A3196" t="s">
        <v>3154</v>
      </c>
      <c r="B3196" t="s">
        <v>3942</v>
      </c>
      <c r="C3196" t="s">
        <v>3835</v>
      </c>
      <c r="D3196" t="s">
        <v>3872</v>
      </c>
      <c r="E3196" t="s">
        <v>2926</v>
      </c>
    </row>
    <row r="3197" spans="1:5" hidden="1">
      <c r="A3197" t="s">
        <v>3154</v>
      </c>
      <c r="B3197" t="s">
        <v>3942</v>
      </c>
      <c r="C3197" t="s">
        <v>3835</v>
      </c>
      <c r="D3197" t="s">
        <v>3872</v>
      </c>
      <c r="E3197" t="s">
        <v>2931</v>
      </c>
    </row>
    <row r="3198" spans="1:5" hidden="1">
      <c r="A3198" t="s">
        <v>3154</v>
      </c>
      <c r="B3198" t="s">
        <v>3942</v>
      </c>
      <c r="C3198" t="s">
        <v>3835</v>
      </c>
      <c r="D3198" t="s">
        <v>3872</v>
      </c>
      <c r="E3198" t="s">
        <v>2936</v>
      </c>
    </row>
    <row r="3199" spans="1:5" hidden="1">
      <c r="A3199" t="s">
        <v>3154</v>
      </c>
      <c r="B3199" t="s">
        <v>3942</v>
      </c>
      <c r="C3199" t="s">
        <v>3835</v>
      </c>
      <c r="D3199" t="s">
        <v>3872</v>
      </c>
      <c r="E3199" t="s">
        <v>2941</v>
      </c>
    </row>
    <row r="3200" spans="1:5" hidden="1">
      <c r="A3200" t="s">
        <v>3154</v>
      </c>
      <c r="B3200" t="s">
        <v>3942</v>
      </c>
      <c r="C3200" t="s">
        <v>3835</v>
      </c>
      <c r="D3200" t="s">
        <v>3872</v>
      </c>
      <c r="E3200" t="s">
        <v>2945</v>
      </c>
    </row>
    <row r="3201" spans="1:5" hidden="1">
      <c r="A3201" t="s">
        <v>3154</v>
      </c>
      <c r="B3201" t="s">
        <v>3942</v>
      </c>
      <c r="C3201" t="s">
        <v>3835</v>
      </c>
      <c r="D3201" t="s">
        <v>3872</v>
      </c>
      <c r="E3201" t="s">
        <v>2948</v>
      </c>
    </row>
    <row r="3202" spans="1:5" hidden="1">
      <c r="A3202" t="s">
        <v>3154</v>
      </c>
      <c r="B3202" t="s">
        <v>3942</v>
      </c>
      <c r="C3202" t="s">
        <v>3835</v>
      </c>
      <c r="D3202" t="s">
        <v>3872</v>
      </c>
      <c r="E3202" t="s">
        <v>2950</v>
      </c>
    </row>
    <row r="3203" spans="1:5" hidden="1">
      <c r="A3203" t="s">
        <v>3156</v>
      </c>
      <c r="B3203" t="s">
        <v>3943</v>
      </c>
      <c r="C3203" t="s">
        <v>1973</v>
      </c>
      <c r="D3203" t="s">
        <v>3817</v>
      </c>
      <c r="E3203" t="s">
        <v>1643</v>
      </c>
    </row>
    <row r="3204" spans="1:5" hidden="1">
      <c r="A3204" t="s">
        <v>3156</v>
      </c>
      <c r="B3204" t="s">
        <v>3943</v>
      </c>
      <c r="C3204" t="s">
        <v>1973</v>
      </c>
      <c r="D3204" t="s">
        <v>3818</v>
      </c>
      <c r="E3204" t="s">
        <v>1643</v>
      </c>
    </row>
    <row r="3205" spans="1:5" hidden="1">
      <c r="A3205" t="s">
        <v>3156</v>
      </c>
      <c r="B3205" t="s">
        <v>3943</v>
      </c>
      <c r="C3205" t="s">
        <v>3835</v>
      </c>
      <c r="D3205" t="s">
        <v>3944</v>
      </c>
      <c r="E3205" t="s">
        <v>2836</v>
      </c>
    </row>
    <row r="3206" spans="1:5" hidden="1">
      <c r="A3206" t="s">
        <v>3156</v>
      </c>
      <c r="B3206" t="s">
        <v>3943</v>
      </c>
      <c r="C3206" t="s">
        <v>3835</v>
      </c>
      <c r="D3206" t="s">
        <v>3944</v>
      </c>
      <c r="E3206" t="s">
        <v>2869</v>
      </c>
    </row>
    <row r="3207" spans="1:5" hidden="1">
      <c r="A3207" t="s">
        <v>3156</v>
      </c>
      <c r="B3207" t="s">
        <v>3943</v>
      </c>
      <c r="C3207" t="s">
        <v>3835</v>
      </c>
      <c r="D3207" t="s">
        <v>3944</v>
      </c>
      <c r="E3207" t="s">
        <v>2887</v>
      </c>
    </row>
    <row r="3208" spans="1:5" hidden="1">
      <c r="A3208" t="s">
        <v>3156</v>
      </c>
      <c r="B3208" t="s">
        <v>3943</v>
      </c>
      <c r="C3208" t="s">
        <v>3835</v>
      </c>
      <c r="D3208" t="s">
        <v>3944</v>
      </c>
      <c r="E3208" t="s">
        <v>2898</v>
      </c>
    </row>
    <row r="3209" spans="1:5" hidden="1">
      <c r="A3209" t="s">
        <v>3156</v>
      </c>
      <c r="B3209" t="s">
        <v>3943</v>
      </c>
      <c r="C3209" t="s">
        <v>3835</v>
      </c>
      <c r="D3209" t="s">
        <v>3944</v>
      </c>
      <c r="E3209" t="s">
        <v>2908</v>
      </c>
    </row>
    <row r="3210" spans="1:5" hidden="1">
      <c r="A3210" t="s">
        <v>3156</v>
      </c>
      <c r="B3210" t="s">
        <v>3943</v>
      </c>
      <c r="C3210" t="s">
        <v>3835</v>
      </c>
      <c r="D3210" t="s">
        <v>3944</v>
      </c>
      <c r="E3210" t="s">
        <v>2915</v>
      </c>
    </row>
    <row r="3211" spans="1:5" hidden="1">
      <c r="A3211" t="s">
        <v>3156</v>
      </c>
      <c r="B3211" t="s">
        <v>3943</v>
      </c>
      <c r="C3211" t="s">
        <v>3835</v>
      </c>
      <c r="D3211" t="s">
        <v>3944</v>
      </c>
      <c r="E3211" t="s">
        <v>2920</v>
      </c>
    </row>
    <row r="3212" spans="1:5" hidden="1">
      <c r="A3212" t="s">
        <v>3156</v>
      </c>
      <c r="B3212" t="s">
        <v>3943</v>
      </c>
      <c r="C3212" t="s">
        <v>3835</v>
      </c>
      <c r="D3212" t="s">
        <v>3944</v>
      </c>
      <c r="E3212" t="s">
        <v>2924</v>
      </c>
    </row>
    <row r="3213" spans="1:5" hidden="1">
      <c r="A3213" t="s">
        <v>3156</v>
      </c>
      <c r="B3213" t="s">
        <v>3943</v>
      </c>
      <c r="C3213" t="s">
        <v>3835</v>
      </c>
      <c r="D3213" t="s">
        <v>3944</v>
      </c>
      <c r="E3213" t="s">
        <v>2932</v>
      </c>
    </row>
    <row r="3214" spans="1:5" hidden="1">
      <c r="A3214" t="s">
        <v>3156</v>
      </c>
      <c r="B3214" t="s">
        <v>3943</v>
      </c>
      <c r="C3214" t="s">
        <v>3835</v>
      </c>
      <c r="D3214" t="s">
        <v>3944</v>
      </c>
      <c r="E3214" t="s">
        <v>2926</v>
      </c>
    </row>
    <row r="3215" spans="1:5" hidden="1">
      <c r="A3215" t="s">
        <v>3156</v>
      </c>
      <c r="B3215" t="s">
        <v>3943</v>
      </c>
      <c r="C3215" t="s">
        <v>3835</v>
      </c>
      <c r="D3215" t="s">
        <v>3944</v>
      </c>
      <c r="E3215" t="s">
        <v>2931</v>
      </c>
    </row>
    <row r="3216" spans="1:5" hidden="1">
      <c r="A3216" t="s">
        <v>3156</v>
      </c>
      <c r="B3216" t="s">
        <v>3943</v>
      </c>
      <c r="C3216" t="s">
        <v>3835</v>
      </c>
      <c r="D3216" t="s">
        <v>3944</v>
      </c>
      <c r="E3216" t="s">
        <v>2940</v>
      </c>
    </row>
    <row r="3217" spans="1:5" hidden="1">
      <c r="A3217" t="s">
        <v>3156</v>
      </c>
      <c r="B3217" t="s">
        <v>3943</v>
      </c>
      <c r="C3217" t="s">
        <v>3835</v>
      </c>
      <c r="D3217" t="s">
        <v>3944</v>
      </c>
      <c r="E3217" t="s">
        <v>2944</v>
      </c>
    </row>
    <row r="3218" spans="1:5" hidden="1">
      <c r="A3218" t="s">
        <v>3156</v>
      </c>
      <c r="B3218" t="s">
        <v>3943</v>
      </c>
      <c r="C3218" t="s">
        <v>3835</v>
      </c>
      <c r="D3218" t="s">
        <v>3944</v>
      </c>
      <c r="E3218" t="s">
        <v>2936</v>
      </c>
    </row>
    <row r="3219" spans="1:5" hidden="1">
      <c r="A3219" t="s">
        <v>3156</v>
      </c>
      <c r="B3219" t="s">
        <v>3943</v>
      </c>
      <c r="C3219" t="s">
        <v>3835</v>
      </c>
      <c r="D3219" t="s">
        <v>3944</v>
      </c>
      <c r="E3219" t="s">
        <v>2941</v>
      </c>
    </row>
    <row r="3220" spans="1:5" hidden="1">
      <c r="A3220" t="s">
        <v>3156</v>
      </c>
      <c r="B3220" t="s">
        <v>3943</v>
      </c>
      <c r="C3220" t="s">
        <v>3835</v>
      </c>
      <c r="D3220" t="s">
        <v>3944</v>
      </c>
      <c r="E3220" t="s">
        <v>2945</v>
      </c>
    </row>
    <row r="3221" spans="1:5" hidden="1">
      <c r="A3221" t="s">
        <v>3156</v>
      </c>
      <c r="B3221" t="s">
        <v>3943</v>
      </c>
      <c r="C3221" t="s">
        <v>3835</v>
      </c>
      <c r="D3221" t="s">
        <v>3944</v>
      </c>
      <c r="E3221" t="s">
        <v>2948</v>
      </c>
    </row>
    <row r="3222" spans="1:5" hidden="1">
      <c r="A3222" t="s">
        <v>3156</v>
      </c>
      <c r="B3222" t="s">
        <v>3943</v>
      </c>
      <c r="C3222" t="s">
        <v>3835</v>
      </c>
      <c r="D3222" t="s">
        <v>3944</v>
      </c>
      <c r="E3222" t="s">
        <v>2950</v>
      </c>
    </row>
    <row r="3223" spans="1:5" hidden="1">
      <c r="A3223" t="s">
        <v>3945</v>
      </c>
      <c r="B3223" t="s">
        <v>3946</v>
      </c>
      <c r="C3223" t="s">
        <v>1973</v>
      </c>
      <c r="D3223" t="s">
        <v>3817</v>
      </c>
      <c r="E3223" t="s">
        <v>1643</v>
      </c>
    </row>
    <row r="3224" spans="1:5" hidden="1">
      <c r="A3224" t="s">
        <v>3945</v>
      </c>
      <c r="B3224" t="s">
        <v>3946</v>
      </c>
      <c r="C3224" t="s">
        <v>1973</v>
      </c>
      <c r="D3224" t="s">
        <v>3818</v>
      </c>
      <c r="E3224" t="s">
        <v>1643</v>
      </c>
    </row>
    <row r="3225" spans="1:5" hidden="1">
      <c r="A3225" t="s">
        <v>3945</v>
      </c>
      <c r="B3225" t="s">
        <v>3946</v>
      </c>
      <c r="C3225" t="s">
        <v>1975</v>
      </c>
      <c r="D3225" t="s">
        <v>3832</v>
      </c>
      <c r="E3225" t="s">
        <v>2827</v>
      </c>
    </row>
    <row r="3226" spans="1:5" hidden="1">
      <c r="A3226" t="s">
        <v>3945</v>
      </c>
      <c r="B3226" t="s">
        <v>3946</v>
      </c>
      <c r="C3226" t="s">
        <v>1975</v>
      </c>
      <c r="D3226" t="s">
        <v>3832</v>
      </c>
      <c r="E3226" t="s">
        <v>2862</v>
      </c>
    </row>
    <row r="3227" spans="1:5" hidden="1">
      <c r="A3227" t="s">
        <v>3945</v>
      </c>
      <c r="B3227" t="s">
        <v>3946</v>
      </c>
      <c r="C3227" t="s">
        <v>1975</v>
      </c>
      <c r="D3227" t="s">
        <v>3832</v>
      </c>
      <c r="E3227" t="s">
        <v>2882</v>
      </c>
    </row>
    <row r="3228" spans="1:5" hidden="1">
      <c r="A3228" t="s">
        <v>3945</v>
      </c>
      <c r="B3228" t="s">
        <v>3946</v>
      </c>
      <c r="C3228" t="s">
        <v>1975</v>
      </c>
      <c r="D3228" t="s">
        <v>3832</v>
      </c>
      <c r="E3228" t="s">
        <v>2895</v>
      </c>
    </row>
    <row r="3229" spans="1:5" hidden="1">
      <c r="A3229" t="s">
        <v>3945</v>
      </c>
      <c r="B3229" t="s">
        <v>3946</v>
      </c>
      <c r="C3229" t="s">
        <v>1975</v>
      </c>
      <c r="D3229" t="s">
        <v>3832</v>
      </c>
      <c r="E3229" t="s">
        <v>2905</v>
      </c>
    </row>
    <row r="3230" spans="1:5" hidden="1">
      <c r="A3230" t="s">
        <v>3945</v>
      </c>
      <c r="B3230" t="s">
        <v>3946</v>
      </c>
      <c r="C3230" t="s">
        <v>1975</v>
      </c>
      <c r="D3230" t="s">
        <v>3832</v>
      </c>
      <c r="E3230" t="s">
        <v>2914</v>
      </c>
    </row>
    <row r="3231" spans="1:5" hidden="1">
      <c r="A3231" t="s">
        <v>3945</v>
      </c>
      <c r="B3231" t="s">
        <v>3946</v>
      </c>
      <c r="C3231" t="s">
        <v>1975</v>
      </c>
      <c r="D3231" t="s">
        <v>3832</v>
      </c>
      <c r="E3231" t="s">
        <v>2919</v>
      </c>
    </row>
    <row r="3232" spans="1:5" hidden="1">
      <c r="A3232" t="s">
        <v>3945</v>
      </c>
      <c r="B3232" t="s">
        <v>3946</v>
      </c>
      <c r="C3232" t="s">
        <v>1975</v>
      </c>
      <c r="D3232" t="s">
        <v>3832</v>
      </c>
      <c r="E3232" t="s">
        <v>1980</v>
      </c>
    </row>
    <row r="3233" spans="1:5" hidden="1">
      <c r="A3233" t="s">
        <v>3945</v>
      </c>
      <c r="B3233" t="s">
        <v>3946</v>
      </c>
      <c r="C3233" t="s">
        <v>1975</v>
      </c>
      <c r="D3233" t="s">
        <v>3849</v>
      </c>
      <c r="E3233" t="s">
        <v>3850</v>
      </c>
    </row>
    <row r="3234" spans="1:5" hidden="1">
      <c r="A3234" t="s">
        <v>3945</v>
      </c>
      <c r="B3234" t="s">
        <v>3946</v>
      </c>
      <c r="C3234" t="s">
        <v>1975</v>
      </c>
      <c r="D3234" t="s">
        <v>3849</v>
      </c>
      <c r="E3234" t="s">
        <v>2885</v>
      </c>
    </row>
    <row r="3235" spans="1:5" hidden="1">
      <c r="A3235" t="s">
        <v>3945</v>
      </c>
      <c r="B3235" t="s">
        <v>3946</v>
      </c>
      <c r="C3235" t="s">
        <v>1975</v>
      </c>
      <c r="D3235" t="s">
        <v>3849</v>
      </c>
      <c r="E3235" t="s">
        <v>2896</v>
      </c>
    </row>
    <row r="3236" spans="1:5" hidden="1">
      <c r="A3236" t="s">
        <v>3945</v>
      </c>
      <c r="B3236" t="s">
        <v>3946</v>
      </c>
      <c r="C3236" t="s">
        <v>1975</v>
      </c>
      <c r="D3236" t="s">
        <v>3851</v>
      </c>
      <c r="E3236" t="s">
        <v>2831</v>
      </c>
    </row>
    <row r="3237" spans="1:5" hidden="1">
      <c r="A3237" t="s">
        <v>3945</v>
      </c>
      <c r="B3237" t="s">
        <v>3946</v>
      </c>
      <c r="C3237" t="s">
        <v>1975</v>
      </c>
      <c r="D3237" t="s">
        <v>3851</v>
      </c>
      <c r="E3237" t="s">
        <v>2864</v>
      </c>
    </row>
    <row r="3238" spans="1:5" hidden="1">
      <c r="A3238" t="s">
        <v>3945</v>
      </c>
      <c r="B3238" t="s">
        <v>3946</v>
      </c>
      <c r="C3238" t="s">
        <v>1975</v>
      </c>
      <c r="D3238" t="s">
        <v>3851</v>
      </c>
      <c r="E3238" t="s">
        <v>1643</v>
      </c>
    </row>
    <row r="3239" spans="1:5" hidden="1">
      <c r="A3239" t="s">
        <v>3945</v>
      </c>
      <c r="B3239" t="s">
        <v>3946</v>
      </c>
      <c r="C3239" t="s">
        <v>1975</v>
      </c>
      <c r="D3239" t="s">
        <v>3851</v>
      </c>
      <c r="E3239" t="s">
        <v>2884</v>
      </c>
    </row>
    <row r="3240" spans="1:5" hidden="1">
      <c r="A3240" t="s">
        <v>3945</v>
      </c>
      <c r="B3240" t="s">
        <v>3946</v>
      </c>
      <c r="C3240" t="s">
        <v>1975</v>
      </c>
      <c r="D3240" t="s">
        <v>3851</v>
      </c>
      <c r="E3240" t="s">
        <v>2166</v>
      </c>
    </row>
    <row r="3241" spans="1:5" hidden="1">
      <c r="A3241" t="s">
        <v>3945</v>
      </c>
      <c r="B3241" t="s">
        <v>3946</v>
      </c>
      <c r="C3241" t="s">
        <v>1975</v>
      </c>
      <c r="D3241" t="s">
        <v>3851</v>
      </c>
      <c r="E3241" t="s">
        <v>3852</v>
      </c>
    </row>
    <row r="3242" spans="1:5" hidden="1">
      <c r="A3242" t="s">
        <v>3945</v>
      </c>
      <c r="B3242" t="s">
        <v>3946</v>
      </c>
      <c r="C3242" t="s">
        <v>1975</v>
      </c>
      <c r="D3242" t="s">
        <v>3853</v>
      </c>
      <c r="E3242" t="s">
        <v>3854</v>
      </c>
    </row>
    <row r="3243" spans="1:5" hidden="1">
      <c r="A3243" t="s">
        <v>3945</v>
      </c>
      <c r="B3243" t="s">
        <v>3946</v>
      </c>
      <c r="C3243" t="s">
        <v>1975</v>
      </c>
      <c r="D3243" t="s">
        <v>3833</v>
      </c>
      <c r="E3243" t="s">
        <v>2828</v>
      </c>
    </row>
    <row r="3244" spans="1:5" hidden="1">
      <c r="A3244" t="s">
        <v>3945</v>
      </c>
      <c r="B3244" t="s">
        <v>3946</v>
      </c>
      <c r="C3244" t="s">
        <v>1975</v>
      </c>
      <c r="D3244" t="s">
        <v>3833</v>
      </c>
      <c r="E3244" t="s">
        <v>2863</v>
      </c>
    </row>
    <row r="3245" spans="1:5" hidden="1">
      <c r="A3245" t="s">
        <v>3945</v>
      </c>
      <c r="B3245" t="s">
        <v>3946</v>
      </c>
      <c r="C3245" t="s">
        <v>1975</v>
      </c>
      <c r="D3245" t="s">
        <v>3833</v>
      </c>
      <c r="E3245" t="s">
        <v>1643</v>
      </c>
    </row>
    <row r="3246" spans="1:5" hidden="1">
      <c r="A3246" t="s">
        <v>3945</v>
      </c>
      <c r="B3246" t="s">
        <v>3946</v>
      </c>
      <c r="C3246" t="s">
        <v>1975</v>
      </c>
      <c r="D3246" t="s">
        <v>3834</v>
      </c>
      <c r="E3246" t="s">
        <v>1643</v>
      </c>
    </row>
    <row r="3247" spans="1:5" hidden="1">
      <c r="A3247" t="s">
        <v>3945</v>
      </c>
      <c r="B3247" t="s">
        <v>3946</v>
      </c>
      <c r="C3247" t="s">
        <v>1975</v>
      </c>
      <c r="D3247" t="s">
        <v>3834</v>
      </c>
      <c r="E3247" t="s">
        <v>2829</v>
      </c>
    </row>
    <row r="3248" spans="1:5" hidden="1">
      <c r="A3248" t="s">
        <v>3945</v>
      </c>
      <c r="B3248" t="s">
        <v>3946</v>
      </c>
      <c r="C3248" t="s">
        <v>1975</v>
      </c>
      <c r="D3248" t="s">
        <v>3833</v>
      </c>
      <c r="E3248" t="s">
        <v>2883</v>
      </c>
    </row>
    <row r="3249" spans="1:5" hidden="1">
      <c r="A3249" t="s">
        <v>3945</v>
      </c>
      <c r="B3249" t="s">
        <v>3946</v>
      </c>
      <c r="C3249" t="s">
        <v>3835</v>
      </c>
      <c r="D3249" t="s">
        <v>3836</v>
      </c>
      <c r="E3249" t="s">
        <v>2836</v>
      </c>
    </row>
    <row r="3250" spans="1:5" hidden="1">
      <c r="A3250" t="s">
        <v>3945</v>
      </c>
      <c r="B3250" t="s">
        <v>3946</v>
      </c>
      <c r="C3250" t="s">
        <v>3835</v>
      </c>
      <c r="D3250" t="s">
        <v>3836</v>
      </c>
      <c r="E3250" t="s">
        <v>2869</v>
      </c>
    </row>
    <row r="3251" spans="1:5" hidden="1">
      <c r="A3251" t="s">
        <v>3945</v>
      </c>
      <c r="B3251" t="s">
        <v>3946</v>
      </c>
      <c r="C3251" t="s">
        <v>3835</v>
      </c>
      <c r="D3251" t="s">
        <v>3836</v>
      </c>
      <c r="E3251" t="s">
        <v>2887</v>
      </c>
    </row>
    <row r="3252" spans="1:5" hidden="1">
      <c r="A3252" t="s">
        <v>3945</v>
      </c>
      <c r="B3252" t="s">
        <v>3946</v>
      </c>
      <c r="C3252" t="s">
        <v>3835</v>
      </c>
      <c r="D3252" t="s">
        <v>3836</v>
      </c>
      <c r="E3252" t="s">
        <v>2898</v>
      </c>
    </row>
    <row r="3253" spans="1:5" hidden="1">
      <c r="A3253" t="s">
        <v>3945</v>
      </c>
      <c r="B3253" t="s">
        <v>3946</v>
      </c>
      <c r="C3253" t="s">
        <v>3835</v>
      </c>
      <c r="D3253" t="s">
        <v>3836</v>
      </c>
      <c r="E3253" t="s">
        <v>2908</v>
      </c>
    </row>
    <row r="3254" spans="1:5" hidden="1">
      <c r="A3254" t="s">
        <v>3945</v>
      </c>
      <c r="B3254" t="s">
        <v>3946</v>
      </c>
      <c r="C3254" t="s">
        <v>3835</v>
      </c>
      <c r="D3254" t="s">
        <v>3836</v>
      </c>
      <c r="E3254" t="s">
        <v>2915</v>
      </c>
    </row>
    <row r="3255" spans="1:5" hidden="1">
      <c r="A3255" t="s">
        <v>3945</v>
      </c>
      <c r="B3255" t="s">
        <v>3946</v>
      </c>
      <c r="C3255" t="s">
        <v>3835</v>
      </c>
      <c r="D3255" t="s">
        <v>3836</v>
      </c>
      <c r="E3255" t="s">
        <v>2920</v>
      </c>
    </row>
    <row r="3256" spans="1:5" hidden="1">
      <c r="A3256" t="s">
        <v>3945</v>
      </c>
      <c r="B3256" t="s">
        <v>3946</v>
      </c>
      <c r="C3256" t="s">
        <v>3835</v>
      </c>
      <c r="D3256" t="s">
        <v>3836</v>
      </c>
      <c r="E3256" t="s">
        <v>1643</v>
      </c>
    </row>
    <row r="3257" spans="1:5" hidden="1">
      <c r="A3257" t="s">
        <v>3945</v>
      </c>
      <c r="B3257" t="s">
        <v>3946</v>
      </c>
      <c r="C3257" t="s">
        <v>3835</v>
      </c>
      <c r="D3257" t="s">
        <v>3836</v>
      </c>
      <c r="E3257" t="s">
        <v>2926</v>
      </c>
    </row>
    <row r="3258" spans="1:5" hidden="1">
      <c r="A3258" t="s">
        <v>3945</v>
      </c>
      <c r="B3258" t="s">
        <v>3946</v>
      </c>
      <c r="C3258" t="s">
        <v>3835</v>
      </c>
      <c r="D3258" t="s">
        <v>3836</v>
      </c>
      <c r="E3258" t="s">
        <v>2931</v>
      </c>
    </row>
    <row r="3259" spans="1:5" hidden="1">
      <c r="A3259" t="s">
        <v>3945</v>
      </c>
      <c r="B3259" t="s">
        <v>3946</v>
      </c>
      <c r="C3259" t="s">
        <v>3835</v>
      </c>
      <c r="D3259" t="s">
        <v>3836</v>
      </c>
      <c r="E3259" t="s">
        <v>2936</v>
      </c>
    </row>
    <row r="3260" spans="1:5" hidden="1">
      <c r="A3260" t="s">
        <v>3945</v>
      </c>
      <c r="B3260" t="s">
        <v>3946</v>
      </c>
      <c r="C3260" t="s">
        <v>3835</v>
      </c>
      <c r="D3260" t="s">
        <v>3836</v>
      </c>
      <c r="E3260" t="s">
        <v>2941</v>
      </c>
    </row>
    <row r="3261" spans="1:5" hidden="1">
      <c r="A3261" t="s">
        <v>3945</v>
      </c>
      <c r="B3261" t="s">
        <v>3946</v>
      </c>
      <c r="C3261" t="s">
        <v>3835</v>
      </c>
      <c r="D3261" t="s">
        <v>3836</v>
      </c>
      <c r="E3261" t="s">
        <v>2945</v>
      </c>
    </row>
    <row r="3262" spans="1:5" hidden="1">
      <c r="A3262" t="s">
        <v>3945</v>
      </c>
      <c r="B3262" t="s">
        <v>3946</v>
      </c>
      <c r="C3262" t="s">
        <v>3835</v>
      </c>
      <c r="D3262" t="s">
        <v>3836</v>
      </c>
      <c r="E3262" t="s">
        <v>2948</v>
      </c>
    </row>
    <row r="3263" spans="1:5" hidden="1">
      <c r="A3263" t="s">
        <v>3945</v>
      </c>
      <c r="B3263" t="s">
        <v>3946</v>
      </c>
      <c r="C3263" t="s">
        <v>3835</v>
      </c>
      <c r="D3263" t="s">
        <v>3836</v>
      </c>
      <c r="E3263" t="s">
        <v>2950</v>
      </c>
    </row>
    <row r="3264" spans="1:5" hidden="1">
      <c r="A3264" t="s">
        <v>3162</v>
      </c>
      <c r="B3264" t="s">
        <v>3947</v>
      </c>
      <c r="C3264" t="s">
        <v>1974</v>
      </c>
      <c r="D3264" t="s">
        <v>2148</v>
      </c>
      <c r="E3264" t="s">
        <v>3937</v>
      </c>
    </row>
    <row r="3265" spans="1:5" hidden="1">
      <c r="A3265" t="s">
        <v>3162</v>
      </c>
      <c r="B3265" t="s">
        <v>3947</v>
      </c>
      <c r="C3265" t="s">
        <v>1974</v>
      </c>
      <c r="D3265" t="s">
        <v>2148</v>
      </c>
      <c r="E3265" t="s">
        <v>2154</v>
      </c>
    </row>
    <row r="3266" spans="1:5" hidden="1">
      <c r="A3266" t="s">
        <v>3162</v>
      </c>
      <c r="B3266" t="s">
        <v>3947</v>
      </c>
      <c r="C3266" t="s">
        <v>1974</v>
      </c>
      <c r="D3266" t="s">
        <v>2148</v>
      </c>
      <c r="E3266" t="s">
        <v>2881</v>
      </c>
    </row>
    <row r="3267" spans="1:5" hidden="1">
      <c r="A3267" t="s">
        <v>3162</v>
      </c>
      <c r="B3267" t="s">
        <v>3947</v>
      </c>
      <c r="C3267" t="s">
        <v>1974</v>
      </c>
      <c r="D3267" t="s">
        <v>2148</v>
      </c>
      <c r="E3267" t="s">
        <v>2833</v>
      </c>
    </row>
    <row r="3268" spans="1:5" hidden="1">
      <c r="A3268" t="s">
        <v>3948</v>
      </c>
      <c r="B3268" t="s">
        <v>3949</v>
      </c>
      <c r="C3268" t="s">
        <v>1973</v>
      </c>
      <c r="D3268" t="s">
        <v>3817</v>
      </c>
      <c r="E3268" t="s">
        <v>1643</v>
      </c>
    </row>
    <row r="3269" spans="1:5" hidden="1">
      <c r="A3269" t="s">
        <v>3948</v>
      </c>
      <c r="B3269" t="s">
        <v>3949</v>
      </c>
      <c r="C3269" t="s">
        <v>1973</v>
      </c>
      <c r="D3269" t="s">
        <v>3818</v>
      </c>
      <c r="E3269" t="s">
        <v>1643</v>
      </c>
    </row>
    <row r="3270" spans="1:5" hidden="1">
      <c r="A3270" t="s">
        <v>3948</v>
      </c>
      <c r="B3270" t="s">
        <v>3949</v>
      </c>
      <c r="C3270" t="s">
        <v>1974</v>
      </c>
      <c r="D3270" t="s">
        <v>2146</v>
      </c>
      <c r="E3270" t="s">
        <v>2808</v>
      </c>
    </row>
    <row r="3271" spans="1:5" hidden="1">
      <c r="A3271" t="s">
        <v>3948</v>
      </c>
      <c r="B3271" t="s">
        <v>3949</v>
      </c>
      <c r="C3271" t="s">
        <v>1974</v>
      </c>
      <c r="D3271" t="s">
        <v>2146</v>
      </c>
      <c r="E3271" t="s">
        <v>2854</v>
      </c>
    </row>
    <row r="3272" spans="1:5" hidden="1">
      <c r="A3272" t="s">
        <v>3948</v>
      </c>
      <c r="B3272" t="s">
        <v>3949</v>
      </c>
      <c r="C3272" t="s">
        <v>1974</v>
      </c>
      <c r="D3272" t="s">
        <v>2146</v>
      </c>
      <c r="E3272" t="s">
        <v>2876</v>
      </c>
    </row>
    <row r="3273" spans="1:5" hidden="1">
      <c r="A3273" t="s">
        <v>3948</v>
      </c>
      <c r="B3273" t="s">
        <v>3949</v>
      </c>
      <c r="C3273" t="s">
        <v>1974</v>
      </c>
      <c r="D3273" t="s">
        <v>2146</v>
      </c>
      <c r="E3273" t="s">
        <v>2893</v>
      </c>
    </row>
    <row r="3274" spans="1:5" hidden="1">
      <c r="A3274" t="s">
        <v>3948</v>
      </c>
      <c r="B3274" t="s">
        <v>3949</v>
      </c>
      <c r="C3274" t="s">
        <v>1974</v>
      </c>
      <c r="D3274" t="s">
        <v>2146</v>
      </c>
      <c r="E3274" t="s">
        <v>2903</v>
      </c>
    </row>
    <row r="3275" spans="1:5" hidden="1">
      <c r="A3275" t="s">
        <v>3948</v>
      </c>
      <c r="B3275" t="s">
        <v>3949</v>
      </c>
      <c r="C3275" t="s">
        <v>1974</v>
      </c>
      <c r="D3275" t="s">
        <v>2146</v>
      </c>
      <c r="E3275" t="s">
        <v>2913</v>
      </c>
    </row>
    <row r="3276" spans="1:5" hidden="1">
      <c r="A3276" t="s">
        <v>3948</v>
      </c>
      <c r="B3276" t="s">
        <v>3949</v>
      </c>
      <c r="C3276" t="s">
        <v>1974</v>
      </c>
      <c r="D3276" t="s">
        <v>3820</v>
      </c>
      <c r="E3276" t="s">
        <v>2810</v>
      </c>
    </row>
    <row r="3277" spans="1:5" hidden="1">
      <c r="A3277" t="s">
        <v>3948</v>
      </c>
      <c r="B3277" t="s">
        <v>3949</v>
      </c>
      <c r="C3277" t="s">
        <v>1974</v>
      </c>
      <c r="D3277" t="s">
        <v>3820</v>
      </c>
      <c r="E3277" t="s">
        <v>1643</v>
      </c>
    </row>
    <row r="3278" spans="1:5" hidden="1">
      <c r="A3278" t="s">
        <v>3948</v>
      </c>
      <c r="B3278" t="s">
        <v>3949</v>
      </c>
      <c r="C3278" t="s">
        <v>1974</v>
      </c>
      <c r="D3278" t="s">
        <v>3820</v>
      </c>
      <c r="E3278" t="s">
        <v>2856</v>
      </c>
    </row>
    <row r="3279" spans="1:5" hidden="1">
      <c r="A3279" t="s">
        <v>3948</v>
      </c>
      <c r="B3279" t="s">
        <v>3949</v>
      </c>
      <c r="C3279" t="s">
        <v>1974</v>
      </c>
      <c r="D3279" t="s">
        <v>3821</v>
      </c>
      <c r="E3279" t="s">
        <v>2811</v>
      </c>
    </row>
    <row r="3280" spans="1:5" hidden="1">
      <c r="A3280" t="s">
        <v>3948</v>
      </c>
      <c r="B3280" t="s">
        <v>3949</v>
      </c>
      <c r="C3280" t="s">
        <v>1974</v>
      </c>
      <c r="D3280" t="s">
        <v>3821</v>
      </c>
      <c r="E3280" t="s">
        <v>1643</v>
      </c>
    </row>
    <row r="3281" spans="1:5" hidden="1">
      <c r="A3281" t="s">
        <v>3948</v>
      </c>
      <c r="B3281" t="s">
        <v>3949</v>
      </c>
      <c r="C3281" t="s">
        <v>1974</v>
      </c>
      <c r="D3281" t="s">
        <v>3821</v>
      </c>
      <c r="E3281" t="s">
        <v>2877</v>
      </c>
    </row>
    <row r="3282" spans="1:5" hidden="1">
      <c r="A3282" t="s">
        <v>3948</v>
      </c>
      <c r="B3282" t="s">
        <v>3949</v>
      </c>
      <c r="C3282" t="s">
        <v>1974</v>
      </c>
      <c r="D3282" t="s">
        <v>3822</v>
      </c>
      <c r="E3282" t="s">
        <v>2813</v>
      </c>
    </row>
    <row r="3283" spans="1:5" hidden="1">
      <c r="A3283" t="s">
        <v>3948</v>
      </c>
      <c r="B3283" t="s">
        <v>3949</v>
      </c>
      <c r="C3283" t="s">
        <v>1974</v>
      </c>
      <c r="D3283" t="s">
        <v>3822</v>
      </c>
      <c r="E3283" t="s">
        <v>2858</v>
      </c>
    </row>
    <row r="3284" spans="1:5" hidden="1">
      <c r="A3284" t="s">
        <v>3948</v>
      </c>
      <c r="B3284" t="s">
        <v>3949</v>
      </c>
      <c r="C3284" t="s">
        <v>1974</v>
      </c>
      <c r="D3284" t="s">
        <v>3822</v>
      </c>
      <c r="E3284" t="s">
        <v>2878</v>
      </c>
    </row>
    <row r="3285" spans="1:5" hidden="1">
      <c r="A3285" t="s">
        <v>3948</v>
      </c>
      <c r="B3285" t="s">
        <v>3949</v>
      </c>
      <c r="C3285" t="s">
        <v>1974</v>
      </c>
      <c r="D3285" t="s">
        <v>3822</v>
      </c>
      <c r="E3285" t="s">
        <v>1643</v>
      </c>
    </row>
    <row r="3286" spans="1:5" hidden="1">
      <c r="A3286" t="s">
        <v>3948</v>
      </c>
      <c r="B3286" t="s">
        <v>3949</v>
      </c>
      <c r="C3286" t="s">
        <v>1974</v>
      </c>
      <c r="D3286" t="s">
        <v>3822</v>
      </c>
      <c r="E3286" t="s">
        <v>2894</v>
      </c>
    </row>
    <row r="3287" spans="1:5" hidden="1">
      <c r="A3287" t="s">
        <v>3948</v>
      </c>
      <c r="B3287" t="s">
        <v>3949</v>
      </c>
      <c r="C3287" t="s">
        <v>1974</v>
      </c>
      <c r="D3287" t="s">
        <v>3822</v>
      </c>
      <c r="E3287" t="s">
        <v>2904</v>
      </c>
    </row>
    <row r="3288" spans="1:5" hidden="1">
      <c r="A3288" t="s">
        <v>3948</v>
      </c>
      <c r="B3288" t="s">
        <v>3949</v>
      </c>
      <c r="C3288" t="s">
        <v>1974</v>
      </c>
      <c r="D3288" t="s">
        <v>3823</v>
      </c>
      <c r="E3288" t="s">
        <v>2814</v>
      </c>
    </row>
    <row r="3289" spans="1:5" hidden="1">
      <c r="A3289" t="s">
        <v>3948</v>
      </c>
      <c r="B3289" t="s">
        <v>3949</v>
      </c>
      <c r="C3289" t="s">
        <v>1974</v>
      </c>
      <c r="D3289" t="s">
        <v>3823</v>
      </c>
      <c r="E3289" t="s">
        <v>2859</v>
      </c>
    </row>
    <row r="3290" spans="1:5" hidden="1">
      <c r="A3290" t="s">
        <v>3948</v>
      </c>
      <c r="B3290" t="s">
        <v>3949</v>
      </c>
      <c r="C3290" t="s">
        <v>1974</v>
      </c>
      <c r="D3290" t="s">
        <v>3823</v>
      </c>
      <c r="E3290" t="s">
        <v>1643</v>
      </c>
    </row>
    <row r="3291" spans="1:5" hidden="1">
      <c r="A3291" t="s">
        <v>3948</v>
      </c>
      <c r="B3291" t="s">
        <v>3949</v>
      </c>
      <c r="C3291" t="s">
        <v>1974</v>
      </c>
      <c r="D3291" t="s">
        <v>3823</v>
      </c>
      <c r="E3291" t="s">
        <v>2879</v>
      </c>
    </row>
    <row r="3292" spans="1:5" hidden="1">
      <c r="A3292" t="s">
        <v>3948</v>
      </c>
      <c r="B3292" t="s">
        <v>3949</v>
      </c>
      <c r="C3292" t="s">
        <v>1974</v>
      </c>
      <c r="D3292" t="s">
        <v>3824</v>
      </c>
      <c r="E3292" t="s">
        <v>2815</v>
      </c>
    </row>
    <row r="3293" spans="1:5" hidden="1">
      <c r="A3293" t="s">
        <v>3948</v>
      </c>
      <c r="B3293" t="s">
        <v>3949</v>
      </c>
      <c r="C3293" t="s">
        <v>1974</v>
      </c>
      <c r="D3293" t="s">
        <v>3824</v>
      </c>
      <c r="E3293" t="s">
        <v>1643</v>
      </c>
    </row>
    <row r="3294" spans="1:5" hidden="1">
      <c r="A3294" t="s">
        <v>3948</v>
      </c>
      <c r="B3294" t="s">
        <v>3949</v>
      </c>
      <c r="C3294" t="s">
        <v>1974</v>
      </c>
      <c r="D3294" t="s">
        <v>2156</v>
      </c>
      <c r="E3294" t="s">
        <v>2816</v>
      </c>
    </row>
    <row r="3295" spans="1:5" hidden="1">
      <c r="A3295" t="s">
        <v>3948</v>
      </c>
      <c r="B3295" t="s">
        <v>3949</v>
      </c>
      <c r="C3295" t="s">
        <v>1974</v>
      </c>
      <c r="D3295" t="s">
        <v>1973</v>
      </c>
      <c r="E3295" t="s">
        <v>1643</v>
      </c>
    </row>
    <row r="3296" spans="1:5" hidden="1">
      <c r="A3296" t="s">
        <v>3948</v>
      </c>
      <c r="B3296" t="s">
        <v>3949</v>
      </c>
      <c r="C3296" t="s">
        <v>1974</v>
      </c>
      <c r="D3296" t="s">
        <v>1973</v>
      </c>
      <c r="E3296" t="s">
        <v>2817</v>
      </c>
    </row>
    <row r="3297" spans="1:5" hidden="1">
      <c r="A3297" t="s">
        <v>3948</v>
      </c>
      <c r="B3297" t="s">
        <v>3949</v>
      </c>
      <c r="C3297" t="s">
        <v>1974</v>
      </c>
      <c r="D3297" t="s">
        <v>1973</v>
      </c>
      <c r="E3297" t="s">
        <v>2860</v>
      </c>
    </row>
    <row r="3298" spans="1:5" hidden="1">
      <c r="A3298" t="s">
        <v>3948</v>
      </c>
      <c r="B3298" t="s">
        <v>3949</v>
      </c>
      <c r="C3298" t="s">
        <v>1974</v>
      </c>
      <c r="D3298" t="s">
        <v>3825</v>
      </c>
      <c r="E3298" t="s">
        <v>1643</v>
      </c>
    </row>
    <row r="3299" spans="1:5" hidden="1">
      <c r="A3299" t="s">
        <v>3948</v>
      </c>
      <c r="B3299" t="s">
        <v>3949</v>
      </c>
      <c r="C3299" t="s">
        <v>1974</v>
      </c>
      <c r="D3299" t="s">
        <v>3826</v>
      </c>
      <c r="E3299" t="s">
        <v>1643</v>
      </c>
    </row>
    <row r="3300" spans="1:5" hidden="1">
      <c r="A3300" t="s">
        <v>3948</v>
      </c>
      <c r="B3300" t="s">
        <v>3949</v>
      </c>
      <c r="C3300" t="s">
        <v>1974</v>
      </c>
      <c r="D3300" t="s">
        <v>3826</v>
      </c>
      <c r="E3300" t="s">
        <v>2819</v>
      </c>
    </row>
    <row r="3301" spans="1:5" hidden="1">
      <c r="A3301" t="s">
        <v>3948</v>
      </c>
      <c r="B3301" t="s">
        <v>3949</v>
      </c>
      <c r="C3301" t="s">
        <v>1974</v>
      </c>
      <c r="D3301" t="s">
        <v>3827</v>
      </c>
      <c r="E3301" t="s">
        <v>1643</v>
      </c>
    </row>
    <row r="3302" spans="1:5" hidden="1">
      <c r="A3302" t="s">
        <v>3948</v>
      </c>
      <c r="B3302" t="s">
        <v>3949</v>
      </c>
      <c r="C3302" t="s">
        <v>1974</v>
      </c>
      <c r="D3302" t="s">
        <v>3827</v>
      </c>
      <c r="E3302" t="s">
        <v>3827</v>
      </c>
    </row>
    <row r="3303" spans="1:5" hidden="1">
      <c r="A3303" t="s">
        <v>3948</v>
      </c>
      <c r="B3303" t="s">
        <v>3949</v>
      </c>
      <c r="C3303" t="s">
        <v>1974</v>
      </c>
      <c r="D3303" t="s">
        <v>3828</v>
      </c>
      <c r="E3303" t="s">
        <v>1643</v>
      </c>
    </row>
    <row r="3304" spans="1:5" hidden="1">
      <c r="A3304" t="s">
        <v>3948</v>
      </c>
      <c r="B3304" t="s">
        <v>3949</v>
      </c>
      <c r="C3304" t="s">
        <v>1974</v>
      </c>
      <c r="D3304" t="s">
        <v>3828</v>
      </c>
      <c r="E3304" t="s">
        <v>2822</v>
      </c>
    </row>
    <row r="3305" spans="1:5" hidden="1">
      <c r="A3305" t="s">
        <v>3948</v>
      </c>
      <c r="B3305" t="s">
        <v>3949</v>
      </c>
      <c r="C3305" t="s">
        <v>1974</v>
      </c>
      <c r="D3305" t="s">
        <v>3828</v>
      </c>
      <c r="E3305" t="s">
        <v>2861</v>
      </c>
    </row>
    <row r="3306" spans="1:5" hidden="1">
      <c r="A3306" t="s">
        <v>3948</v>
      </c>
      <c r="B3306" t="s">
        <v>3949</v>
      </c>
      <c r="C3306" t="s">
        <v>1974</v>
      </c>
      <c r="D3306" t="s">
        <v>3829</v>
      </c>
      <c r="E3306" t="s">
        <v>1643</v>
      </c>
    </row>
    <row r="3307" spans="1:5" hidden="1">
      <c r="A3307" t="s">
        <v>3948</v>
      </c>
      <c r="B3307" t="s">
        <v>3949</v>
      </c>
      <c r="C3307" t="s">
        <v>1974</v>
      </c>
      <c r="D3307" t="s">
        <v>3829</v>
      </c>
      <c r="E3307" t="s">
        <v>2823</v>
      </c>
    </row>
    <row r="3308" spans="1:5" hidden="1">
      <c r="A3308" t="s">
        <v>3948</v>
      </c>
      <c r="B3308" t="s">
        <v>3949</v>
      </c>
      <c r="C3308" t="s">
        <v>1974</v>
      </c>
      <c r="D3308" t="s">
        <v>3830</v>
      </c>
      <c r="E3308" t="s">
        <v>1643</v>
      </c>
    </row>
    <row r="3309" spans="1:5" hidden="1">
      <c r="A3309" t="s">
        <v>3948</v>
      </c>
      <c r="B3309" t="s">
        <v>3949</v>
      </c>
      <c r="C3309" t="s">
        <v>1974</v>
      </c>
      <c r="D3309" t="s">
        <v>3830</v>
      </c>
      <c r="E3309" t="s">
        <v>2824</v>
      </c>
    </row>
    <row r="3310" spans="1:5" hidden="1">
      <c r="A3310" t="s">
        <v>3948</v>
      </c>
      <c r="B3310" t="s">
        <v>3949</v>
      </c>
      <c r="C3310" t="s">
        <v>1974</v>
      </c>
      <c r="D3310" t="s">
        <v>3831</v>
      </c>
      <c r="E3310" t="s">
        <v>2825</v>
      </c>
    </row>
    <row r="3311" spans="1:5" hidden="1">
      <c r="A3311" t="s">
        <v>3948</v>
      </c>
      <c r="B3311" t="s">
        <v>3949</v>
      </c>
      <c r="C3311" t="s">
        <v>1974</v>
      </c>
      <c r="D3311" t="s">
        <v>2166</v>
      </c>
      <c r="E3311" t="s">
        <v>1643</v>
      </c>
    </row>
    <row r="3312" spans="1:5" hidden="1">
      <c r="A3312" t="s">
        <v>3948</v>
      </c>
      <c r="B3312" t="s">
        <v>3949</v>
      </c>
      <c r="C3312" t="s">
        <v>1974</v>
      </c>
      <c r="D3312" t="s">
        <v>2166</v>
      </c>
      <c r="E3312" t="s">
        <v>2826</v>
      </c>
    </row>
    <row r="3313" spans="1:5" hidden="1">
      <c r="A3313" t="s">
        <v>3948</v>
      </c>
      <c r="B3313" t="s">
        <v>3949</v>
      </c>
      <c r="C3313" t="s">
        <v>1975</v>
      </c>
      <c r="D3313" t="s">
        <v>3832</v>
      </c>
      <c r="E3313" t="s">
        <v>2827</v>
      </c>
    </row>
    <row r="3314" spans="1:5" hidden="1">
      <c r="A3314" t="s">
        <v>3948</v>
      </c>
      <c r="B3314" t="s">
        <v>3949</v>
      </c>
      <c r="C3314" t="s">
        <v>1975</v>
      </c>
      <c r="D3314" t="s">
        <v>3832</v>
      </c>
      <c r="E3314" t="s">
        <v>2862</v>
      </c>
    </row>
    <row r="3315" spans="1:5" hidden="1">
      <c r="A3315" t="s">
        <v>3948</v>
      </c>
      <c r="B3315" t="s">
        <v>3949</v>
      </c>
      <c r="C3315" t="s">
        <v>1975</v>
      </c>
      <c r="D3315" t="s">
        <v>3832</v>
      </c>
      <c r="E3315" t="s">
        <v>2882</v>
      </c>
    </row>
    <row r="3316" spans="1:5" hidden="1">
      <c r="A3316" t="s">
        <v>3948</v>
      </c>
      <c r="B3316" t="s">
        <v>3949</v>
      </c>
      <c r="C3316" t="s">
        <v>1975</v>
      </c>
      <c r="D3316" t="s">
        <v>3832</v>
      </c>
      <c r="E3316" t="s">
        <v>2895</v>
      </c>
    </row>
    <row r="3317" spans="1:5" hidden="1">
      <c r="A3317" t="s">
        <v>3948</v>
      </c>
      <c r="B3317" t="s">
        <v>3949</v>
      </c>
      <c r="C3317" t="s">
        <v>1975</v>
      </c>
      <c r="D3317" t="s">
        <v>3832</v>
      </c>
      <c r="E3317" t="s">
        <v>2905</v>
      </c>
    </row>
    <row r="3318" spans="1:5" hidden="1">
      <c r="A3318" t="s">
        <v>3948</v>
      </c>
      <c r="B3318" t="s">
        <v>3949</v>
      </c>
      <c r="C3318" t="s">
        <v>1975</v>
      </c>
      <c r="D3318" t="s">
        <v>3832</v>
      </c>
      <c r="E3318" t="s">
        <v>2914</v>
      </c>
    </row>
    <row r="3319" spans="1:5" hidden="1">
      <c r="A3319" t="s">
        <v>3948</v>
      </c>
      <c r="B3319" t="s">
        <v>3949</v>
      </c>
      <c r="C3319" t="s">
        <v>1975</v>
      </c>
      <c r="D3319" t="s">
        <v>3832</v>
      </c>
      <c r="E3319" t="s">
        <v>2919</v>
      </c>
    </row>
    <row r="3320" spans="1:5" hidden="1">
      <c r="A3320" t="s">
        <v>3948</v>
      </c>
      <c r="B3320" t="s">
        <v>3949</v>
      </c>
      <c r="C3320" t="s">
        <v>1975</v>
      </c>
      <c r="D3320" t="s">
        <v>3832</v>
      </c>
      <c r="E3320" t="s">
        <v>1980</v>
      </c>
    </row>
    <row r="3321" spans="1:5" hidden="1">
      <c r="A3321" t="s">
        <v>3948</v>
      </c>
      <c r="B3321" t="s">
        <v>3949</v>
      </c>
      <c r="C3321" t="s">
        <v>1975</v>
      </c>
      <c r="D3321" t="s">
        <v>3849</v>
      </c>
      <c r="E3321" t="s">
        <v>3850</v>
      </c>
    </row>
    <row r="3322" spans="1:5" hidden="1">
      <c r="A3322" t="s">
        <v>3948</v>
      </c>
      <c r="B3322" t="s">
        <v>3949</v>
      </c>
      <c r="C3322" t="s">
        <v>1975</v>
      </c>
      <c r="D3322" t="s">
        <v>3849</v>
      </c>
      <c r="E3322" t="s">
        <v>2885</v>
      </c>
    </row>
    <row r="3323" spans="1:5" hidden="1">
      <c r="A3323" t="s">
        <v>3948</v>
      </c>
      <c r="B3323" t="s">
        <v>3949</v>
      </c>
      <c r="C3323" t="s">
        <v>1975</v>
      </c>
      <c r="D3323" t="s">
        <v>3849</v>
      </c>
      <c r="E3323" t="s">
        <v>2896</v>
      </c>
    </row>
    <row r="3324" spans="1:5" hidden="1">
      <c r="A3324" t="s">
        <v>3948</v>
      </c>
      <c r="B3324" t="s">
        <v>3949</v>
      </c>
      <c r="C3324" t="s">
        <v>1975</v>
      </c>
      <c r="D3324" t="s">
        <v>3851</v>
      </c>
      <c r="E3324" t="s">
        <v>2831</v>
      </c>
    </row>
    <row r="3325" spans="1:5" hidden="1">
      <c r="A3325" t="s">
        <v>3948</v>
      </c>
      <c r="B3325" t="s">
        <v>3949</v>
      </c>
      <c r="C3325" t="s">
        <v>1975</v>
      </c>
      <c r="D3325" t="s">
        <v>3851</v>
      </c>
      <c r="E3325" t="s">
        <v>2864</v>
      </c>
    </row>
    <row r="3326" spans="1:5" hidden="1">
      <c r="A3326" t="s">
        <v>3948</v>
      </c>
      <c r="B3326" t="s">
        <v>3949</v>
      </c>
      <c r="C3326" t="s">
        <v>1975</v>
      </c>
      <c r="D3326" t="s">
        <v>3851</v>
      </c>
      <c r="E3326" t="s">
        <v>1643</v>
      </c>
    </row>
    <row r="3327" spans="1:5" hidden="1">
      <c r="A3327" t="s">
        <v>3948</v>
      </c>
      <c r="B3327" t="s">
        <v>3949</v>
      </c>
      <c r="C3327" t="s">
        <v>1975</v>
      </c>
      <c r="D3327" t="s">
        <v>3851</v>
      </c>
      <c r="E3327" t="s">
        <v>2884</v>
      </c>
    </row>
    <row r="3328" spans="1:5" hidden="1">
      <c r="A3328" t="s">
        <v>3948</v>
      </c>
      <c r="B3328" t="s">
        <v>3949</v>
      </c>
      <c r="C3328" t="s">
        <v>1975</v>
      </c>
      <c r="D3328" t="s">
        <v>3851</v>
      </c>
      <c r="E3328" t="s">
        <v>2166</v>
      </c>
    </row>
    <row r="3329" spans="1:5" hidden="1">
      <c r="A3329" t="s">
        <v>3948</v>
      </c>
      <c r="B3329" t="s">
        <v>3949</v>
      </c>
      <c r="C3329" t="s">
        <v>1975</v>
      </c>
      <c r="D3329" t="s">
        <v>3851</v>
      </c>
      <c r="E3329" t="s">
        <v>3852</v>
      </c>
    </row>
    <row r="3330" spans="1:5" hidden="1">
      <c r="A3330" t="s">
        <v>3948</v>
      </c>
      <c r="B3330" t="s">
        <v>3949</v>
      </c>
      <c r="C3330" t="s">
        <v>1975</v>
      </c>
      <c r="D3330" t="s">
        <v>3853</v>
      </c>
      <c r="E3330" t="s">
        <v>3854</v>
      </c>
    </row>
    <row r="3331" spans="1:5" hidden="1">
      <c r="A3331" t="s">
        <v>3948</v>
      </c>
      <c r="B3331" t="s">
        <v>3949</v>
      </c>
      <c r="C3331" t="s">
        <v>1976</v>
      </c>
      <c r="D3331" t="s">
        <v>3875</v>
      </c>
      <c r="E3331" t="s">
        <v>2833</v>
      </c>
    </row>
    <row r="3332" spans="1:5" hidden="1">
      <c r="A3332" t="s">
        <v>3948</v>
      </c>
      <c r="B3332" t="s">
        <v>3949</v>
      </c>
      <c r="C3332" t="s">
        <v>1976</v>
      </c>
      <c r="D3332" t="s">
        <v>3875</v>
      </c>
      <c r="E3332" t="s">
        <v>2866</v>
      </c>
    </row>
    <row r="3333" spans="1:5" hidden="1">
      <c r="A3333" t="s">
        <v>3948</v>
      </c>
      <c r="B3333" t="s">
        <v>3949</v>
      </c>
      <c r="C3333" t="s">
        <v>1976</v>
      </c>
      <c r="D3333" t="s">
        <v>3875</v>
      </c>
      <c r="E3333" t="s">
        <v>1643</v>
      </c>
    </row>
    <row r="3334" spans="1:5" hidden="1">
      <c r="A3334" t="s">
        <v>3948</v>
      </c>
      <c r="B3334" t="s">
        <v>3949</v>
      </c>
      <c r="C3334" t="s">
        <v>1976</v>
      </c>
      <c r="D3334" t="s">
        <v>3875</v>
      </c>
      <c r="E3334" t="s">
        <v>2897</v>
      </c>
    </row>
    <row r="3335" spans="1:5" hidden="1">
      <c r="A3335" t="s">
        <v>3948</v>
      </c>
      <c r="B3335" t="s">
        <v>3949</v>
      </c>
      <c r="C3335" t="s">
        <v>1976</v>
      </c>
      <c r="D3335" t="s">
        <v>3875</v>
      </c>
      <c r="E3335" t="s">
        <v>2907</v>
      </c>
    </row>
    <row r="3336" spans="1:5" hidden="1">
      <c r="A3336" t="s">
        <v>3948</v>
      </c>
      <c r="B3336" t="s">
        <v>3949</v>
      </c>
      <c r="C3336" t="s">
        <v>1976</v>
      </c>
      <c r="D3336" t="s">
        <v>3876</v>
      </c>
      <c r="E3336" t="s">
        <v>2834</v>
      </c>
    </row>
    <row r="3337" spans="1:5" hidden="1">
      <c r="A3337" t="s">
        <v>3948</v>
      </c>
      <c r="B3337" t="s">
        <v>3949</v>
      </c>
      <c r="C3337" t="s">
        <v>1976</v>
      </c>
      <c r="D3337" t="s">
        <v>3876</v>
      </c>
      <c r="E3337" t="s">
        <v>2867</v>
      </c>
    </row>
    <row r="3338" spans="1:5" hidden="1">
      <c r="A3338" t="s">
        <v>3948</v>
      </c>
      <c r="B3338" t="s">
        <v>3949</v>
      </c>
      <c r="C3338" t="s">
        <v>1976</v>
      </c>
      <c r="D3338" t="s">
        <v>3876</v>
      </c>
      <c r="E3338" t="s">
        <v>2833</v>
      </c>
    </row>
    <row r="3339" spans="1:5" hidden="1">
      <c r="A3339" t="s">
        <v>3948</v>
      </c>
      <c r="B3339" t="s">
        <v>3949</v>
      </c>
      <c r="C3339" t="s">
        <v>1976</v>
      </c>
      <c r="D3339" t="s">
        <v>3876</v>
      </c>
      <c r="E3339" t="s">
        <v>1643</v>
      </c>
    </row>
    <row r="3340" spans="1:5" hidden="1">
      <c r="A3340" t="s">
        <v>3948</v>
      </c>
      <c r="B3340" t="s">
        <v>3949</v>
      </c>
      <c r="C3340" t="s">
        <v>1976</v>
      </c>
      <c r="D3340" t="s">
        <v>3875</v>
      </c>
      <c r="E3340" t="s">
        <v>1643</v>
      </c>
    </row>
    <row r="3341" spans="1:5" hidden="1">
      <c r="A3341" t="s">
        <v>3948</v>
      </c>
      <c r="B3341" t="s">
        <v>3949</v>
      </c>
      <c r="C3341" t="s">
        <v>1976</v>
      </c>
      <c r="D3341" t="s">
        <v>3875</v>
      </c>
      <c r="E3341" t="s">
        <v>2886</v>
      </c>
    </row>
    <row r="3342" spans="1:5" hidden="1">
      <c r="A3342" t="s">
        <v>3948</v>
      </c>
      <c r="B3342" t="s">
        <v>3949</v>
      </c>
      <c r="C3342" t="s">
        <v>1976</v>
      </c>
      <c r="D3342" t="s">
        <v>3876</v>
      </c>
      <c r="E3342" t="s">
        <v>2834</v>
      </c>
    </row>
    <row r="3343" spans="1:5" hidden="1">
      <c r="A3343" t="s">
        <v>3948</v>
      </c>
      <c r="B3343" t="s">
        <v>3949</v>
      </c>
      <c r="C3343" t="s">
        <v>1976</v>
      </c>
      <c r="D3343" t="s">
        <v>3876</v>
      </c>
      <c r="E3343" t="s">
        <v>1643</v>
      </c>
    </row>
    <row r="3344" spans="1:5" hidden="1">
      <c r="A3344" t="s">
        <v>3948</v>
      </c>
      <c r="B3344" t="s">
        <v>3949</v>
      </c>
      <c r="C3344" t="s">
        <v>3835</v>
      </c>
      <c r="D3344" t="s">
        <v>3866</v>
      </c>
      <c r="E3344" t="s">
        <v>2837</v>
      </c>
    </row>
    <row r="3345" spans="1:5" hidden="1">
      <c r="A3345" t="s">
        <v>3948</v>
      </c>
      <c r="B3345" t="s">
        <v>3949</v>
      </c>
      <c r="C3345" t="s">
        <v>3835</v>
      </c>
      <c r="D3345" t="s">
        <v>3866</v>
      </c>
      <c r="E3345" t="s">
        <v>2838</v>
      </c>
    </row>
    <row r="3346" spans="1:5" hidden="1">
      <c r="A3346" t="s">
        <v>3948</v>
      </c>
      <c r="B3346" t="s">
        <v>3949</v>
      </c>
      <c r="C3346" t="s">
        <v>3835</v>
      </c>
      <c r="D3346" t="s">
        <v>3866</v>
      </c>
      <c r="E3346" t="s">
        <v>2870</v>
      </c>
    </row>
    <row r="3347" spans="1:5" hidden="1">
      <c r="A3347" t="s">
        <v>3948</v>
      </c>
      <c r="B3347" t="s">
        <v>3949</v>
      </c>
      <c r="C3347" t="s">
        <v>3835</v>
      </c>
      <c r="D3347" t="s">
        <v>3866</v>
      </c>
      <c r="E3347" t="s">
        <v>2888</v>
      </c>
    </row>
    <row r="3348" spans="1:5" hidden="1">
      <c r="A3348" t="s">
        <v>3948</v>
      </c>
      <c r="B3348" t="s">
        <v>3949</v>
      </c>
      <c r="C3348" t="s">
        <v>3835</v>
      </c>
      <c r="D3348" t="s">
        <v>3866</v>
      </c>
      <c r="E3348" t="s">
        <v>2899</v>
      </c>
    </row>
    <row r="3349" spans="1:5" hidden="1">
      <c r="A3349" t="s">
        <v>3948</v>
      </c>
      <c r="B3349" t="s">
        <v>3949</v>
      </c>
      <c r="C3349" t="s">
        <v>3835</v>
      </c>
      <c r="D3349" t="s">
        <v>3866</v>
      </c>
      <c r="E3349" t="s">
        <v>2909</v>
      </c>
    </row>
    <row r="3350" spans="1:5" hidden="1">
      <c r="A3350" t="s">
        <v>3948</v>
      </c>
      <c r="B3350" t="s">
        <v>3949</v>
      </c>
      <c r="C3350" t="s">
        <v>3835</v>
      </c>
      <c r="D3350" t="s">
        <v>3866</v>
      </c>
      <c r="E3350" t="s">
        <v>2916</v>
      </c>
    </row>
    <row r="3351" spans="1:5" hidden="1">
      <c r="A3351" t="s">
        <v>3948</v>
      </c>
      <c r="B3351" t="s">
        <v>3949</v>
      </c>
      <c r="C3351" t="s">
        <v>3835</v>
      </c>
      <c r="D3351" t="s">
        <v>3866</v>
      </c>
      <c r="E3351" t="s">
        <v>2925</v>
      </c>
    </row>
    <row r="3352" spans="1:5" hidden="1">
      <c r="A3352" t="s">
        <v>3948</v>
      </c>
      <c r="B3352" t="s">
        <v>3949</v>
      </c>
      <c r="C3352" t="s">
        <v>3835</v>
      </c>
      <c r="D3352" t="s">
        <v>3866</v>
      </c>
      <c r="E3352" t="s">
        <v>2930</v>
      </c>
    </row>
    <row r="3353" spans="1:5" hidden="1">
      <c r="A3353" t="s">
        <v>3948</v>
      </c>
      <c r="B3353" t="s">
        <v>3949</v>
      </c>
      <c r="C3353" t="s">
        <v>3835</v>
      </c>
      <c r="D3353" t="s">
        <v>3866</v>
      </c>
      <c r="E3353" t="s">
        <v>2921</v>
      </c>
    </row>
    <row r="3354" spans="1:5" hidden="1">
      <c r="A3354" t="s">
        <v>3948</v>
      </c>
      <c r="B3354" t="s">
        <v>3949</v>
      </c>
      <c r="C3354" t="s">
        <v>3835</v>
      </c>
      <c r="D3354" t="s">
        <v>3866</v>
      </c>
      <c r="E3354" t="s">
        <v>2927</v>
      </c>
    </row>
    <row r="3355" spans="1:5" hidden="1">
      <c r="A3355" t="s">
        <v>3948</v>
      </c>
      <c r="B3355" t="s">
        <v>3949</v>
      </c>
      <c r="C3355" t="s">
        <v>3835</v>
      </c>
      <c r="D3355" t="s">
        <v>3866</v>
      </c>
      <c r="E3355" t="s">
        <v>2933</v>
      </c>
    </row>
    <row r="3356" spans="1:5" hidden="1">
      <c r="A3356" t="s">
        <v>3948</v>
      </c>
      <c r="B3356" t="s">
        <v>3949</v>
      </c>
      <c r="C3356" t="s">
        <v>3835</v>
      </c>
      <c r="D3356" t="s">
        <v>3866</v>
      </c>
      <c r="E3356" t="s">
        <v>2937</v>
      </c>
    </row>
    <row r="3357" spans="1:5" hidden="1">
      <c r="A3357" t="s">
        <v>3948</v>
      </c>
      <c r="B3357" t="s">
        <v>3949</v>
      </c>
      <c r="C3357" t="s">
        <v>3835</v>
      </c>
      <c r="D3357" t="s">
        <v>3836</v>
      </c>
      <c r="E3357" t="s">
        <v>2836</v>
      </c>
    </row>
    <row r="3358" spans="1:5" hidden="1">
      <c r="A3358" t="s">
        <v>3948</v>
      </c>
      <c r="B3358" t="s">
        <v>3949</v>
      </c>
      <c r="C3358" t="s">
        <v>3835</v>
      </c>
      <c r="D3358" t="s">
        <v>3836</v>
      </c>
      <c r="E3358" t="s">
        <v>2869</v>
      </c>
    </row>
    <row r="3359" spans="1:5" hidden="1">
      <c r="A3359" t="s">
        <v>3948</v>
      </c>
      <c r="B3359" t="s">
        <v>3949</v>
      </c>
      <c r="C3359" t="s">
        <v>3835</v>
      </c>
      <c r="D3359" t="s">
        <v>3836</v>
      </c>
      <c r="E3359" t="s">
        <v>2887</v>
      </c>
    </row>
    <row r="3360" spans="1:5" hidden="1">
      <c r="A3360" t="s">
        <v>3948</v>
      </c>
      <c r="B3360" t="s">
        <v>3949</v>
      </c>
      <c r="C3360" t="s">
        <v>3835</v>
      </c>
      <c r="D3360" t="s">
        <v>3836</v>
      </c>
      <c r="E3360" t="s">
        <v>2898</v>
      </c>
    </row>
    <row r="3361" spans="1:5" hidden="1">
      <c r="A3361" t="s">
        <v>3948</v>
      </c>
      <c r="B3361" t="s">
        <v>3949</v>
      </c>
      <c r="C3361" t="s">
        <v>3835</v>
      </c>
      <c r="D3361" t="s">
        <v>3836</v>
      </c>
      <c r="E3361" t="s">
        <v>2908</v>
      </c>
    </row>
    <row r="3362" spans="1:5" hidden="1">
      <c r="A3362" t="s">
        <v>3948</v>
      </c>
      <c r="B3362" t="s">
        <v>3949</v>
      </c>
      <c r="C3362" t="s">
        <v>3835</v>
      </c>
      <c r="D3362" t="s">
        <v>3836</v>
      </c>
      <c r="E3362" t="s">
        <v>2915</v>
      </c>
    </row>
    <row r="3363" spans="1:5" hidden="1">
      <c r="A3363" t="s">
        <v>3948</v>
      </c>
      <c r="B3363" t="s">
        <v>3949</v>
      </c>
      <c r="C3363" t="s">
        <v>3835</v>
      </c>
      <c r="D3363" t="s">
        <v>3836</v>
      </c>
      <c r="E3363" t="s">
        <v>2920</v>
      </c>
    </row>
    <row r="3364" spans="1:5" hidden="1">
      <c r="A3364" t="s">
        <v>3948</v>
      </c>
      <c r="B3364" t="s">
        <v>3949</v>
      </c>
      <c r="C3364" t="s">
        <v>3835</v>
      </c>
      <c r="D3364" t="s">
        <v>3836</v>
      </c>
      <c r="E3364" t="s">
        <v>1643</v>
      </c>
    </row>
    <row r="3365" spans="1:5" hidden="1">
      <c r="A3365" t="s">
        <v>3948</v>
      </c>
      <c r="B3365" t="s">
        <v>3949</v>
      </c>
      <c r="C3365" t="s">
        <v>3835</v>
      </c>
      <c r="D3365" t="s">
        <v>3836</v>
      </c>
      <c r="E3365" t="s">
        <v>2926</v>
      </c>
    </row>
    <row r="3366" spans="1:5" hidden="1">
      <c r="A3366" t="s">
        <v>3948</v>
      </c>
      <c r="B3366" t="s">
        <v>3949</v>
      </c>
      <c r="C3366" t="s">
        <v>3835</v>
      </c>
      <c r="D3366" t="s">
        <v>3836</v>
      </c>
      <c r="E3366" t="s">
        <v>2931</v>
      </c>
    </row>
    <row r="3367" spans="1:5" hidden="1">
      <c r="A3367" t="s">
        <v>3948</v>
      </c>
      <c r="B3367" t="s">
        <v>3949</v>
      </c>
      <c r="C3367" t="s">
        <v>3835</v>
      </c>
      <c r="D3367" t="s">
        <v>3836</v>
      </c>
      <c r="E3367" t="s">
        <v>2936</v>
      </c>
    </row>
    <row r="3368" spans="1:5" hidden="1">
      <c r="A3368" t="s">
        <v>3948</v>
      </c>
      <c r="B3368" t="s">
        <v>3949</v>
      </c>
      <c r="C3368" t="s">
        <v>3835</v>
      </c>
      <c r="D3368" t="s">
        <v>3836</v>
      </c>
      <c r="E3368" t="s">
        <v>2941</v>
      </c>
    </row>
    <row r="3369" spans="1:5" hidden="1">
      <c r="A3369" t="s">
        <v>3948</v>
      </c>
      <c r="B3369" t="s">
        <v>3949</v>
      </c>
      <c r="C3369" t="s">
        <v>3835</v>
      </c>
      <c r="D3369" t="s">
        <v>3836</v>
      </c>
      <c r="E3369" t="s">
        <v>2945</v>
      </c>
    </row>
    <row r="3370" spans="1:5" hidden="1">
      <c r="A3370" t="s">
        <v>3948</v>
      </c>
      <c r="B3370" t="s">
        <v>3949</v>
      </c>
      <c r="C3370" t="s">
        <v>3835</v>
      </c>
      <c r="D3370" t="s">
        <v>3836</v>
      </c>
      <c r="E3370" t="s">
        <v>2948</v>
      </c>
    </row>
    <row r="3371" spans="1:5" hidden="1">
      <c r="A3371" t="s">
        <v>3948</v>
      </c>
      <c r="B3371" t="s">
        <v>3949</v>
      </c>
      <c r="C3371" t="s">
        <v>3835</v>
      </c>
      <c r="D3371" t="s">
        <v>3836</v>
      </c>
      <c r="E3371" t="s">
        <v>2950</v>
      </c>
    </row>
    <row r="3372" spans="1:5" hidden="1">
      <c r="A3372" t="s">
        <v>3948</v>
      </c>
      <c r="B3372" t="s">
        <v>3949</v>
      </c>
      <c r="C3372" t="s">
        <v>3835</v>
      </c>
      <c r="D3372" t="s">
        <v>3950</v>
      </c>
      <c r="E3372" t="s">
        <v>2836</v>
      </c>
    </row>
    <row r="3373" spans="1:5" hidden="1">
      <c r="A3373" t="s">
        <v>3948</v>
      </c>
      <c r="B3373" t="s">
        <v>3949</v>
      </c>
      <c r="C3373" t="s">
        <v>3835</v>
      </c>
      <c r="D3373" t="s">
        <v>3950</v>
      </c>
      <c r="E3373" t="s">
        <v>2869</v>
      </c>
    </row>
    <row r="3374" spans="1:5" hidden="1">
      <c r="A3374" t="s">
        <v>3948</v>
      </c>
      <c r="B3374" t="s">
        <v>3949</v>
      </c>
      <c r="C3374" t="s">
        <v>3835</v>
      </c>
      <c r="D3374" t="s">
        <v>3950</v>
      </c>
      <c r="E3374" t="s">
        <v>2887</v>
      </c>
    </row>
    <row r="3375" spans="1:5" hidden="1">
      <c r="A3375" t="s">
        <v>3948</v>
      </c>
      <c r="B3375" t="s">
        <v>3949</v>
      </c>
      <c r="C3375" t="s">
        <v>3835</v>
      </c>
      <c r="D3375" t="s">
        <v>3950</v>
      </c>
      <c r="E3375" t="s">
        <v>2898</v>
      </c>
    </row>
    <row r="3376" spans="1:5" hidden="1">
      <c r="A3376" t="s">
        <v>3948</v>
      </c>
      <c r="B3376" t="s">
        <v>3949</v>
      </c>
      <c r="C3376" t="s">
        <v>3835</v>
      </c>
      <c r="D3376" t="s">
        <v>3950</v>
      </c>
      <c r="E3376" t="s">
        <v>2908</v>
      </c>
    </row>
    <row r="3377" spans="1:5" hidden="1">
      <c r="A3377" t="s">
        <v>3948</v>
      </c>
      <c r="B3377" t="s">
        <v>3949</v>
      </c>
      <c r="C3377" t="s">
        <v>3835</v>
      </c>
      <c r="D3377" t="s">
        <v>3950</v>
      </c>
      <c r="E3377" t="s">
        <v>2915</v>
      </c>
    </row>
    <row r="3378" spans="1:5" hidden="1">
      <c r="A3378" t="s">
        <v>3948</v>
      </c>
      <c r="B3378" t="s">
        <v>3949</v>
      </c>
      <c r="C3378" t="s">
        <v>3835</v>
      </c>
      <c r="D3378" t="s">
        <v>3950</v>
      </c>
      <c r="E3378" t="s">
        <v>2920</v>
      </c>
    </row>
    <row r="3379" spans="1:5" hidden="1">
      <c r="A3379" t="s">
        <v>3948</v>
      </c>
      <c r="B3379" t="s">
        <v>3949</v>
      </c>
      <c r="C3379" t="s">
        <v>3835</v>
      </c>
      <c r="D3379" t="s">
        <v>3950</v>
      </c>
      <c r="E3379" t="s">
        <v>2926</v>
      </c>
    </row>
    <row r="3380" spans="1:5" hidden="1">
      <c r="A3380" t="s">
        <v>3948</v>
      </c>
      <c r="B3380" t="s">
        <v>3949</v>
      </c>
      <c r="C3380" t="s">
        <v>3835</v>
      </c>
      <c r="D3380" t="s">
        <v>3950</v>
      </c>
      <c r="E3380" t="s">
        <v>2931</v>
      </c>
    </row>
    <row r="3381" spans="1:5" hidden="1">
      <c r="A3381" t="s">
        <v>3948</v>
      </c>
      <c r="B3381" t="s">
        <v>3949</v>
      </c>
      <c r="C3381" t="s">
        <v>3835</v>
      </c>
      <c r="D3381" t="s">
        <v>3950</v>
      </c>
      <c r="E3381" t="s">
        <v>2936</v>
      </c>
    </row>
    <row r="3382" spans="1:5" hidden="1">
      <c r="A3382" t="s">
        <v>3948</v>
      </c>
      <c r="B3382" t="s">
        <v>3949</v>
      </c>
      <c r="C3382" t="s">
        <v>3835</v>
      </c>
      <c r="D3382" t="s">
        <v>3950</v>
      </c>
      <c r="E3382" t="s">
        <v>2941</v>
      </c>
    </row>
    <row r="3383" spans="1:5" hidden="1">
      <c r="A3383" t="s">
        <v>3948</v>
      </c>
      <c r="B3383" t="s">
        <v>3949</v>
      </c>
      <c r="C3383" t="s">
        <v>3835</v>
      </c>
      <c r="D3383" t="s">
        <v>3950</v>
      </c>
      <c r="E3383" t="s">
        <v>2945</v>
      </c>
    </row>
    <row r="3384" spans="1:5" hidden="1">
      <c r="A3384" t="s">
        <v>3948</v>
      </c>
      <c r="B3384" t="s">
        <v>3949</v>
      </c>
      <c r="C3384" t="s">
        <v>3835</v>
      </c>
      <c r="D3384" t="s">
        <v>3950</v>
      </c>
      <c r="E3384" t="s">
        <v>2948</v>
      </c>
    </row>
    <row r="3385" spans="1:5" hidden="1">
      <c r="A3385" t="s">
        <v>3948</v>
      </c>
      <c r="B3385" t="s">
        <v>3949</v>
      </c>
      <c r="C3385" t="s">
        <v>3835</v>
      </c>
      <c r="D3385" t="s">
        <v>3950</v>
      </c>
      <c r="E3385" t="s">
        <v>2950</v>
      </c>
    </row>
    <row r="3386" spans="1:5" hidden="1">
      <c r="A3386" t="s">
        <v>3948</v>
      </c>
      <c r="B3386" t="s">
        <v>3949</v>
      </c>
      <c r="C3386" t="s">
        <v>3845</v>
      </c>
      <c r="D3386" t="s">
        <v>3932</v>
      </c>
      <c r="E3386" t="s">
        <v>2841</v>
      </c>
    </row>
    <row r="3387" spans="1:5" hidden="1">
      <c r="A3387" t="s">
        <v>3948</v>
      </c>
      <c r="B3387" t="s">
        <v>3949</v>
      </c>
      <c r="C3387" t="s">
        <v>3845</v>
      </c>
      <c r="D3387" t="s">
        <v>3932</v>
      </c>
      <c r="E3387" t="s">
        <v>2872</v>
      </c>
    </row>
    <row r="3388" spans="1:5" hidden="1">
      <c r="A3388" t="s">
        <v>3165</v>
      </c>
      <c r="B3388" t="s">
        <v>3951</v>
      </c>
      <c r="C3388" t="s">
        <v>1974</v>
      </c>
      <c r="D3388" t="s">
        <v>2148</v>
      </c>
      <c r="E3388" t="s">
        <v>3937</v>
      </c>
    </row>
    <row r="3389" spans="1:5" hidden="1">
      <c r="A3389" t="s">
        <v>3165</v>
      </c>
      <c r="B3389" t="s">
        <v>3951</v>
      </c>
      <c r="C3389" t="s">
        <v>1974</v>
      </c>
      <c r="D3389" t="s">
        <v>2148</v>
      </c>
      <c r="E3389" t="s">
        <v>2154</v>
      </c>
    </row>
    <row r="3390" spans="1:5" hidden="1">
      <c r="A3390" t="s">
        <v>3165</v>
      </c>
      <c r="B3390" t="s">
        <v>3951</v>
      </c>
      <c r="C3390" t="s">
        <v>1974</v>
      </c>
      <c r="D3390" t="s">
        <v>2148</v>
      </c>
      <c r="E3390" t="s">
        <v>2881</v>
      </c>
    </row>
    <row r="3391" spans="1:5" hidden="1">
      <c r="A3391" t="s">
        <v>3165</v>
      </c>
      <c r="B3391" t="s">
        <v>3951</v>
      </c>
      <c r="C3391" t="s">
        <v>1974</v>
      </c>
      <c r="D3391" t="s">
        <v>2148</v>
      </c>
      <c r="E3391" t="s">
        <v>2833</v>
      </c>
    </row>
    <row r="3392" spans="1:5" hidden="1">
      <c r="A3392" t="s">
        <v>3166</v>
      </c>
      <c r="B3392" t="s">
        <v>3952</v>
      </c>
      <c r="C3392" t="s">
        <v>1973</v>
      </c>
      <c r="D3392" t="s">
        <v>2066</v>
      </c>
      <c r="E3392" t="s">
        <v>2807</v>
      </c>
    </row>
    <row r="3393" spans="1:5" hidden="1">
      <c r="A3393" t="s">
        <v>3166</v>
      </c>
      <c r="B3393" t="s">
        <v>3952</v>
      </c>
      <c r="C3393" t="s">
        <v>1973</v>
      </c>
      <c r="D3393" t="s">
        <v>2066</v>
      </c>
      <c r="E3393" t="s">
        <v>1643</v>
      </c>
    </row>
    <row r="3394" spans="1:5" hidden="1">
      <c r="A3394" t="s">
        <v>3166</v>
      </c>
      <c r="B3394" t="s">
        <v>3952</v>
      </c>
      <c r="C3394" t="s">
        <v>1973</v>
      </c>
      <c r="D3394" t="s">
        <v>3817</v>
      </c>
      <c r="E3394" t="s">
        <v>1643</v>
      </c>
    </row>
    <row r="3395" spans="1:5" hidden="1">
      <c r="A3395" t="s">
        <v>3166</v>
      </c>
      <c r="B3395" t="s">
        <v>3952</v>
      </c>
      <c r="C3395" t="s">
        <v>1973</v>
      </c>
      <c r="D3395" t="s">
        <v>3818</v>
      </c>
      <c r="E3395" t="s">
        <v>1643</v>
      </c>
    </row>
    <row r="3396" spans="1:5" hidden="1">
      <c r="A3396" t="s">
        <v>3166</v>
      </c>
      <c r="B3396" t="s">
        <v>3952</v>
      </c>
      <c r="C3396" t="s">
        <v>1976</v>
      </c>
      <c r="D3396" t="s">
        <v>3875</v>
      </c>
      <c r="E3396" t="s">
        <v>2833</v>
      </c>
    </row>
    <row r="3397" spans="1:5" hidden="1">
      <c r="A3397" t="s">
        <v>3166</v>
      </c>
      <c r="B3397" t="s">
        <v>3952</v>
      </c>
      <c r="C3397" t="s">
        <v>1976</v>
      </c>
      <c r="D3397" t="s">
        <v>3875</v>
      </c>
      <c r="E3397" t="s">
        <v>2866</v>
      </c>
    </row>
    <row r="3398" spans="1:5" hidden="1">
      <c r="A3398" t="s">
        <v>3166</v>
      </c>
      <c r="B3398" t="s">
        <v>3952</v>
      </c>
      <c r="C3398" t="s">
        <v>1976</v>
      </c>
      <c r="D3398" t="s">
        <v>3875</v>
      </c>
      <c r="E3398" t="s">
        <v>1643</v>
      </c>
    </row>
    <row r="3399" spans="1:5" hidden="1">
      <c r="A3399" t="s">
        <v>3166</v>
      </c>
      <c r="B3399" t="s">
        <v>3952</v>
      </c>
      <c r="C3399" t="s">
        <v>1976</v>
      </c>
      <c r="D3399" t="s">
        <v>3875</v>
      </c>
      <c r="E3399" t="s">
        <v>2897</v>
      </c>
    </row>
    <row r="3400" spans="1:5" hidden="1">
      <c r="A3400" t="s">
        <v>3166</v>
      </c>
      <c r="B3400" t="s">
        <v>3952</v>
      </c>
      <c r="C3400" t="s">
        <v>1976</v>
      </c>
      <c r="D3400" t="s">
        <v>3875</v>
      </c>
      <c r="E3400" t="s">
        <v>2907</v>
      </c>
    </row>
    <row r="3401" spans="1:5" hidden="1">
      <c r="A3401" t="s">
        <v>3166</v>
      </c>
      <c r="B3401" t="s">
        <v>3952</v>
      </c>
      <c r="C3401" t="s">
        <v>3835</v>
      </c>
      <c r="D3401" t="s">
        <v>3836</v>
      </c>
      <c r="E3401" t="s">
        <v>2836</v>
      </c>
    </row>
    <row r="3402" spans="1:5" hidden="1">
      <c r="A3402" t="s">
        <v>3166</v>
      </c>
      <c r="B3402" t="s">
        <v>3952</v>
      </c>
      <c r="C3402" t="s">
        <v>3835</v>
      </c>
      <c r="D3402" t="s">
        <v>3836</v>
      </c>
      <c r="E3402" t="s">
        <v>2869</v>
      </c>
    </row>
    <row r="3403" spans="1:5" hidden="1">
      <c r="A3403" t="s">
        <v>3166</v>
      </c>
      <c r="B3403" t="s">
        <v>3952</v>
      </c>
      <c r="C3403" t="s">
        <v>3835</v>
      </c>
      <c r="D3403" t="s">
        <v>3836</v>
      </c>
      <c r="E3403" t="s">
        <v>2887</v>
      </c>
    </row>
    <row r="3404" spans="1:5" hidden="1">
      <c r="A3404" t="s">
        <v>3166</v>
      </c>
      <c r="B3404" t="s">
        <v>3952</v>
      </c>
      <c r="C3404" t="s">
        <v>3835</v>
      </c>
      <c r="D3404" t="s">
        <v>3836</v>
      </c>
      <c r="E3404" t="s">
        <v>2898</v>
      </c>
    </row>
    <row r="3405" spans="1:5" hidden="1">
      <c r="A3405" t="s">
        <v>3166</v>
      </c>
      <c r="B3405" t="s">
        <v>3952</v>
      </c>
      <c r="C3405" t="s">
        <v>3835</v>
      </c>
      <c r="D3405" t="s">
        <v>3836</v>
      </c>
      <c r="E3405" t="s">
        <v>2908</v>
      </c>
    </row>
    <row r="3406" spans="1:5" hidden="1">
      <c r="A3406" t="s">
        <v>3166</v>
      </c>
      <c r="B3406" t="s">
        <v>3952</v>
      </c>
      <c r="C3406" t="s">
        <v>3835</v>
      </c>
      <c r="D3406" t="s">
        <v>3836</v>
      </c>
      <c r="E3406" t="s">
        <v>2915</v>
      </c>
    </row>
    <row r="3407" spans="1:5" hidden="1">
      <c r="A3407" t="s">
        <v>3166</v>
      </c>
      <c r="B3407" t="s">
        <v>3952</v>
      </c>
      <c r="C3407" t="s">
        <v>3835</v>
      </c>
      <c r="D3407" t="s">
        <v>3836</v>
      </c>
      <c r="E3407" t="s">
        <v>2920</v>
      </c>
    </row>
    <row r="3408" spans="1:5" hidden="1">
      <c r="A3408" t="s">
        <v>3166</v>
      </c>
      <c r="B3408" t="s">
        <v>3952</v>
      </c>
      <c r="C3408" t="s">
        <v>3835</v>
      </c>
      <c r="D3408" t="s">
        <v>3836</v>
      </c>
      <c r="E3408" t="s">
        <v>1643</v>
      </c>
    </row>
    <row r="3409" spans="1:5" hidden="1">
      <c r="A3409" t="s">
        <v>3166</v>
      </c>
      <c r="B3409" t="s">
        <v>3952</v>
      </c>
      <c r="C3409" t="s">
        <v>3835</v>
      </c>
      <c r="D3409" t="s">
        <v>3836</v>
      </c>
      <c r="E3409" t="s">
        <v>2926</v>
      </c>
    </row>
    <row r="3410" spans="1:5" hidden="1">
      <c r="A3410" t="s">
        <v>3166</v>
      </c>
      <c r="B3410" t="s">
        <v>3952</v>
      </c>
      <c r="C3410" t="s">
        <v>3835</v>
      </c>
      <c r="D3410" t="s">
        <v>3836</v>
      </c>
      <c r="E3410" t="s">
        <v>2931</v>
      </c>
    </row>
    <row r="3411" spans="1:5" hidden="1">
      <c r="A3411" t="s">
        <v>3166</v>
      </c>
      <c r="B3411" t="s">
        <v>3952</v>
      </c>
      <c r="C3411" t="s">
        <v>3835</v>
      </c>
      <c r="D3411" t="s">
        <v>3836</v>
      </c>
      <c r="E3411" t="s">
        <v>2936</v>
      </c>
    </row>
    <row r="3412" spans="1:5" hidden="1">
      <c r="A3412" t="s">
        <v>3166</v>
      </c>
      <c r="B3412" t="s">
        <v>3952</v>
      </c>
      <c r="C3412" t="s">
        <v>3835</v>
      </c>
      <c r="D3412" t="s">
        <v>3836</v>
      </c>
      <c r="E3412" t="s">
        <v>2941</v>
      </c>
    </row>
    <row r="3413" spans="1:5" hidden="1">
      <c r="A3413" t="s">
        <v>3166</v>
      </c>
      <c r="B3413" t="s">
        <v>3952</v>
      </c>
      <c r="C3413" t="s">
        <v>3835</v>
      </c>
      <c r="D3413" t="s">
        <v>3836</v>
      </c>
      <c r="E3413" t="s">
        <v>2945</v>
      </c>
    </row>
    <row r="3414" spans="1:5" hidden="1">
      <c r="A3414" t="s">
        <v>3166</v>
      </c>
      <c r="B3414" t="s">
        <v>3952</v>
      </c>
      <c r="C3414" t="s">
        <v>3835</v>
      </c>
      <c r="D3414" t="s">
        <v>3836</v>
      </c>
      <c r="E3414" t="s">
        <v>2948</v>
      </c>
    </row>
    <row r="3415" spans="1:5" hidden="1">
      <c r="A3415" t="s">
        <v>3166</v>
      </c>
      <c r="B3415" t="s">
        <v>3952</v>
      </c>
      <c r="C3415" t="s">
        <v>3835</v>
      </c>
      <c r="D3415" t="s">
        <v>3836</v>
      </c>
      <c r="E3415" t="s">
        <v>2950</v>
      </c>
    </row>
    <row r="3416" spans="1:5" hidden="1">
      <c r="A3416" t="s">
        <v>3168</v>
      </c>
      <c r="B3416" t="s">
        <v>3953</v>
      </c>
      <c r="C3416" t="s">
        <v>1973</v>
      </c>
      <c r="D3416" t="s">
        <v>2066</v>
      </c>
      <c r="E3416" t="s">
        <v>2807</v>
      </c>
    </row>
    <row r="3417" spans="1:5" hidden="1">
      <c r="A3417" t="s">
        <v>3168</v>
      </c>
      <c r="B3417" t="s">
        <v>3953</v>
      </c>
      <c r="C3417" t="s">
        <v>1973</v>
      </c>
      <c r="D3417" t="s">
        <v>2066</v>
      </c>
      <c r="E3417" t="s">
        <v>1643</v>
      </c>
    </row>
    <row r="3418" spans="1:5" hidden="1">
      <c r="A3418" t="s">
        <v>3168</v>
      </c>
      <c r="B3418" t="s">
        <v>3953</v>
      </c>
      <c r="C3418" t="s">
        <v>1973</v>
      </c>
      <c r="D3418" t="s">
        <v>3817</v>
      </c>
      <c r="E3418" t="s">
        <v>1643</v>
      </c>
    </row>
    <row r="3419" spans="1:5" hidden="1">
      <c r="A3419" t="s">
        <v>3168</v>
      </c>
      <c r="B3419" t="s">
        <v>3953</v>
      </c>
      <c r="C3419" t="s">
        <v>1973</v>
      </c>
      <c r="D3419" t="s">
        <v>3818</v>
      </c>
      <c r="E3419" t="s">
        <v>1643</v>
      </c>
    </row>
    <row r="3420" spans="1:5" hidden="1">
      <c r="A3420" t="s">
        <v>3168</v>
      </c>
      <c r="B3420" t="s">
        <v>3953</v>
      </c>
      <c r="C3420" t="s">
        <v>1976</v>
      </c>
      <c r="D3420" t="s">
        <v>3876</v>
      </c>
      <c r="E3420" t="s">
        <v>2834</v>
      </c>
    </row>
    <row r="3421" spans="1:5" hidden="1">
      <c r="A3421" t="s">
        <v>3168</v>
      </c>
      <c r="B3421" t="s">
        <v>3953</v>
      </c>
      <c r="C3421" t="s">
        <v>1976</v>
      </c>
      <c r="D3421" t="s">
        <v>3876</v>
      </c>
      <c r="E3421" t="s">
        <v>2867</v>
      </c>
    </row>
    <row r="3422" spans="1:5" hidden="1">
      <c r="A3422" t="s">
        <v>3168</v>
      </c>
      <c r="B3422" t="s">
        <v>3953</v>
      </c>
      <c r="C3422" t="s">
        <v>1976</v>
      </c>
      <c r="D3422" t="s">
        <v>3876</v>
      </c>
      <c r="E3422" t="s">
        <v>2833</v>
      </c>
    </row>
    <row r="3423" spans="1:5" hidden="1">
      <c r="A3423" t="s">
        <v>3168</v>
      </c>
      <c r="B3423" t="s">
        <v>3953</v>
      </c>
      <c r="C3423" t="s">
        <v>1976</v>
      </c>
      <c r="D3423" t="s">
        <v>3876</v>
      </c>
      <c r="E3423" t="s">
        <v>1643</v>
      </c>
    </row>
    <row r="3424" spans="1:5" hidden="1">
      <c r="A3424" t="s">
        <v>3168</v>
      </c>
      <c r="B3424" t="s">
        <v>3953</v>
      </c>
      <c r="C3424" t="s">
        <v>1976</v>
      </c>
      <c r="D3424" t="s">
        <v>3876</v>
      </c>
      <c r="E3424" t="s">
        <v>2834</v>
      </c>
    </row>
    <row r="3425" spans="1:5" hidden="1">
      <c r="A3425" t="s">
        <v>3168</v>
      </c>
      <c r="B3425" t="s">
        <v>3953</v>
      </c>
      <c r="C3425" t="s">
        <v>1976</v>
      </c>
      <c r="D3425" t="s">
        <v>3876</v>
      </c>
      <c r="E3425" t="s">
        <v>1643</v>
      </c>
    </row>
    <row r="3426" spans="1:5" hidden="1">
      <c r="A3426" t="s">
        <v>3168</v>
      </c>
      <c r="B3426" t="s">
        <v>3953</v>
      </c>
      <c r="C3426" t="s">
        <v>3835</v>
      </c>
      <c r="D3426" t="s">
        <v>3836</v>
      </c>
      <c r="E3426" t="s">
        <v>2836</v>
      </c>
    </row>
    <row r="3427" spans="1:5" hidden="1">
      <c r="A3427" t="s">
        <v>3168</v>
      </c>
      <c r="B3427" t="s">
        <v>3953</v>
      </c>
      <c r="C3427" t="s">
        <v>3835</v>
      </c>
      <c r="D3427" t="s">
        <v>3836</v>
      </c>
      <c r="E3427" t="s">
        <v>2869</v>
      </c>
    </row>
    <row r="3428" spans="1:5" hidden="1">
      <c r="A3428" t="s">
        <v>3168</v>
      </c>
      <c r="B3428" t="s">
        <v>3953</v>
      </c>
      <c r="C3428" t="s">
        <v>3835</v>
      </c>
      <c r="D3428" t="s">
        <v>3836</v>
      </c>
      <c r="E3428" t="s">
        <v>2887</v>
      </c>
    </row>
    <row r="3429" spans="1:5" hidden="1">
      <c r="A3429" t="s">
        <v>3168</v>
      </c>
      <c r="B3429" t="s">
        <v>3953</v>
      </c>
      <c r="C3429" t="s">
        <v>3835</v>
      </c>
      <c r="D3429" t="s">
        <v>3836</v>
      </c>
      <c r="E3429" t="s">
        <v>2898</v>
      </c>
    </row>
    <row r="3430" spans="1:5" hidden="1">
      <c r="A3430" t="s">
        <v>3168</v>
      </c>
      <c r="B3430" t="s">
        <v>3953</v>
      </c>
      <c r="C3430" t="s">
        <v>3835</v>
      </c>
      <c r="D3430" t="s">
        <v>3836</v>
      </c>
      <c r="E3430" t="s">
        <v>2908</v>
      </c>
    </row>
    <row r="3431" spans="1:5" hidden="1">
      <c r="A3431" t="s">
        <v>3168</v>
      </c>
      <c r="B3431" t="s">
        <v>3953</v>
      </c>
      <c r="C3431" t="s">
        <v>3835</v>
      </c>
      <c r="D3431" t="s">
        <v>3836</v>
      </c>
      <c r="E3431" t="s">
        <v>2915</v>
      </c>
    </row>
    <row r="3432" spans="1:5" hidden="1">
      <c r="A3432" t="s">
        <v>3168</v>
      </c>
      <c r="B3432" t="s">
        <v>3953</v>
      </c>
      <c r="C3432" t="s">
        <v>3835</v>
      </c>
      <c r="D3432" t="s">
        <v>3836</v>
      </c>
      <c r="E3432" t="s">
        <v>2920</v>
      </c>
    </row>
    <row r="3433" spans="1:5" hidden="1">
      <c r="A3433" t="s">
        <v>3168</v>
      </c>
      <c r="B3433" t="s">
        <v>3953</v>
      </c>
      <c r="C3433" t="s">
        <v>3835</v>
      </c>
      <c r="D3433" t="s">
        <v>3836</v>
      </c>
      <c r="E3433" t="s">
        <v>1643</v>
      </c>
    </row>
    <row r="3434" spans="1:5" hidden="1">
      <c r="A3434" t="s">
        <v>3168</v>
      </c>
      <c r="B3434" t="s">
        <v>3953</v>
      </c>
      <c r="C3434" t="s">
        <v>3835</v>
      </c>
      <c r="D3434" t="s">
        <v>3836</v>
      </c>
      <c r="E3434" t="s">
        <v>2926</v>
      </c>
    </row>
    <row r="3435" spans="1:5" hidden="1">
      <c r="A3435" t="s">
        <v>3168</v>
      </c>
      <c r="B3435" t="s">
        <v>3953</v>
      </c>
      <c r="C3435" t="s">
        <v>3835</v>
      </c>
      <c r="D3435" t="s">
        <v>3836</v>
      </c>
      <c r="E3435" t="s">
        <v>2931</v>
      </c>
    </row>
    <row r="3436" spans="1:5" hidden="1">
      <c r="A3436" t="s">
        <v>3168</v>
      </c>
      <c r="B3436" t="s">
        <v>3953</v>
      </c>
      <c r="C3436" t="s">
        <v>3835</v>
      </c>
      <c r="D3436" t="s">
        <v>3836</v>
      </c>
      <c r="E3436" t="s">
        <v>2936</v>
      </c>
    </row>
    <row r="3437" spans="1:5" hidden="1">
      <c r="A3437" t="s">
        <v>3168</v>
      </c>
      <c r="B3437" t="s">
        <v>3953</v>
      </c>
      <c r="C3437" t="s">
        <v>3835</v>
      </c>
      <c r="D3437" t="s">
        <v>3836</v>
      </c>
      <c r="E3437" t="s">
        <v>2941</v>
      </c>
    </row>
    <row r="3438" spans="1:5" hidden="1">
      <c r="A3438" t="s">
        <v>3168</v>
      </c>
      <c r="B3438" t="s">
        <v>3953</v>
      </c>
      <c r="C3438" t="s">
        <v>3835</v>
      </c>
      <c r="D3438" t="s">
        <v>3836</v>
      </c>
      <c r="E3438" t="s">
        <v>2945</v>
      </c>
    </row>
    <row r="3439" spans="1:5" hidden="1">
      <c r="A3439" t="s">
        <v>3168</v>
      </c>
      <c r="B3439" t="s">
        <v>3953</v>
      </c>
      <c r="C3439" t="s">
        <v>3835</v>
      </c>
      <c r="D3439" t="s">
        <v>3836</v>
      </c>
      <c r="E3439" t="s">
        <v>2948</v>
      </c>
    </row>
    <row r="3440" spans="1:5" hidden="1">
      <c r="A3440" t="s">
        <v>3168</v>
      </c>
      <c r="B3440" t="s">
        <v>3953</v>
      </c>
      <c r="C3440" t="s">
        <v>3835</v>
      </c>
      <c r="D3440" t="s">
        <v>3836</v>
      </c>
      <c r="E3440" t="s">
        <v>2950</v>
      </c>
    </row>
    <row r="3441" spans="1:5" hidden="1">
      <c r="A3441" t="s">
        <v>3168</v>
      </c>
      <c r="B3441" t="s">
        <v>3953</v>
      </c>
      <c r="C3441" t="s">
        <v>3845</v>
      </c>
      <c r="D3441" t="s">
        <v>3932</v>
      </c>
      <c r="E3441" t="s">
        <v>2841</v>
      </c>
    </row>
    <row r="3442" spans="1:5" hidden="1">
      <c r="A3442" t="s">
        <v>3168</v>
      </c>
      <c r="B3442" t="s">
        <v>3953</v>
      </c>
      <c r="C3442" t="s">
        <v>3845</v>
      </c>
      <c r="D3442" t="s">
        <v>3932</v>
      </c>
      <c r="E3442" t="s">
        <v>2872</v>
      </c>
    </row>
    <row r="3443" spans="1:5" hidden="1">
      <c r="A3443" t="s">
        <v>3169</v>
      </c>
      <c r="B3443" t="s">
        <v>3954</v>
      </c>
      <c r="C3443" t="s">
        <v>1973</v>
      </c>
      <c r="D3443" t="s">
        <v>3817</v>
      </c>
      <c r="E3443" t="s">
        <v>1643</v>
      </c>
    </row>
    <row r="3444" spans="1:5" hidden="1">
      <c r="A3444" t="s">
        <v>3169</v>
      </c>
      <c r="B3444" t="s">
        <v>3954</v>
      </c>
      <c r="C3444" t="s">
        <v>1973</v>
      </c>
      <c r="D3444" t="s">
        <v>3818</v>
      </c>
      <c r="E3444" t="s">
        <v>1643</v>
      </c>
    </row>
    <row r="3445" spans="1:5" hidden="1">
      <c r="A3445" t="s">
        <v>3169</v>
      </c>
      <c r="B3445" t="s">
        <v>3954</v>
      </c>
      <c r="C3445" t="s">
        <v>3835</v>
      </c>
      <c r="D3445" t="s">
        <v>3944</v>
      </c>
      <c r="E3445" t="s">
        <v>2836</v>
      </c>
    </row>
    <row r="3446" spans="1:5" hidden="1">
      <c r="A3446" t="s">
        <v>3169</v>
      </c>
      <c r="B3446" t="s">
        <v>3954</v>
      </c>
      <c r="C3446" t="s">
        <v>3835</v>
      </c>
      <c r="D3446" t="s">
        <v>3944</v>
      </c>
      <c r="E3446" t="s">
        <v>2869</v>
      </c>
    </row>
    <row r="3447" spans="1:5" hidden="1">
      <c r="A3447" t="s">
        <v>3169</v>
      </c>
      <c r="B3447" t="s">
        <v>3954</v>
      </c>
      <c r="C3447" t="s">
        <v>3835</v>
      </c>
      <c r="D3447" t="s">
        <v>3944</v>
      </c>
      <c r="E3447" t="s">
        <v>2887</v>
      </c>
    </row>
    <row r="3448" spans="1:5" hidden="1">
      <c r="A3448" t="s">
        <v>3169</v>
      </c>
      <c r="B3448" t="s">
        <v>3954</v>
      </c>
      <c r="C3448" t="s">
        <v>3835</v>
      </c>
      <c r="D3448" t="s">
        <v>3944</v>
      </c>
      <c r="E3448" t="s">
        <v>2898</v>
      </c>
    </row>
    <row r="3449" spans="1:5" hidden="1">
      <c r="A3449" t="s">
        <v>3169</v>
      </c>
      <c r="B3449" t="s">
        <v>3954</v>
      </c>
      <c r="C3449" t="s">
        <v>3835</v>
      </c>
      <c r="D3449" t="s">
        <v>3944</v>
      </c>
      <c r="E3449" t="s">
        <v>2908</v>
      </c>
    </row>
    <row r="3450" spans="1:5" hidden="1">
      <c r="A3450" t="s">
        <v>3169</v>
      </c>
      <c r="B3450" t="s">
        <v>3954</v>
      </c>
      <c r="C3450" t="s">
        <v>3835</v>
      </c>
      <c r="D3450" t="s">
        <v>3944</v>
      </c>
      <c r="E3450" t="s">
        <v>2915</v>
      </c>
    </row>
    <row r="3451" spans="1:5" hidden="1">
      <c r="A3451" t="s">
        <v>3169</v>
      </c>
      <c r="B3451" t="s">
        <v>3954</v>
      </c>
      <c r="C3451" t="s">
        <v>3835</v>
      </c>
      <c r="D3451" t="s">
        <v>3944</v>
      </c>
      <c r="E3451" t="s">
        <v>2920</v>
      </c>
    </row>
    <row r="3452" spans="1:5" hidden="1">
      <c r="A3452" t="s">
        <v>3169</v>
      </c>
      <c r="B3452" t="s">
        <v>3954</v>
      </c>
      <c r="C3452" t="s">
        <v>3835</v>
      </c>
      <c r="D3452" t="s">
        <v>3944</v>
      </c>
      <c r="E3452" t="s">
        <v>2924</v>
      </c>
    </row>
    <row r="3453" spans="1:5" hidden="1">
      <c r="A3453" t="s">
        <v>3169</v>
      </c>
      <c r="B3453" t="s">
        <v>3954</v>
      </c>
      <c r="C3453" t="s">
        <v>3835</v>
      </c>
      <c r="D3453" t="s">
        <v>3944</v>
      </c>
      <c r="E3453" t="s">
        <v>2932</v>
      </c>
    </row>
    <row r="3454" spans="1:5" hidden="1">
      <c r="A3454" t="s">
        <v>3169</v>
      </c>
      <c r="B3454" t="s">
        <v>3954</v>
      </c>
      <c r="C3454" t="s">
        <v>3835</v>
      </c>
      <c r="D3454" t="s">
        <v>3944</v>
      </c>
      <c r="E3454" t="s">
        <v>2926</v>
      </c>
    </row>
    <row r="3455" spans="1:5" hidden="1">
      <c r="A3455" t="s">
        <v>3169</v>
      </c>
      <c r="B3455" t="s">
        <v>3954</v>
      </c>
      <c r="C3455" t="s">
        <v>3835</v>
      </c>
      <c r="D3455" t="s">
        <v>3944</v>
      </c>
      <c r="E3455" t="s">
        <v>2931</v>
      </c>
    </row>
    <row r="3456" spans="1:5" hidden="1">
      <c r="A3456" t="s">
        <v>3169</v>
      </c>
      <c r="B3456" t="s">
        <v>3954</v>
      </c>
      <c r="C3456" t="s">
        <v>3835</v>
      </c>
      <c r="D3456" t="s">
        <v>3944</v>
      </c>
      <c r="E3456" t="s">
        <v>2940</v>
      </c>
    </row>
    <row r="3457" spans="1:5" hidden="1">
      <c r="A3457" t="s">
        <v>3169</v>
      </c>
      <c r="B3457" t="s">
        <v>3954</v>
      </c>
      <c r="C3457" t="s">
        <v>3835</v>
      </c>
      <c r="D3457" t="s">
        <v>3944</v>
      </c>
      <c r="E3457" t="s">
        <v>2944</v>
      </c>
    </row>
    <row r="3458" spans="1:5" hidden="1">
      <c r="A3458" t="s">
        <v>3169</v>
      </c>
      <c r="B3458" t="s">
        <v>3954</v>
      </c>
      <c r="C3458" t="s">
        <v>3835</v>
      </c>
      <c r="D3458" t="s">
        <v>3944</v>
      </c>
      <c r="E3458" t="s">
        <v>2936</v>
      </c>
    </row>
    <row r="3459" spans="1:5" hidden="1">
      <c r="A3459" t="s">
        <v>3169</v>
      </c>
      <c r="B3459" t="s">
        <v>3954</v>
      </c>
      <c r="C3459" t="s">
        <v>3835</v>
      </c>
      <c r="D3459" t="s">
        <v>3944</v>
      </c>
      <c r="E3459" t="s">
        <v>2941</v>
      </c>
    </row>
    <row r="3460" spans="1:5" hidden="1">
      <c r="A3460" t="s">
        <v>3169</v>
      </c>
      <c r="B3460" t="s">
        <v>3954</v>
      </c>
      <c r="C3460" t="s">
        <v>3835</v>
      </c>
      <c r="D3460" t="s">
        <v>3944</v>
      </c>
      <c r="E3460" t="s">
        <v>2945</v>
      </c>
    </row>
    <row r="3461" spans="1:5" hidden="1">
      <c r="A3461" t="s">
        <v>3169</v>
      </c>
      <c r="B3461" t="s">
        <v>3954</v>
      </c>
      <c r="C3461" t="s">
        <v>3835</v>
      </c>
      <c r="D3461" t="s">
        <v>3944</v>
      </c>
      <c r="E3461" t="s">
        <v>2948</v>
      </c>
    </row>
    <row r="3462" spans="1:5" hidden="1">
      <c r="A3462" t="s">
        <v>3169</v>
      </c>
      <c r="B3462" t="s">
        <v>3954</v>
      </c>
      <c r="C3462" t="s">
        <v>3835</v>
      </c>
      <c r="D3462" t="s">
        <v>3944</v>
      </c>
      <c r="E3462" t="s">
        <v>2950</v>
      </c>
    </row>
    <row r="3463" spans="1:5" hidden="1">
      <c r="A3463" t="s">
        <v>3170</v>
      </c>
      <c r="B3463" t="s">
        <v>3955</v>
      </c>
      <c r="C3463" t="s">
        <v>1973</v>
      </c>
      <c r="D3463" t="s">
        <v>3817</v>
      </c>
      <c r="E3463" t="s">
        <v>1643</v>
      </c>
    </row>
    <row r="3464" spans="1:5" hidden="1">
      <c r="A3464" t="s">
        <v>3170</v>
      </c>
      <c r="B3464" t="s">
        <v>3955</v>
      </c>
      <c r="C3464" t="s">
        <v>1973</v>
      </c>
      <c r="D3464" t="s">
        <v>3818</v>
      </c>
      <c r="E3464" t="s">
        <v>1643</v>
      </c>
    </row>
    <row r="3465" spans="1:5" hidden="1">
      <c r="A3465" t="s">
        <v>3170</v>
      </c>
      <c r="B3465" t="s">
        <v>3955</v>
      </c>
      <c r="C3465" t="s">
        <v>1975</v>
      </c>
      <c r="D3465" t="s">
        <v>3832</v>
      </c>
      <c r="E3465" t="s">
        <v>2827</v>
      </c>
    </row>
    <row r="3466" spans="1:5" hidden="1">
      <c r="A3466" t="s">
        <v>3170</v>
      </c>
      <c r="B3466" t="s">
        <v>3955</v>
      </c>
      <c r="C3466" t="s">
        <v>1975</v>
      </c>
      <c r="D3466" t="s">
        <v>3832</v>
      </c>
      <c r="E3466" t="s">
        <v>2862</v>
      </c>
    </row>
    <row r="3467" spans="1:5" hidden="1">
      <c r="A3467" t="s">
        <v>3170</v>
      </c>
      <c r="B3467" t="s">
        <v>3955</v>
      </c>
      <c r="C3467" t="s">
        <v>1975</v>
      </c>
      <c r="D3467" t="s">
        <v>3832</v>
      </c>
      <c r="E3467" t="s">
        <v>2882</v>
      </c>
    </row>
    <row r="3468" spans="1:5" hidden="1">
      <c r="A3468" t="s">
        <v>3170</v>
      </c>
      <c r="B3468" t="s">
        <v>3955</v>
      </c>
      <c r="C3468" t="s">
        <v>1975</v>
      </c>
      <c r="D3468" t="s">
        <v>3832</v>
      </c>
      <c r="E3468" t="s">
        <v>2895</v>
      </c>
    </row>
    <row r="3469" spans="1:5" hidden="1">
      <c r="A3469" t="s">
        <v>3170</v>
      </c>
      <c r="B3469" t="s">
        <v>3955</v>
      </c>
      <c r="C3469" t="s">
        <v>1975</v>
      </c>
      <c r="D3469" t="s">
        <v>3832</v>
      </c>
      <c r="E3469" t="s">
        <v>2905</v>
      </c>
    </row>
    <row r="3470" spans="1:5" hidden="1">
      <c r="A3470" t="s">
        <v>3170</v>
      </c>
      <c r="B3470" t="s">
        <v>3955</v>
      </c>
      <c r="C3470" t="s">
        <v>1975</v>
      </c>
      <c r="D3470" t="s">
        <v>3832</v>
      </c>
      <c r="E3470" t="s">
        <v>1980</v>
      </c>
    </row>
    <row r="3471" spans="1:5" hidden="1">
      <c r="A3471" t="s">
        <v>3170</v>
      </c>
      <c r="B3471" t="s">
        <v>3955</v>
      </c>
      <c r="C3471" t="s">
        <v>1975</v>
      </c>
      <c r="D3471" t="s">
        <v>3833</v>
      </c>
      <c r="E3471" t="s">
        <v>2828</v>
      </c>
    </row>
    <row r="3472" spans="1:5" hidden="1">
      <c r="A3472" t="s">
        <v>3170</v>
      </c>
      <c r="B3472" t="s">
        <v>3955</v>
      </c>
      <c r="C3472" t="s">
        <v>1975</v>
      </c>
      <c r="D3472" t="s">
        <v>3833</v>
      </c>
      <c r="E3472" t="s">
        <v>2863</v>
      </c>
    </row>
    <row r="3473" spans="1:5" hidden="1">
      <c r="A3473" t="s">
        <v>3170</v>
      </c>
      <c r="B3473" t="s">
        <v>3955</v>
      </c>
      <c r="C3473" t="s">
        <v>1975</v>
      </c>
      <c r="D3473" t="s">
        <v>3833</v>
      </c>
      <c r="E3473" t="s">
        <v>1643</v>
      </c>
    </row>
    <row r="3474" spans="1:5" hidden="1">
      <c r="A3474" t="s">
        <v>3170</v>
      </c>
      <c r="B3474" t="s">
        <v>3955</v>
      </c>
      <c r="C3474" t="s">
        <v>1975</v>
      </c>
      <c r="D3474" t="s">
        <v>3834</v>
      </c>
      <c r="E3474" t="s">
        <v>1643</v>
      </c>
    </row>
    <row r="3475" spans="1:5" hidden="1">
      <c r="A3475" t="s">
        <v>3170</v>
      </c>
      <c r="B3475" t="s">
        <v>3955</v>
      </c>
      <c r="C3475" t="s">
        <v>1975</v>
      </c>
      <c r="D3475" t="s">
        <v>3834</v>
      </c>
      <c r="E3475" t="s">
        <v>2829</v>
      </c>
    </row>
    <row r="3476" spans="1:5" hidden="1">
      <c r="A3476" t="s">
        <v>3170</v>
      </c>
      <c r="B3476" t="s">
        <v>3955</v>
      </c>
      <c r="C3476" t="s">
        <v>1975</v>
      </c>
      <c r="D3476" t="s">
        <v>3833</v>
      </c>
      <c r="E3476" t="s">
        <v>2883</v>
      </c>
    </row>
    <row r="3477" spans="1:5" hidden="1">
      <c r="A3477" t="s">
        <v>3170</v>
      </c>
      <c r="B3477" t="s">
        <v>3955</v>
      </c>
      <c r="C3477" t="s">
        <v>3835</v>
      </c>
      <c r="D3477" t="s">
        <v>3866</v>
      </c>
      <c r="E3477" t="s">
        <v>2837</v>
      </c>
    </row>
    <row r="3478" spans="1:5" hidden="1">
      <c r="A3478" t="s">
        <v>3170</v>
      </c>
      <c r="B3478" t="s">
        <v>3955</v>
      </c>
      <c r="C3478" t="s">
        <v>3835</v>
      </c>
      <c r="D3478" t="s">
        <v>3866</v>
      </c>
      <c r="E3478" t="s">
        <v>2838</v>
      </c>
    </row>
    <row r="3479" spans="1:5" hidden="1">
      <c r="A3479" t="s">
        <v>3170</v>
      </c>
      <c r="B3479" t="s">
        <v>3955</v>
      </c>
      <c r="C3479" t="s">
        <v>3835</v>
      </c>
      <c r="D3479" t="s">
        <v>3866</v>
      </c>
      <c r="E3479" t="s">
        <v>2870</v>
      </c>
    </row>
    <row r="3480" spans="1:5" hidden="1">
      <c r="A3480" t="s">
        <v>3170</v>
      </c>
      <c r="B3480" t="s">
        <v>3955</v>
      </c>
      <c r="C3480" t="s">
        <v>3835</v>
      </c>
      <c r="D3480" t="s">
        <v>3866</v>
      </c>
      <c r="E3480" t="s">
        <v>2888</v>
      </c>
    </row>
    <row r="3481" spans="1:5" hidden="1">
      <c r="A3481" t="s">
        <v>3170</v>
      </c>
      <c r="B3481" t="s">
        <v>3955</v>
      </c>
      <c r="C3481" t="s">
        <v>3835</v>
      </c>
      <c r="D3481" t="s">
        <v>3866</v>
      </c>
      <c r="E3481" t="s">
        <v>2899</v>
      </c>
    </row>
    <row r="3482" spans="1:5" hidden="1">
      <c r="A3482" t="s">
        <v>3170</v>
      </c>
      <c r="B3482" t="s">
        <v>3955</v>
      </c>
      <c r="C3482" t="s">
        <v>3835</v>
      </c>
      <c r="D3482" t="s">
        <v>3866</v>
      </c>
      <c r="E3482" t="s">
        <v>2909</v>
      </c>
    </row>
    <row r="3483" spans="1:5" hidden="1">
      <c r="A3483" t="s">
        <v>3170</v>
      </c>
      <c r="B3483" t="s">
        <v>3955</v>
      </c>
      <c r="C3483" t="s">
        <v>3835</v>
      </c>
      <c r="D3483" t="s">
        <v>3866</v>
      </c>
      <c r="E3483" t="s">
        <v>2916</v>
      </c>
    </row>
    <row r="3484" spans="1:5" hidden="1">
      <c r="A3484" t="s">
        <v>3170</v>
      </c>
      <c r="B3484" t="s">
        <v>3955</v>
      </c>
      <c r="C3484" t="s">
        <v>3835</v>
      </c>
      <c r="D3484" t="s">
        <v>3866</v>
      </c>
      <c r="E3484" t="s">
        <v>2925</v>
      </c>
    </row>
    <row r="3485" spans="1:5" hidden="1">
      <c r="A3485" t="s">
        <v>3170</v>
      </c>
      <c r="B3485" t="s">
        <v>3955</v>
      </c>
      <c r="C3485" t="s">
        <v>3835</v>
      </c>
      <c r="D3485" t="s">
        <v>3866</v>
      </c>
      <c r="E3485" t="s">
        <v>2930</v>
      </c>
    </row>
    <row r="3486" spans="1:5" hidden="1">
      <c r="A3486" t="s">
        <v>3170</v>
      </c>
      <c r="B3486" t="s">
        <v>3955</v>
      </c>
      <c r="C3486" t="s">
        <v>3835</v>
      </c>
      <c r="D3486" t="s">
        <v>3866</v>
      </c>
      <c r="E3486" t="s">
        <v>2921</v>
      </c>
    </row>
    <row r="3487" spans="1:5" hidden="1">
      <c r="A3487" t="s">
        <v>3170</v>
      </c>
      <c r="B3487" t="s">
        <v>3955</v>
      </c>
      <c r="C3487" t="s">
        <v>3835</v>
      </c>
      <c r="D3487" t="s">
        <v>3866</v>
      </c>
      <c r="E3487" t="s">
        <v>2927</v>
      </c>
    </row>
    <row r="3488" spans="1:5" hidden="1">
      <c r="A3488" t="s">
        <v>3170</v>
      </c>
      <c r="B3488" t="s">
        <v>3955</v>
      </c>
      <c r="C3488" t="s">
        <v>3835</v>
      </c>
      <c r="D3488" t="s">
        <v>3866</v>
      </c>
      <c r="E3488" t="s">
        <v>2933</v>
      </c>
    </row>
    <row r="3489" spans="1:5" hidden="1">
      <c r="A3489" t="s">
        <v>3170</v>
      </c>
      <c r="B3489" t="s">
        <v>3955</v>
      </c>
      <c r="C3489" t="s">
        <v>3835</v>
      </c>
      <c r="D3489" t="s">
        <v>3866</v>
      </c>
      <c r="E3489" t="s">
        <v>2937</v>
      </c>
    </row>
    <row r="3490" spans="1:5" hidden="1">
      <c r="A3490" t="s">
        <v>3170</v>
      </c>
      <c r="B3490" t="s">
        <v>3955</v>
      </c>
      <c r="C3490" t="s">
        <v>3835</v>
      </c>
      <c r="D3490" t="s">
        <v>3956</v>
      </c>
      <c r="E3490" t="s">
        <v>2836</v>
      </c>
    </row>
    <row r="3491" spans="1:5" hidden="1">
      <c r="A3491" t="s">
        <v>3170</v>
      </c>
      <c r="B3491" t="s">
        <v>3955</v>
      </c>
      <c r="C3491" t="s">
        <v>3835</v>
      </c>
      <c r="D3491" t="s">
        <v>3956</v>
      </c>
      <c r="E3491" t="s">
        <v>2869</v>
      </c>
    </row>
    <row r="3492" spans="1:5" hidden="1">
      <c r="A3492" t="s">
        <v>3170</v>
      </c>
      <c r="B3492" t="s">
        <v>3955</v>
      </c>
      <c r="C3492" t="s">
        <v>3835</v>
      </c>
      <c r="D3492" t="s">
        <v>3956</v>
      </c>
      <c r="E3492" t="s">
        <v>2887</v>
      </c>
    </row>
    <row r="3493" spans="1:5" hidden="1">
      <c r="A3493" t="s">
        <v>3170</v>
      </c>
      <c r="B3493" t="s">
        <v>3955</v>
      </c>
      <c r="C3493" t="s">
        <v>3835</v>
      </c>
      <c r="D3493" t="s">
        <v>3956</v>
      </c>
      <c r="E3493" t="s">
        <v>2898</v>
      </c>
    </row>
    <row r="3494" spans="1:5" hidden="1">
      <c r="A3494" t="s">
        <v>3170</v>
      </c>
      <c r="B3494" t="s">
        <v>3955</v>
      </c>
      <c r="C3494" t="s">
        <v>3835</v>
      </c>
      <c r="D3494" t="s">
        <v>3956</v>
      </c>
      <c r="E3494" t="s">
        <v>2908</v>
      </c>
    </row>
    <row r="3495" spans="1:5" hidden="1">
      <c r="A3495" t="s">
        <v>3170</v>
      </c>
      <c r="B3495" t="s">
        <v>3955</v>
      </c>
      <c r="C3495" t="s">
        <v>3835</v>
      </c>
      <c r="D3495" t="s">
        <v>3956</v>
      </c>
      <c r="E3495" t="s">
        <v>2915</v>
      </c>
    </row>
    <row r="3496" spans="1:5" hidden="1">
      <c r="A3496" t="s">
        <v>3170</v>
      </c>
      <c r="B3496" t="s">
        <v>3955</v>
      </c>
      <c r="C3496" t="s">
        <v>3835</v>
      </c>
      <c r="D3496" t="s">
        <v>3956</v>
      </c>
      <c r="E3496" t="s">
        <v>2920</v>
      </c>
    </row>
    <row r="3497" spans="1:5" hidden="1">
      <c r="A3497" t="s">
        <v>3170</v>
      </c>
      <c r="B3497" t="s">
        <v>3955</v>
      </c>
      <c r="C3497" t="s">
        <v>3835</v>
      </c>
      <c r="D3497" t="s">
        <v>3956</v>
      </c>
      <c r="E3497" t="s">
        <v>2926</v>
      </c>
    </row>
    <row r="3498" spans="1:5" hidden="1">
      <c r="A3498" t="s">
        <v>3170</v>
      </c>
      <c r="B3498" t="s">
        <v>3955</v>
      </c>
      <c r="C3498" t="s">
        <v>3835</v>
      </c>
      <c r="D3498" t="s">
        <v>3956</v>
      </c>
      <c r="E3498" t="s">
        <v>2931</v>
      </c>
    </row>
    <row r="3499" spans="1:5" hidden="1">
      <c r="A3499" t="s">
        <v>3170</v>
      </c>
      <c r="B3499" t="s">
        <v>3955</v>
      </c>
      <c r="C3499" t="s">
        <v>3835</v>
      </c>
      <c r="D3499" t="s">
        <v>3956</v>
      </c>
      <c r="E3499" t="s">
        <v>2936</v>
      </c>
    </row>
    <row r="3500" spans="1:5" hidden="1">
      <c r="A3500" t="s">
        <v>3170</v>
      </c>
      <c r="B3500" t="s">
        <v>3955</v>
      </c>
      <c r="C3500" t="s">
        <v>3835</v>
      </c>
      <c r="D3500" t="s">
        <v>3956</v>
      </c>
      <c r="E3500" t="s">
        <v>2941</v>
      </c>
    </row>
    <row r="3501" spans="1:5" hidden="1">
      <c r="A3501" t="s">
        <v>3170</v>
      </c>
      <c r="B3501" t="s">
        <v>3955</v>
      </c>
      <c r="C3501" t="s">
        <v>3835</v>
      </c>
      <c r="D3501" t="s">
        <v>3956</v>
      </c>
      <c r="E3501" t="s">
        <v>2945</v>
      </c>
    </row>
    <row r="3502" spans="1:5" hidden="1">
      <c r="A3502" t="s">
        <v>3170</v>
      </c>
      <c r="B3502" t="s">
        <v>3955</v>
      </c>
      <c r="C3502" t="s">
        <v>3835</v>
      </c>
      <c r="D3502" t="s">
        <v>3956</v>
      </c>
      <c r="E3502" t="s">
        <v>2948</v>
      </c>
    </row>
    <row r="3503" spans="1:5" hidden="1">
      <c r="A3503" t="s">
        <v>3170</v>
      </c>
      <c r="B3503" t="s">
        <v>3955</v>
      </c>
      <c r="C3503" t="s">
        <v>3835</v>
      </c>
      <c r="D3503" t="s">
        <v>3956</v>
      </c>
      <c r="E3503" t="s">
        <v>2950</v>
      </c>
    </row>
    <row r="3504" spans="1:5" hidden="1">
      <c r="A3504" t="s">
        <v>3170</v>
      </c>
      <c r="B3504" t="s">
        <v>3955</v>
      </c>
      <c r="C3504" t="s">
        <v>3835</v>
      </c>
      <c r="D3504" t="s">
        <v>3950</v>
      </c>
      <c r="E3504" t="s">
        <v>2836</v>
      </c>
    </row>
    <row r="3505" spans="1:5" hidden="1">
      <c r="A3505" t="s">
        <v>3170</v>
      </c>
      <c r="B3505" t="s">
        <v>3955</v>
      </c>
      <c r="C3505" t="s">
        <v>3835</v>
      </c>
      <c r="D3505" t="s">
        <v>3950</v>
      </c>
      <c r="E3505" t="s">
        <v>2869</v>
      </c>
    </row>
    <row r="3506" spans="1:5" hidden="1">
      <c r="A3506" t="s">
        <v>3170</v>
      </c>
      <c r="B3506" t="s">
        <v>3955</v>
      </c>
      <c r="C3506" t="s">
        <v>3835</v>
      </c>
      <c r="D3506" t="s">
        <v>3950</v>
      </c>
      <c r="E3506" t="s">
        <v>2887</v>
      </c>
    </row>
    <row r="3507" spans="1:5" hidden="1">
      <c r="A3507" t="s">
        <v>3170</v>
      </c>
      <c r="B3507" t="s">
        <v>3955</v>
      </c>
      <c r="C3507" t="s">
        <v>3835</v>
      </c>
      <c r="D3507" t="s">
        <v>3950</v>
      </c>
      <c r="E3507" t="s">
        <v>2898</v>
      </c>
    </row>
    <row r="3508" spans="1:5" hidden="1">
      <c r="A3508" t="s">
        <v>3170</v>
      </c>
      <c r="B3508" t="s">
        <v>3955</v>
      </c>
      <c r="C3508" t="s">
        <v>3835</v>
      </c>
      <c r="D3508" t="s">
        <v>3950</v>
      </c>
      <c r="E3508" t="s">
        <v>2908</v>
      </c>
    </row>
    <row r="3509" spans="1:5" hidden="1">
      <c r="A3509" t="s">
        <v>3170</v>
      </c>
      <c r="B3509" t="s">
        <v>3955</v>
      </c>
      <c r="C3509" t="s">
        <v>3835</v>
      </c>
      <c r="D3509" t="s">
        <v>3950</v>
      </c>
      <c r="E3509" t="s">
        <v>2915</v>
      </c>
    </row>
    <row r="3510" spans="1:5" hidden="1">
      <c r="A3510" t="s">
        <v>3170</v>
      </c>
      <c r="B3510" t="s">
        <v>3955</v>
      </c>
      <c r="C3510" t="s">
        <v>3835</v>
      </c>
      <c r="D3510" t="s">
        <v>3950</v>
      </c>
      <c r="E3510" t="s">
        <v>2920</v>
      </c>
    </row>
    <row r="3511" spans="1:5" hidden="1">
      <c r="A3511" t="s">
        <v>3170</v>
      </c>
      <c r="B3511" t="s">
        <v>3955</v>
      </c>
      <c r="C3511" t="s">
        <v>3835</v>
      </c>
      <c r="D3511" t="s">
        <v>3950</v>
      </c>
      <c r="E3511" t="s">
        <v>2926</v>
      </c>
    </row>
    <row r="3512" spans="1:5" hidden="1">
      <c r="A3512" t="s">
        <v>3170</v>
      </c>
      <c r="B3512" t="s">
        <v>3955</v>
      </c>
      <c r="C3512" t="s">
        <v>3835</v>
      </c>
      <c r="D3512" t="s">
        <v>3950</v>
      </c>
      <c r="E3512" t="s">
        <v>2931</v>
      </c>
    </row>
    <row r="3513" spans="1:5" hidden="1">
      <c r="A3513" t="s">
        <v>3170</v>
      </c>
      <c r="B3513" t="s">
        <v>3955</v>
      </c>
      <c r="C3513" t="s">
        <v>3835</v>
      </c>
      <c r="D3513" t="s">
        <v>3950</v>
      </c>
      <c r="E3513" t="s">
        <v>2936</v>
      </c>
    </row>
    <row r="3514" spans="1:5" hidden="1">
      <c r="A3514" t="s">
        <v>3170</v>
      </c>
      <c r="B3514" t="s">
        <v>3955</v>
      </c>
      <c r="C3514" t="s">
        <v>3835</v>
      </c>
      <c r="D3514" t="s">
        <v>3950</v>
      </c>
      <c r="E3514" t="s">
        <v>2941</v>
      </c>
    </row>
    <row r="3515" spans="1:5" hidden="1">
      <c r="A3515" t="s">
        <v>3170</v>
      </c>
      <c r="B3515" t="s">
        <v>3955</v>
      </c>
      <c r="C3515" t="s">
        <v>3835</v>
      </c>
      <c r="D3515" t="s">
        <v>3950</v>
      </c>
      <c r="E3515" t="s">
        <v>2945</v>
      </c>
    </row>
    <row r="3516" spans="1:5" hidden="1">
      <c r="A3516" t="s">
        <v>3170</v>
      </c>
      <c r="B3516" t="s">
        <v>3955</v>
      </c>
      <c r="C3516" t="s">
        <v>3835</v>
      </c>
      <c r="D3516" t="s">
        <v>3950</v>
      </c>
      <c r="E3516" t="s">
        <v>2948</v>
      </c>
    </row>
    <row r="3517" spans="1:5" hidden="1">
      <c r="A3517" t="s">
        <v>3170</v>
      </c>
      <c r="B3517" t="s">
        <v>3955</v>
      </c>
      <c r="C3517" t="s">
        <v>3835</v>
      </c>
      <c r="D3517" t="s">
        <v>3950</v>
      </c>
      <c r="E3517" t="s">
        <v>2950</v>
      </c>
    </row>
    <row r="3518" spans="1:5" hidden="1">
      <c r="A3518" t="s">
        <v>3171</v>
      </c>
      <c r="B3518" t="s">
        <v>3957</v>
      </c>
      <c r="C3518" t="s">
        <v>1973</v>
      </c>
      <c r="D3518" t="s">
        <v>3817</v>
      </c>
      <c r="E3518" t="s">
        <v>1643</v>
      </c>
    </row>
    <row r="3519" spans="1:5" hidden="1">
      <c r="A3519" t="s">
        <v>3171</v>
      </c>
      <c r="B3519" t="s">
        <v>3957</v>
      </c>
      <c r="C3519" t="s">
        <v>1973</v>
      </c>
      <c r="D3519" t="s">
        <v>3818</v>
      </c>
      <c r="E3519" t="s">
        <v>1643</v>
      </c>
    </row>
    <row r="3520" spans="1:5" hidden="1">
      <c r="A3520" t="s">
        <v>3171</v>
      </c>
      <c r="B3520" t="s">
        <v>3957</v>
      </c>
      <c r="C3520" t="s">
        <v>1975</v>
      </c>
      <c r="D3520" t="s">
        <v>3832</v>
      </c>
      <c r="E3520" t="s">
        <v>2827</v>
      </c>
    </row>
    <row r="3521" spans="1:5" hidden="1">
      <c r="A3521" t="s">
        <v>3171</v>
      </c>
      <c r="B3521" t="s">
        <v>3957</v>
      </c>
      <c r="C3521" t="s">
        <v>1975</v>
      </c>
      <c r="D3521" t="s">
        <v>3832</v>
      </c>
      <c r="E3521" t="s">
        <v>2862</v>
      </c>
    </row>
    <row r="3522" spans="1:5" hidden="1">
      <c r="A3522" t="s">
        <v>3171</v>
      </c>
      <c r="B3522" t="s">
        <v>3957</v>
      </c>
      <c r="C3522" t="s">
        <v>1975</v>
      </c>
      <c r="D3522" t="s">
        <v>3832</v>
      </c>
      <c r="E3522" t="s">
        <v>2882</v>
      </c>
    </row>
    <row r="3523" spans="1:5" hidden="1">
      <c r="A3523" t="s">
        <v>3171</v>
      </c>
      <c r="B3523" t="s">
        <v>3957</v>
      </c>
      <c r="C3523" t="s">
        <v>1975</v>
      </c>
      <c r="D3523" t="s">
        <v>3832</v>
      </c>
      <c r="E3523" t="s">
        <v>2895</v>
      </c>
    </row>
    <row r="3524" spans="1:5" hidden="1">
      <c r="A3524" t="s">
        <v>3171</v>
      </c>
      <c r="B3524" t="s">
        <v>3957</v>
      </c>
      <c r="C3524" t="s">
        <v>1975</v>
      </c>
      <c r="D3524" t="s">
        <v>3832</v>
      </c>
      <c r="E3524" t="s">
        <v>2905</v>
      </c>
    </row>
    <row r="3525" spans="1:5" hidden="1">
      <c r="A3525" t="s">
        <v>3171</v>
      </c>
      <c r="B3525" t="s">
        <v>3957</v>
      </c>
      <c r="C3525" t="s">
        <v>1975</v>
      </c>
      <c r="D3525" t="s">
        <v>3832</v>
      </c>
      <c r="E3525" t="s">
        <v>1980</v>
      </c>
    </row>
    <row r="3526" spans="1:5" hidden="1">
      <c r="A3526" t="s">
        <v>3171</v>
      </c>
      <c r="B3526" t="s">
        <v>3957</v>
      </c>
      <c r="C3526" t="s">
        <v>1975</v>
      </c>
      <c r="D3526" t="s">
        <v>3849</v>
      </c>
      <c r="E3526" t="s">
        <v>3850</v>
      </c>
    </row>
    <row r="3527" spans="1:5" hidden="1">
      <c r="A3527" t="s">
        <v>3171</v>
      </c>
      <c r="B3527" t="s">
        <v>3957</v>
      </c>
      <c r="C3527" t="s">
        <v>1975</v>
      </c>
      <c r="D3527" t="s">
        <v>3849</v>
      </c>
      <c r="E3527" t="s">
        <v>2885</v>
      </c>
    </row>
    <row r="3528" spans="1:5" hidden="1">
      <c r="A3528" t="s">
        <v>3171</v>
      </c>
      <c r="B3528" t="s">
        <v>3957</v>
      </c>
      <c r="C3528" t="s">
        <v>1975</v>
      </c>
      <c r="D3528" t="s">
        <v>3849</v>
      </c>
      <c r="E3528" t="s">
        <v>2896</v>
      </c>
    </row>
    <row r="3529" spans="1:5" hidden="1">
      <c r="A3529" t="s">
        <v>3171</v>
      </c>
      <c r="B3529" t="s">
        <v>3957</v>
      </c>
      <c r="C3529" t="s">
        <v>1975</v>
      </c>
      <c r="D3529" t="s">
        <v>3851</v>
      </c>
      <c r="E3529" t="s">
        <v>2831</v>
      </c>
    </row>
    <row r="3530" spans="1:5" hidden="1">
      <c r="A3530" t="s">
        <v>3171</v>
      </c>
      <c r="B3530" t="s">
        <v>3957</v>
      </c>
      <c r="C3530" t="s">
        <v>1975</v>
      </c>
      <c r="D3530" t="s">
        <v>3851</v>
      </c>
      <c r="E3530" t="s">
        <v>2864</v>
      </c>
    </row>
    <row r="3531" spans="1:5" hidden="1">
      <c r="A3531" t="s">
        <v>3171</v>
      </c>
      <c r="B3531" t="s">
        <v>3957</v>
      </c>
      <c r="C3531" t="s">
        <v>1975</v>
      </c>
      <c r="D3531" t="s">
        <v>3851</v>
      </c>
      <c r="E3531" t="s">
        <v>1643</v>
      </c>
    </row>
    <row r="3532" spans="1:5" hidden="1">
      <c r="A3532" t="s">
        <v>3171</v>
      </c>
      <c r="B3532" t="s">
        <v>3957</v>
      </c>
      <c r="C3532" t="s">
        <v>1975</v>
      </c>
      <c r="D3532" t="s">
        <v>3851</v>
      </c>
      <c r="E3532" t="s">
        <v>2884</v>
      </c>
    </row>
    <row r="3533" spans="1:5" hidden="1">
      <c r="A3533" t="s">
        <v>3171</v>
      </c>
      <c r="B3533" t="s">
        <v>3957</v>
      </c>
      <c r="C3533" t="s">
        <v>1975</v>
      </c>
      <c r="D3533" t="s">
        <v>3851</v>
      </c>
      <c r="E3533" t="s">
        <v>2166</v>
      </c>
    </row>
    <row r="3534" spans="1:5" hidden="1">
      <c r="A3534" t="s">
        <v>3171</v>
      </c>
      <c r="B3534" t="s">
        <v>3957</v>
      </c>
      <c r="C3534" t="s">
        <v>1975</v>
      </c>
      <c r="D3534" t="s">
        <v>3851</v>
      </c>
      <c r="E3534" t="s">
        <v>3852</v>
      </c>
    </row>
    <row r="3535" spans="1:5" hidden="1">
      <c r="A3535" t="s">
        <v>3171</v>
      </c>
      <c r="B3535" t="s">
        <v>3957</v>
      </c>
      <c r="C3535" t="s">
        <v>1975</v>
      </c>
      <c r="D3535" t="s">
        <v>3853</v>
      </c>
      <c r="E3535" t="s">
        <v>3854</v>
      </c>
    </row>
    <row r="3536" spans="1:5" hidden="1">
      <c r="A3536" t="s">
        <v>3171</v>
      </c>
      <c r="B3536" t="s">
        <v>3957</v>
      </c>
      <c r="C3536" t="s">
        <v>1975</v>
      </c>
      <c r="D3536" t="s">
        <v>3833</v>
      </c>
      <c r="E3536" t="s">
        <v>2828</v>
      </c>
    </row>
    <row r="3537" spans="1:5" hidden="1">
      <c r="A3537" t="s">
        <v>3171</v>
      </c>
      <c r="B3537" t="s">
        <v>3957</v>
      </c>
      <c r="C3537" t="s">
        <v>1975</v>
      </c>
      <c r="D3537" t="s">
        <v>3833</v>
      </c>
      <c r="E3537" t="s">
        <v>2863</v>
      </c>
    </row>
    <row r="3538" spans="1:5" hidden="1">
      <c r="A3538" t="s">
        <v>3171</v>
      </c>
      <c r="B3538" t="s">
        <v>3957</v>
      </c>
      <c r="C3538" t="s">
        <v>1975</v>
      </c>
      <c r="D3538" t="s">
        <v>3833</v>
      </c>
      <c r="E3538" t="s">
        <v>1643</v>
      </c>
    </row>
    <row r="3539" spans="1:5" hidden="1">
      <c r="A3539" t="s">
        <v>3171</v>
      </c>
      <c r="B3539" t="s">
        <v>3957</v>
      </c>
      <c r="C3539" t="s">
        <v>1975</v>
      </c>
      <c r="D3539" t="s">
        <v>3834</v>
      </c>
      <c r="E3539" t="s">
        <v>1643</v>
      </c>
    </row>
    <row r="3540" spans="1:5" hidden="1">
      <c r="A3540" t="s">
        <v>3171</v>
      </c>
      <c r="B3540" t="s">
        <v>3957</v>
      </c>
      <c r="C3540" t="s">
        <v>1975</v>
      </c>
      <c r="D3540" t="s">
        <v>3834</v>
      </c>
      <c r="E3540" t="s">
        <v>2829</v>
      </c>
    </row>
    <row r="3541" spans="1:5" hidden="1">
      <c r="A3541" t="s">
        <v>3171</v>
      </c>
      <c r="B3541" t="s">
        <v>3957</v>
      </c>
      <c r="C3541" t="s">
        <v>1975</v>
      </c>
      <c r="D3541" t="s">
        <v>3833</v>
      </c>
      <c r="E3541" t="s">
        <v>2883</v>
      </c>
    </row>
    <row r="3542" spans="1:5" hidden="1">
      <c r="A3542" t="s">
        <v>3171</v>
      </c>
      <c r="B3542" t="s">
        <v>3957</v>
      </c>
      <c r="C3542" t="s">
        <v>1975</v>
      </c>
      <c r="D3542" t="s">
        <v>3849</v>
      </c>
      <c r="E3542" t="s">
        <v>2865</v>
      </c>
    </row>
    <row r="3543" spans="1:5" hidden="1">
      <c r="A3543" t="s">
        <v>3171</v>
      </c>
      <c r="B3543" t="s">
        <v>3957</v>
      </c>
      <c r="C3543" t="s">
        <v>1975</v>
      </c>
      <c r="D3543" t="s">
        <v>3849</v>
      </c>
      <c r="E3543" t="s">
        <v>2832</v>
      </c>
    </row>
    <row r="3544" spans="1:5" hidden="1">
      <c r="A3544" s="83" t="s">
        <v>3958</v>
      </c>
      <c r="B3544" t="s">
        <v>3959</v>
      </c>
      <c r="C3544" s="83" t="s">
        <v>1973</v>
      </c>
      <c r="D3544" t="s">
        <v>2067</v>
      </c>
      <c r="E3544" t="s">
        <v>3848</v>
      </c>
    </row>
    <row r="3545" spans="1:5" hidden="1">
      <c r="A3545" s="83" t="s">
        <v>3958</v>
      </c>
      <c r="B3545" t="s">
        <v>3959</v>
      </c>
      <c r="C3545" t="s">
        <v>1973</v>
      </c>
      <c r="D3545" t="s">
        <v>2068</v>
      </c>
      <c r="E3545" t="s">
        <v>2068</v>
      </c>
    </row>
    <row r="3546" spans="1:5" hidden="1">
      <c r="A3546" s="83" t="s">
        <v>3958</v>
      </c>
      <c r="B3546" t="s">
        <v>3959</v>
      </c>
      <c r="C3546" t="s">
        <v>1973</v>
      </c>
      <c r="D3546" t="s">
        <v>2066</v>
      </c>
      <c r="E3546" t="s">
        <v>2807</v>
      </c>
    </row>
    <row r="3547" spans="1:5" hidden="1">
      <c r="A3547" s="83" t="s">
        <v>3958</v>
      </c>
      <c r="B3547" t="s">
        <v>3959</v>
      </c>
      <c r="C3547" t="s">
        <v>1973</v>
      </c>
      <c r="D3547" t="s">
        <v>2066</v>
      </c>
      <c r="E3547" t="s">
        <v>1643</v>
      </c>
    </row>
    <row r="3548" spans="1:5" hidden="1">
      <c r="A3548" s="83" t="s">
        <v>3958</v>
      </c>
      <c r="B3548" t="s">
        <v>3959</v>
      </c>
      <c r="C3548" t="s">
        <v>1973</v>
      </c>
      <c r="D3548" t="s">
        <v>3817</v>
      </c>
      <c r="E3548" t="s">
        <v>1643</v>
      </c>
    </row>
    <row r="3549" spans="1:5" hidden="1">
      <c r="A3549" s="83" t="s">
        <v>3958</v>
      </c>
      <c r="B3549" t="s">
        <v>3959</v>
      </c>
      <c r="C3549" t="s">
        <v>1973</v>
      </c>
      <c r="D3549" t="s">
        <v>3818</v>
      </c>
      <c r="E3549" t="s">
        <v>1643</v>
      </c>
    </row>
    <row r="3550" spans="1:5" hidden="1">
      <c r="A3550" s="83" t="s">
        <v>3958</v>
      </c>
      <c r="B3550" t="s">
        <v>3959</v>
      </c>
      <c r="C3550" t="s">
        <v>1974</v>
      </c>
      <c r="D3550" t="s">
        <v>2146</v>
      </c>
      <c r="E3550" t="s">
        <v>2808</v>
      </c>
    </row>
    <row r="3551" spans="1:5" hidden="1">
      <c r="A3551" s="83" t="s">
        <v>3958</v>
      </c>
      <c r="B3551" t="s">
        <v>3959</v>
      </c>
      <c r="C3551" t="s">
        <v>1974</v>
      </c>
      <c r="D3551" t="s">
        <v>2146</v>
      </c>
      <c r="E3551" t="s">
        <v>2854</v>
      </c>
    </row>
    <row r="3552" spans="1:5" hidden="1">
      <c r="A3552" s="83" t="s">
        <v>3958</v>
      </c>
      <c r="B3552" t="s">
        <v>3959</v>
      </c>
      <c r="C3552" t="s">
        <v>1974</v>
      </c>
      <c r="D3552" t="s">
        <v>2146</v>
      </c>
      <c r="E3552" t="s">
        <v>2876</v>
      </c>
    </row>
    <row r="3553" spans="1:5" hidden="1">
      <c r="A3553" s="83" t="s">
        <v>3958</v>
      </c>
      <c r="B3553" t="s">
        <v>3959</v>
      </c>
      <c r="C3553" t="s">
        <v>1974</v>
      </c>
      <c r="D3553" t="s">
        <v>2146</v>
      </c>
      <c r="E3553" t="s">
        <v>2893</v>
      </c>
    </row>
    <row r="3554" spans="1:5" hidden="1">
      <c r="A3554" s="83" t="s">
        <v>3958</v>
      </c>
      <c r="B3554" t="s">
        <v>3959</v>
      </c>
      <c r="C3554" t="s">
        <v>1974</v>
      </c>
      <c r="D3554" t="s">
        <v>2146</v>
      </c>
      <c r="E3554" t="s">
        <v>2903</v>
      </c>
    </row>
    <row r="3555" spans="1:5" hidden="1">
      <c r="A3555" s="83" t="s">
        <v>3958</v>
      </c>
      <c r="B3555" t="s">
        <v>3959</v>
      </c>
      <c r="C3555" t="s">
        <v>1974</v>
      </c>
      <c r="D3555" t="s">
        <v>2146</v>
      </c>
      <c r="E3555" t="s">
        <v>2913</v>
      </c>
    </row>
    <row r="3556" spans="1:5" hidden="1">
      <c r="A3556" s="83" t="s">
        <v>3958</v>
      </c>
      <c r="B3556" t="s">
        <v>3959</v>
      </c>
      <c r="C3556" t="s">
        <v>1974</v>
      </c>
      <c r="D3556" t="s">
        <v>3819</v>
      </c>
      <c r="E3556" t="s">
        <v>2809</v>
      </c>
    </row>
    <row r="3557" spans="1:5" hidden="1">
      <c r="A3557" s="83" t="s">
        <v>3958</v>
      </c>
      <c r="B3557" t="s">
        <v>3959</v>
      </c>
      <c r="C3557" t="s">
        <v>1974</v>
      </c>
      <c r="D3557" t="s">
        <v>3819</v>
      </c>
      <c r="E3557" t="s">
        <v>2855</v>
      </c>
    </row>
    <row r="3558" spans="1:5" hidden="1">
      <c r="A3558" s="83" t="s">
        <v>3958</v>
      </c>
      <c r="B3558" t="s">
        <v>3959</v>
      </c>
      <c r="C3558" t="s">
        <v>1974</v>
      </c>
      <c r="D3558" t="s">
        <v>3819</v>
      </c>
      <c r="E3558" t="s">
        <v>1643</v>
      </c>
    </row>
    <row r="3559" spans="1:5" hidden="1">
      <c r="A3559" s="83" t="s">
        <v>3958</v>
      </c>
      <c r="B3559" t="s">
        <v>3959</v>
      </c>
      <c r="C3559" t="s">
        <v>1974</v>
      </c>
      <c r="D3559" t="s">
        <v>3820</v>
      </c>
      <c r="E3559" t="s">
        <v>2810</v>
      </c>
    </row>
    <row r="3560" spans="1:5" hidden="1">
      <c r="A3560" s="83" t="s">
        <v>3958</v>
      </c>
      <c r="B3560" t="s">
        <v>3959</v>
      </c>
      <c r="C3560" t="s">
        <v>1974</v>
      </c>
      <c r="D3560" t="s">
        <v>3820</v>
      </c>
      <c r="E3560" t="s">
        <v>1643</v>
      </c>
    </row>
    <row r="3561" spans="1:5" hidden="1">
      <c r="A3561" s="83" t="s">
        <v>3958</v>
      </c>
      <c r="B3561" t="s">
        <v>3959</v>
      </c>
      <c r="C3561" t="s">
        <v>1974</v>
      </c>
      <c r="D3561" t="s">
        <v>3820</v>
      </c>
      <c r="E3561" t="s">
        <v>2856</v>
      </c>
    </row>
    <row r="3562" spans="1:5" hidden="1">
      <c r="A3562" s="83" t="s">
        <v>3958</v>
      </c>
      <c r="B3562" t="s">
        <v>3959</v>
      </c>
      <c r="C3562" t="s">
        <v>1974</v>
      </c>
      <c r="D3562" t="s">
        <v>3821</v>
      </c>
      <c r="E3562" t="s">
        <v>2811</v>
      </c>
    </row>
    <row r="3563" spans="1:5" hidden="1">
      <c r="A3563" s="83" t="s">
        <v>3958</v>
      </c>
      <c r="B3563" t="s">
        <v>3959</v>
      </c>
      <c r="C3563" t="s">
        <v>1974</v>
      </c>
      <c r="D3563" t="s">
        <v>3821</v>
      </c>
      <c r="E3563" t="s">
        <v>2857</v>
      </c>
    </row>
    <row r="3564" spans="1:5" hidden="1">
      <c r="A3564" s="83" t="s">
        <v>3958</v>
      </c>
      <c r="B3564" t="s">
        <v>3959</v>
      </c>
      <c r="C3564" t="s">
        <v>1974</v>
      </c>
      <c r="D3564" t="s">
        <v>3821</v>
      </c>
      <c r="E3564" t="s">
        <v>1643</v>
      </c>
    </row>
    <row r="3565" spans="1:5" hidden="1">
      <c r="A3565" s="83" t="s">
        <v>3958</v>
      </c>
      <c r="B3565" t="s">
        <v>3959</v>
      </c>
      <c r="C3565" t="s">
        <v>1974</v>
      </c>
      <c r="D3565" t="s">
        <v>3821</v>
      </c>
      <c r="E3565" t="s">
        <v>2877</v>
      </c>
    </row>
    <row r="3566" spans="1:5" hidden="1">
      <c r="A3566" s="83" t="s">
        <v>3958</v>
      </c>
      <c r="B3566" t="s">
        <v>3959</v>
      </c>
      <c r="C3566" t="s">
        <v>1974</v>
      </c>
      <c r="D3566" t="s">
        <v>3822</v>
      </c>
      <c r="E3566" t="s">
        <v>2813</v>
      </c>
    </row>
    <row r="3567" spans="1:5" hidden="1">
      <c r="A3567" s="83" t="s">
        <v>3958</v>
      </c>
      <c r="B3567" t="s">
        <v>3959</v>
      </c>
      <c r="C3567" t="s">
        <v>1974</v>
      </c>
      <c r="D3567" t="s">
        <v>3822</v>
      </c>
      <c r="E3567" t="s">
        <v>2858</v>
      </c>
    </row>
    <row r="3568" spans="1:5" hidden="1">
      <c r="A3568" s="83" t="s">
        <v>3958</v>
      </c>
      <c r="B3568" t="s">
        <v>3959</v>
      </c>
      <c r="C3568" t="s">
        <v>1974</v>
      </c>
      <c r="D3568" t="s">
        <v>3822</v>
      </c>
      <c r="E3568" t="s">
        <v>2878</v>
      </c>
    </row>
    <row r="3569" spans="1:5" hidden="1">
      <c r="A3569" s="83" t="s">
        <v>3958</v>
      </c>
      <c r="B3569" t="s">
        <v>3959</v>
      </c>
      <c r="C3569" t="s">
        <v>1974</v>
      </c>
      <c r="D3569" t="s">
        <v>3822</v>
      </c>
      <c r="E3569" t="s">
        <v>1643</v>
      </c>
    </row>
    <row r="3570" spans="1:5" hidden="1">
      <c r="A3570" s="83" t="s">
        <v>3958</v>
      </c>
      <c r="B3570" t="s">
        <v>3959</v>
      </c>
      <c r="C3570" t="s">
        <v>1974</v>
      </c>
      <c r="D3570" t="s">
        <v>3822</v>
      </c>
      <c r="E3570" t="s">
        <v>2894</v>
      </c>
    </row>
    <row r="3571" spans="1:5" hidden="1">
      <c r="A3571" s="83" t="s">
        <v>3958</v>
      </c>
      <c r="B3571" t="s">
        <v>3959</v>
      </c>
      <c r="C3571" t="s">
        <v>1974</v>
      </c>
      <c r="D3571" t="s">
        <v>3822</v>
      </c>
      <c r="E3571" t="s">
        <v>2904</v>
      </c>
    </row>
    <row r="3572" spans="1:5" hidden="1">
      <c r="A3572" s="83" t="s">
        <v>3958</v>
      </c>
      <c r="B3572" t="s">
        <v>3959</v>
      </c>
      <c r="C3572" t="s">
        <v>1974</v>
      </c>
      <c r="D3572" t="s">
        <v>3823</v>
      </c>
      <c r="E3572" t="s">
        <v>2814</v>
      </c>
    </row>
    <row r="3573" spans="1:5" hidden="1">
      <c r="A3573" s="83" t="s">
        <v>3958</v>
      </c>
      <c r="B3573" t="s">
        <v>3959</v>
      </c>
      <c r="C3573" t="s">
        <v>1974</v>
      </c>
      <c r="D3573" t="s">
        <v>3823</v>
      </c>
      <c r="E3573" t="s">
        <v>2859</v>
      </c>
    </row>
    <row r="3574" spans="1:5" hidden="1">
      <c r="A3574" s="83" t="s">
        <v>3958</v>
      </c>
      <c r="B3574" t="s">
        <v>3959</v>
      </c>
      <c r="C3574" t="s">
        <v>1974</v>
      </c>
      <c r="D3574" t="s">
        <v>3823</v>
      </c>
      <c r="E3574" t="s">
        <v>1643</v>
      </c>
    </row>
    <row r="3575" spans="1:5" hidden="1">
      <c r="A3575" s="83" t="s">
        <v>3958</v>
      </c>
      <c r="B3575" t="s">
        <v>3959</v>
      </c>
      <c r="C3575" t="s">
        <v>1974</v>
      </c>
      <c r="D3575" t="s">
        <v>3823</v>
      </c>
      <c r="E3575" t="s">
        <v>2879</v>
      </c>
    </row>
    <row r="3576" spans="1:5" hidden="1">
      <c r="A3576" s="83" t="s">
        <v>3958</v>
      </c>
      <c r="B3576" t="s">
        <v>3959</v>
      </c>
      <c r="C3576" t="s">
        <v>1974</v>
      </c>
      <c r="D3576" t="s">
        <v>3824</v>
      </c>
      <c r="E3576" t="s">
        <v>2815</v>
      </c>
    </row>
    <row r="3577" spans="1:5" hidden="1">
      <c r="A3577" s="83" t="s">
        <v>3958</v>
      </c>
      <c r="B3577" t="s">
        <v>3959</v>
      </c>
      <c r="C3577" t="s">
        <v>1974</v>
      </c>
      <c r="D3577" t="s">
        <v>3824</v>
      </c>
      <c r="E3577" t="s">
        <v>1643</v>
      </c>
    </row>
    <row r="3578" spans="1:5" hidden="1">
      <c r="A3578" s="83" t="s">
        <v>3958</v>
      </c>
      <c r="B3578" t="s">
        <v>3959</v>
      </c>
      <c r="C3578" t="s">
        <v>1974</v>
      </c>
      <c r="D3578" t="s">
        <v>2156</v>
      </c>
      <c r="E3578" t="s">
        <v>2816</v>
      </c>
    </row>
    <row r="3579" spans="1:5" hidden="1">
      <c r="A3579" s="83" t="s">
        <v>3958</v>
      </c>
      <c r="B3579" t="s">
        <v>3959</v>
      </c>
      <c r="C3579" t="s">
        <v>1974</v>
      </c>
      <c r="D3579" t="s">
        <v>1973</v>
      </c>
      <c r="E3579" t="s">
        <v>1643</v>
      </c>
    </row>
    <row r="3580" spans="1:5" hidden="1">
      <c r="A3580" s="83" t="s">
        <v>3958</v>
      </c>
      <c r="B3580" t="s">
        <v>3959</v>
      </c>
      <c r="C3580" t="s">
        <v>1974</v>
      </c>
      <c r="D3580" t="s">
        <v>1973</v>
      </c>
      <c r="E3580" t="s">
        <v>2817</v>
      </c>
    </row>
    <row r="3581" spans="1:5" hidden="1">
      <c r="A3581" s="83" t="s">
        <v>3958</v>
      </c>
      <c r="B3581" t="s">
        <v>3959</v>
      </c>
      <c r="C3581" t="s">
        <v>1974</v>
      </c>
      <c r="D3581" t="s">
        <v>1973</v>
      </c>
      <c r="E3581" t="s">
        <v>2860</v>
      </c>
    </row>
    <row r="3582" spans="1:5" hidden="1">
      <c r="A3582" s="83" t="s">
        <v>3958</v>
      </c>
      <c r="B3582" t="s">
        <v>3959</v>
      </c>
      <c r="C3582" t="s">
        <v>1974</v>
      </c>
      <c r="D3582" t="s">
        <v>1973</v>
      </c>
      <c r="E3582" t="s">
        <v>2880</v>
      </c>
    </row>
    <row r="3583" spans="1:5" hidden="1">
      <c r="A3583" s="83" t="s">
        <v>3958</v>
      </c>
      <c r="B3583" t="s">
        <v>3959</v>
      </c>
      <c r="C3583" t="s">
        <v>1974</v>
      </c>
      <c r="D3583" t="s">
        <v>3825</v>
      </c>
      <c r="E3583" t="s">
        <v>1643</v>
      </c>
    </row>
    <row r="3584" spans="1:5" hidden="1">
      <c r="A3584" s="83" t="s">
        <v>3958</v>
      </c>
      <c r="B3584" t="s">
        <v>3959</v>
      </c>
      <c r="C3584" t="s">
        <v>1974</v>
      </c>
      <c r="D3584" t="s">
        <v>3826</v>
      </c>
      <c r="E3584" t="s">
        <v>1643</v>
      </c>
    </row>
    <row r="3585" spans="1:5" hidden="1">
      <c r="A3585" s="83" t="s">
        <v>3958</v>
      </c>
      <c r="B3585" t="s">
        <v>3959</v>
      </c>
      <c r="C3585" t="s">
        <v>1974</v>
      </c>
      <c r="D3585" t="s">
        <v>3826</v>
      </c>
      <c r="E3585" t="s">
        <v>2819</v>
      </c>
    </row>
    <row r="3586" spans="1:5" hidden="1">
      <c r="A3586" s="83" t="s">
        <v>3958</v>
      </c>
      <c r="B3586" t="s">
        <v>3959</v>
      </c>
      <c r="C3586" t="s">
        <v>1974</v>
      </c>
      <c r="D3586" t="s">
        <v>2161</v>
      </c>
      <c r="E3586" t="s">
        <v>2820</v>
      </c>
    </row>
    <row r="3587" spans="1:5" hidden="1">
      <c r="A3587" s="83" t="s">
        <v>3958</v>
      </c>
      <c r="B3587" t="s">
        <v>3959</v>
      </c>
      <c r="C3587" t="s">
        <v>1974</v>
      </c>
      <c r="D3587" t="s">
        <v>2161</v>
      </c>
      <c r="E3587" t="s">
        <v>1643</v>
      </c>
    </row>
    <row r="3588" spans="1:5" hidden="1">
      <c r="A3588" s="83" t="s">
        <v>3958</v>
      </c>
      <c r="B3588" t="s">
        <v>3959</v>
      </c>
      <c r="C3588" t="s">
        <v>1974</v>
      </c>
      <c r="D3588" t="s">
        <v>3827</v>
      </c>
      <c r="E3588" t="s">
        <v>1643</v>
      </c>
    </row>
    <row r="3589" spans="1:5" hidden="1">
      <c r="A3589" s="83" t="s">
        <v>3958</v>
      </c>
      <c r="B3589" t="s">
        <v>3959</v>
      </c>
      <c r="C3589" t="s">
        <v>1974</v>
      </c>
      <c r="D3589" t="s">
        <v>3827</v>
      </c>
      <c r="E3589" t="s">
        <v>3827</v>
      </c>
    </row>
    <row r="3590" spans="1:5" hidden="1">
      <c r="A3590" s="83" t="s">
        <v>3958</v>
      </c>
      <c r="B3590" t="s">
        <v>3959</v>
      </c>
      <c r="C3590" t="s">
        <v>1974</v>
      </c>
      <c r="D3590" t="s">
        <v>3828</v>
      </c>
      <c r="E3590" t="s">
        <v>1643</v>
      </c>
    </row>
    <row r="3591" spans="1:5" hidden="1">
      <c r="A3591" s="83" t="s">
        <v>3958</v>
      </c>
      <c r="B3591" t="s">
        <v>3959</v>
      </c>
      <c r="C3591" t="s">
        <v>1974</v>
      </c>
      <c r="D3591" t="s">
        <v>3828</v>
      </c>
      <c r="E3591" t="s">
        <v>2822</v>
      </c>
    </row>
    <row r="3592" spans="1:5" hidden="1">
      <c r="A3592" s="83" t="s">
        <v>3958</v>
      </c>
      <c r="B3592" t="s">
        <v>3959</v>
      </c>
      <c r="C3592" t="s">
        <v>1974</v>
      </c>
      <c r="D3592" t="s">
        <v>3828</v>
      </c>
      <c r="E3592" t="s">
        <v>2861</v>
      </c>
    </row>
    <row r="3593" spans="1:5" hidden="1">
      <c r="A3593" s="83" t="s">
        <v>3958</v>
      </c>
      <c r="B3593" t="s">
        <v>3959</v>
      </c>
      <c r="C3593" t="s">
        <v>1974</v>
      </c>
      <c r="D3593" t="s">
        <v>3828</v>
      </c>
      <c r="E3593" t="s">
        <v>2818</v>
      </c>
    </row>
    <row r="3594" spans="1:5" hidden="1">
      <c r="A3594" s="83" t="s">
        <v>3958</v>
      </c>
      <c r="B3594" t="s">
        <v>3959</v>
      </c>
      <c r="C3594" t="s">
        <v>1974</v>
      </c>
      <c r="D3594" t="s">
        <v>3829</v>
      </c>
      <c r="E3594" t="s">
        <v>1643</v>
      </c>
    </row>
    <row r="3595" spans="1:5" hidden="1">
      <c r="A3595" s="83" t="s">
        <v>3958</v>
      </c>
      <c r="B3595" t="s">
        <v>3959</v>
      </c>
      <c r="C3595" t="s">
        <v>1974</v>
      </c>
      <c r="D3595" t="s">
        <v>3829</v>
      </c>
      <c r="E3595" t="s">
        <v>2823</v>
      </c>
    </row>
    <row r="3596" spans="1:5" hidden="1">
      <c r="A3596" s="83" t="s">
        <v>3958</v>
      </c>
      <c r="B3596" t="s">
        <v>3959</v>
      </c>
      <c r="C3596" t="s">
        <v>1974</v>
      </c>
      <c r="D3596" t="s">
        <v>3830</v>
      </c>
      <c r="E3596" t="s">
        <v>1643</v>
      </c>
    </row>
    <row r="3597" spans="1:5" hidden="1">
      <c r="A3597" s="83" t="s">
        <v>3958</v>
      </c>
      <c r="B3597" t="s">
        <v>3959</v>
      </c>
      <c r="C3597" t="s">
        <v>1974</v>
      </c>
      <c r="D3597" t="s">
        <v>3830</v>
      </c>
      <c r="E3597" t="s">
        <v>2824</v>
      </c>
    </row>
    <row r="3598" spans="1:5" hidden="1">
      <c r="A3598" s="83" t="s">
        <v>3958</v>
      </c>
      <c r="B3598" t="s">
        <v>3959</v>
      </c>
      <c r="C3598" t="s">
        <v>1974</v>
      </c>
      <c r="D3598" t="s">
        <v>3831</v>
      </c>
      <c r="E3598" t="s">
        <v>2825</v>
      </c>
    </row>
    <row r="3599" spans="1:5" hidden="1">
      <c r="A3599" s="83" t="s">
        <v>3958</v>
      </c>
      <c r="B3599" t="s">
        <v>3959</v>
      </c>
      <c r="C3599" t="s">
        <v>1974</v>
      </c>
      <c r="D3599" t="s">
        <v>2166</v>
      </c>
      <c r="E3599" t="s">
        <v>1643</v>
      </c>
    </row>
    <row r="3600" spans="1:5" hidden="1">
      <c r="A3600" s="83" t="s">
        <v>3958</v>
      </c>
      <c r="B3600" t="s">
        <v>3959</v>
      </c>
      <c r="C3600" t="s">
        <v>1974</v>
      </c>
      <c r="D3600" t="s">
        <v>2166</v>
      </c>
      <c r="E3600" t="s">
        <v>2826</v>
      </c>
    </row>
    <row r="3601" spans="1:5" hidden="1">
      <c r="A3601" s="83" t="s">
        <v>3958</v>
      </c>
      <c r="B3601" t="s">
        <v>3959</v>
      </c>
      <c r="C3601" t="s">
        <v>1975</v>
      </c>
      <c r="D3601" t="s">
        <v>3832</v>
      </c>
      <c r="E3601" t="s">
        <v>2827</v>
      </c>
    </row>
    <row r="3602" spans="1:5" hidden="1">
      <c r="A3602" s="83" t="s">
        <v>3958</v>
      </c>
      <c r="B3602" t="s">
        <v>3959</v>
      </c>
      <c r="C3602" t="s">
        <v>1975</v>
      </c>
      <c r="D3602" t="s">
        <v>3832</v>
      </c>
      <c r="E3602" t="s">
        <v>2862</v>
      </c>
    </row>
    <row r="3603" spans="1:5" hidden="1">
      <c r="A3603" s="83" t="s">
        <v>3958</v>
      </c>
      <c r="B3603" t="s">
        <v>3959</v>
      </c>
      <c r="C3603" t="s">
        <v>1975</v>
      </c>
      <c r="D3603" t="s">
        <v>3832</v>
      </c>
      <c r="E3603" t="s">
        <v>2882</v>
      </c>
    </row>
    <row r="3604" spans="1:5" hidden="1">
      <c r="A3604" s="83" t="s">
        <v>3958</v>
      </c>
      <c r="B3604" t="s">
        <v>3959</v>
      </c>
      <c r="C3604" t="s">
        <v>1975</v>
      </c>
      <c r="D3604" t="s">
        <v>3832</v>
      </c>
      <c r="E3604" t="s">
        <v>2895</v>
      </c>
    </row>
    <row r="3605" spans="1:5" hidden="1">
      <c r="A3605" s="83" t="s">
        <v>3958</v>
      </c>
      <c r="B3605" t="s">
        <v>3959</v>
      </c>
      <c r="C3605" t="s">
        <v>1975</v>
      </c>
      <c r="D3605" t="s">
        <v>3832</v>
      </c>
      <c r="E3605" t="s">
        <v>2905</v>
      </c>
    </row>
    <row r="3606" spans="1:5" hidden="1">
      <c r="A3606" s="83" t="s">
        <v>3958</v>
      </c>
      <c r="B3606" t="s">
        <v>3959</v>
      </c>
      <c r="C3606" t="s">
        <v>1975</v>
      </c>
      <c r="D3606" t="s">
        <v>3832</v>
      </c>
      <c r="E3606" t="s">
        <v>2914</v>
      </c>
    </row>
    <row r="3607" spans="1:5" hidden="1">
      <c r="A3607" s="83" t="s">
        <v>3958</v>
      </c>
      <c r="B3607" t="s">
        <v>3959</v>
      </c>
      <c r="C3607" t="s">
        <v>1975</v>
      </c>
      <c r="D3607" t="s">
        <v>3832</v>
      </c>
      <c r="E3607" t="s">
        <v>2919</v>
      </c>
    </row>
    <row r="3608" spans="1:5" hidden="1">
      <c r="A3608" s="83" t="s">
        <v>3958</v>
      </c>
      <c r="B3608" t="s">
        <v>3959</v>
      </c>
      <c r="C3608" t="s">
        <v>1975</v>
      </c>
      <c r="D3608" t="s">
        <v>3832</v>
      </c>
      <c r="E3608" t="s">
        <v>1980</v>
      </c>
    </row>
    <row r="3609" spans="1:5" hidden="1">
      <c r="A3609" s="83" t="s">
        <v>3958</v>
      </c>
      <c r="B3609" t="s">
        <v>3959</v>
      </c>
      <c r="C3609" t="s">
        <v>1975</v>
      </c>
      <c r="D3609" t="s">
        <v>3849</v>
      </c>
      <c r="E3609" t="s">
        <v>3850</v>
      </c>
    </row>
    <row r="3610" spans="1:5" hidden="1">
      <c r="A3610" s="83" t="s">
        <v>3958</v>
      </c>
      <c r="B3610" t="s">
        <v>3959</v>
      </c>
      <c r="C3610" t="s">
        <v>1975</v>
      </c>
      <c r="D3610" t="s">
        <v>3849</v>
      </c>
      <c r="E3610" t="s">
        <v>2885</v>
      </c>
    </row>
    <row r="3611" spans="1:5" hidden="1">
      <c r="A3611" s="83" t="s">
        <v>3958</v>
      </c>
      <c r="B3611" t="s">
        <v>3959</v>
      </c>
      <c r="C3611" t="s">
        <v>1975</v>
      </c>
      <c r="D3611" t="s">
        <v>3849</v>
      </c>
      <c r="E3611" t="s">
        <v>2896</v>
      </c>
    </row>
    <row r="3612" spans="1:5" hidden="1">
      <c r="A3612" s="83" t="s">
        <v>3958</v>
      </c>
      <c r="B3612" t="s">
        <v>3959</v>
      </c>
      <c r="C3612" t="s">
        <v>1975</v>
      </c>
      <c r="D3612" t="s">
        <v>3851</v>
      </c>
      <c r="E3612" t="s">
        <v>2831</v>
      </c>
    </row>
    <row r="3613" spans="1:5" hidden="1">
      <c r="A3613" s="83" t="s">
        <v>3958</v>
      </c>
      <c r="B3613" t="s">
        <v>3959</v>
      </c>
      <c r="C3613" t="s">
        <v>1975</v>
      </c>
      <c r="D3613" t="s">
        <v>3851</v>
      </c>
      <c r="E3613" t="s">
        <v>2864</v>
      </c>
    </row>
    <row r="3614" spans="1:5" hidden="1">
      <c r="A3614" s="83" t="s">
        <v>3958</v>
      </c>
      <c r="B3614" t="s">
        <v>3959</v>
      </c>
      <c r="C3614" t="s">
        <v>1975</v>
      </c>
      <c r="D3614" t="s">
        <v>3851</v>
      </c>
      <c r="E3614" t="s">
        <v>1643</v>
      </c>
    </row>
    <row r="3615" spans="1:5" hidden="1">
      <c r="A3615" s="83" t="s">
        <v>3958</v>
      </c>
      <c r="B3615" t="s">
        <v>3959</v>
      </c>
      <c r="C3615" t="s">
        <v>1975</v>
      </c>
      <c r="D3615" t="s">
        <v>3851</v>
      </c>
      <c r="E3615" t="s">
        <v>2884</v>
      </c>
    </row>
    <row r="3616" spans="1:5" hidden="1">
      <c r="A3616" s="83" t="s">
        <v>3958</v>
      </c>
      <c r="B3616" t="s">
        <v>3959</v>
      </c>
      <c r="C3616" t="s">
        <v>1975</v>
      </c>
      <c r="D3616" t="s">
        <v>3851</v>
      </c>
      <c r="E3616" t="s">
        <v>2166</v>
      </c>
    </row>
    <row r="3617" spans="1:5" hidden="1">
      <c r="A3617" s="83" t="s">
        <v>3958</v>
      </c>
      <c r="B3617" t="s">
        <v>3959</v>
      </c>
      <c r="C3617" t="s">
        <v>1975</v>
      </c>
      <c r="D3617" t="s">
        <v>3851</v>
      </c>
      <c r="E3617" t="s">
        <v>3852</v>
      </c>
    </row>
    <row r="3618" spans="1:5" hidden="1">
      <c r="A3618" s="83" t="s">
        <v>3958</v>
      </c>
      <c r="B3618" t="s">
        <v>3959</v>
      </c>
      <c r="C3618" t="s">
        <v>1975</v>
      </c>
      <c r="D3618" t="s">
        <v>3853</v>
      </c>
      <c r="E3618" t="s">
        <v>3854</v>
      </c>
    </row>
    <row r="3619" spans="1:5" hidden="1">
      <c r="A3619" s="83" t="s">
        <v>3958</v>
      </c>
      <c r="B3619" t="s">
        <v>3959</v>
      </c>
      <c r="C3619" t="s">
        <v>1976</v>
      </c>
      <c r="D3619" t="s">
        <v>3875</v>
      </c>
      <c r="E3619" t="s">
        <v>2833</v>
      </c>
    </row>
    <row r="3620" spans="1:5" hidden="1">
      <c r="A3620" s="83" t="s">
        <v>3958</v>
      </c>
      <c r="B3620" t="s">
        <v>3959</v>
      </c>
      <c r="C3620" t="s">
        <v>1976</v>
      </c>
      <c r="D3620" t="s">
        <v>3875</v>
      </c>
      <c r="E3620" t="s">
        <v>2866</v>
      </c>
    </row>
    <row r="3621" spans="1:5" hidden="1">
      <c r="A3621" s="83" t="s">
        <v>3958</v>
      </c>
      <c r="B3621" t="s">
        <v>3959</v>
      </c>
      <c r="C3621" t="s">
        <v>1976</v>
      </c>
      <c r="D3621" t="s">
        <v>3875</v>
      </c>
      <c r="E3621" t="s">
        <v>1643</v>
      </c>
    </row>
    <row r="3622" spans="1:5" hidden="1">
      <c r="A3622" s="83" t="s">
        <v>3958</v>
      </c>
      <c r="B3622" t="s">
        <v>3959</v>
      </c>
      <c r="C3622" t="s">
        <v>1976</v>
      </c>
      <c r="D3622" t="s">
        <v>3875</v>
      </c>
      <c r="E3622" t="s">
        <v>2897</v>
      </c>
    </row>
    <row r="3623" spans="1:5" hidden="1">
      <c r="A3623" s="83" t="s">
        <v>3958</v>
      </c>
      <c r="B3623" t="s">
        <v>3959</v>
      </c>
      <c r="C3623" t="s">
        <v>1976</v>
      </c>
      <c r="D3623" t="s">
        <v>3875</v>
      </c>
      <c r="E3623" t="s">
        <v>2907</v>
      </c>
    </row>
    <row r="3624" spans="1:5" hidden="1">
      <c r="A3624" s="83" t="s">
        <v>3958</v>
      </c>
      <c r="B3624" t="s">
        <v>3959</v>
      </c>
      <c r="C3624" t="s">
        <v>1976</v>
      </c>
      <c r="D3624" t="s">
        <v>3876</v>
      </c>
      <c r="E3624" t="s">
        <v>2834</v>
      </c>
    </row>
    <row r="3625" spans="1:5" hidden="1">
      <c r="A3625" s="83" t="s">
        <v>3958</v>
      </c>
      <c r="B3625" t="s">
        <v>3959</v>
      </c>
      <c r="C3625" t="s">
        <v>1976</v>
      </c>
      <c r="D3625" t="s">
        <v>3876</v>
      </c>
      <c r="E3625" t="s">
        <v>2867</v>
      </c>
    </row>
    <row r="3626" spans="1:5" hidden="1">
      <c r="A3626" s="83" t="s">
        <v>3958</v>
      </c>
      <c r="B3626" t="s">
        <v>3959</v>
      </c>
      <c r="C3626" t="s">
        <v>1976</v>
      </c>
      <c r="D3626" t="s">
        <v>3876</v>
      </c>
      <c r="E3626" t="s">
        <v>2833</v>
      </c>
    </row>
    <row r="3627" spans="1:5" hidden="1">
      <c r="A3627" s="83" t="s">
        <v>3958</v>
      </c>
      <c r="B3627" t="s">
        <v>3959</v>
      </c>
      <c r="C3627" t="s">
        <v>1976</v>
      </c>
      <c r="D3627" t="s">
        <v>3876</v>
      </c>
      <c r="E3627" t="s">
        <v>1643</v>
      </c>
    </row>
    <row r="3628" spans="1:5" hidden="1">
      <c r="A3628" s="83" t="s">
        <v>3958</v>
      </c>
      <c r="B3628" t="s">
        <v>3959</v>
      </c>
      <c r="C3628" t="s">
        <v>1976</v>
      </c>
      <c r="D3628" t="s">
        <v>3875</v>
      </c>
      <c r="E3628" t="s">
        <v>1643</v>
      </c>
    </row>
    <row r="3629" spans="1:5" hidden="1">
      <c r="A3629" s="83" t="s">
        <v>3958</v>
      </c>
      <c r="B3629" t="s">
        <v>3959</v>
      </c>
      <c r="C3629" t="s">
        <v>1976</v>
      </c>
      <c r="D3629" t="s">
        <v>3875</v>
      </c>
      <c r="E3629" t="s">
        <v>2886</v>
      </c>
    </row>
    <row r="3630" spans="1:5" hidden="1">
      <c r="A3630" s="83" t="s">
        <v>3958</v>
      </c>
      <c r="B3630" t="s">
        <v>3959</v>
      </c>
      <c r="C3630" t="s">
        <v>1976</v>
      </c>
      <c r="D3630" t="s">
        <v>3876</v>
      </c>
      <c r="E3630" t="s">
        <v>2834</v>
      </c>
    </row>
    <row r="3631" spans="1:5" hidden="1">
      <c r="A3631" s="83" t="s">
        <v>3958</v>
      </c>
      <c r="B3631" t="s">
        <v>3959</v>
      </c>
      <c r="C3631" t="s">
        <v>1976</v>
      </c>
      <c r="D3631" t="s">
        <v>3876</v>
      </c>
      <c r="E3631" t="s">
        <v>1643</v>
      </c>
    </row>
    <row r="3632" spans="1:5" hidden="1">
      <c r="A3632" s="83" t="s">
        <v>3958</v>
      </c>
      <c r="B3632" t="s">
        <v>3959</v>
      </c>
      <c r="C3632" t="s">
        <v>3855</v>
      </c>
      <c r="D3632" t="s">
        <v>2835</v>
      </c>
      <c r="E3632" t="s">
        <v>3856</v>
      </c>
    </row>
    <row r="3633" spans="1:5" hidden="1">
      <c r="A3633" s="83" t="s">
        <v>3958</v>
      </c>
      <c r="B3633" t="s">
        <v>3959</v>
      </c>
      <c r="C3633" t="s">
        <v>3855</v>
      </c>
      <c r="D3633" t="s">
        <v>2407</v>
      </c>
      <c r="E3633" t="s">
        <v>2868</v>
      </c>
    </row>
    <row r="3634" spans="1:5" hidden="1">
      <c r="A3634" s="83" t="s">
        <v>3958</v>
      </c>
      <c r="B3634" t="s">
        <v>3959</v>
      </c>
      <c r="C3634" t="s">
        <v>3855</v>
      </c>
      <c r="D3634" t="s">
        <v>2407</v>
      </c>
      <c r="E3634" t="s">
        <v>1643</v>
      </c>
    </row>
    <row r="3635" spans="1:5" hidden="1">
      <c r="A3635" s="83" t="s">
        <v>3958</v>
      </c>
      <c r="B3635" t="s">
        <v>3959</v>
      </c>
      <c r="C3635" t="s">
        <v>3855</v>
      </c>
      <c r="D3635" t="s">
        <v>2407</v>
      </c>
      <c r="E3635" t="s">
        <v>2407</v>
      </c>
    </row>
    <row r="3636" spans="1:5" hidden="1">
      <c r="A3636" s="83" t="s">
        <v>3958</v>
      </c>
      <c r="B3636" t="s">
        <v>3959</v>
      </c>
      <c r="C3636" t="s">
        <v>3835</v>
      </c>
      <c r="D3636" t="s">
        <v>3857</v>
      </c>
      <c r="E3636" t="s">
        <v>2836</v>
      </c>
    </row>
    <row r="3637" spans="1:5" hidden="1">
      <c r="A3637" s="83" t="s">
        <v>3958</v>
      </c>
      <c r="B3637" t="s">
        <v>3959</v>
      </c>
      <c r="C3637" t="s">
        <v>3835</v>
      </c>
      <c r="D3637" t="s">
        <v>3857</v>
      </c>
      <c r="E3637" t="s">
        <v>2869</v>
      </c>
    </row>
    <row r="3638" spans="1:5" hidden="1">
      <c r="A3638" s="83" t="s">
        <v>3958</v>
      </c>
      <c r="B3638" t="s">
        <v>3959</v>
      </c>
      <c r="C3638" t="s">
        <v>3835</v>
      </c>
      <c r="D3638" t="s">
        <v>3857</v>
      </c>
      <c r="E3638" t="s">
        <v>2887</v>
      </c>
    </row>
    <row r="3639" spans="1:5" hidden="1">
      <c r="A3639" s="83" t="s">
        <v>3958</v>
      </c>
      <c r="B3639" t="s">
        <v>3959</v>
      </c>
      <c r="C3639" t="s">
        <v>3835</v>
      </c>
      <c r="D3639" t="s">
        <v>3857</v>
      </c>
      <c r="E3639" t="s">
        <v>2898</v>
      </c>
    </row>
    <row r="3640" spans="1:5" hidden="1">
      <c r="A3640" s="83" t="s">
        <v>3958</v>
      </c>
      <c r="B3640" t="s">
        <v>3959</v>
      </c>
      <c r="C3640" t="s">
        <v>3835</v>
      </c>
      <c r="D3640" t="s">
        <v>3857</v>
      </c>
      <c r="E3640" t="s">
        <v>2908</v>
      </c>
    </row>
    <row r="3641" spans="1:5" hidden="1">
      <c r="A3641" s="83" t="s">
        <v>3958</v>
      </c>
      <c r="B3641" t="s">
        <v>3959</v>
      </c>
      <c r="C3641" t="s">
        <v>3835</v>
      </c>
      <c r="D3641" t="s">
        <v>3857</v>
      </c>
      <c r="E3641" t="s">
        <v>2915</v>
      </c>
    </row>
    <row r="3642" spans="1:5" hidden="1">
      <c r="A3642" s="83" t="s">
        <v>3958</v>
      </c>
      <c r="B3642" t="s">
        <v>3959</v>
      </c>
      <c r="C3642" t="s">
        <v>3835</v>
      </c>
      <c r="D3642" t="s">
        <v>3857</v>
      </c>
      <c r="E3642" t="s">
        <v>2920</v>
      </c>
    </row>
    <row r="3643" spans="1:5" hidden="1">
      <c r="A3643" s="83" t="s">
        <v>3958</v>
      </c>
      <c r="B3643" t="s">
        <v>3959</v>
      </c>
      <c r="C3643" t="s">
        <v>3835</v>
      </c>
      <c r="D3643" t="s">
        <v>3857</v>
      </c>
      <c r="E3643" t="s">
        <v>2924</v>
      </c>
    </row>
    <row r="3644" spans="1:5" hidden="1">
      <c r="A3644" s="83" t="s">
        <v>3958</v>
      </c>
      <c r="B3644" t="s">
        <v>3959</v>
      </c>
      <c r="C3644" t="s">
        <v>3835</v>
      </c>
      <c r="D3644" t="s">
        <v>3857</v>
      </c>
      <c r="E3644" t="s">
        <v>2926</v>
      </c>
    </row>
    <row r="3645" spans="1:5" hidden="1">
      <c r="A3645" s="83" t="s">
        <v>3958</v>
      </c>
      <c r="B3645" t="s">
        <v>3959</v>
      </c>
      <c r="C3645" t="s">
        <v>3835</v>
      </c>
      <c r="D3645" t="s">
        <v>3857</v>
      </c>
      <c r="E3645" t="s">
        <v>2931</v>
      </c>
    </row>
    <row r="3646" spans="1:5" hidden="1">
      <c r="A3646" s="83" t="s">
        <v>3958</v>
      </c>
      <c r="B3646" t="s">
        <v>3959</v>
      </c>
      <c r="C3646" t="s">
        <v>3835</v>
      </c>
      <c r="D3646" t="s">
        <v>3857</v>
      </c>
      <c r="E3646" t="s">
        <v>2940</v>
      </c>
    </row>
    <row r="3647" spans="1:5" hidden="1">
      <c r="A3647" s="83" t="s">
        <v>3958</v>
      </c>
      <c r="B3647" t="s">
        <v>3959</v>
      </c>
      <c r="C3647" t="s">
        <v>3835</v>
      </c>
      <c r="D3647" t="s">
        <v>3857</v>
      </c>
      <c r="E3647" t="s">
        <v>2944</v>
      </c>
    </row>
    <row r="3648" spans="1:5" hidden="1">
      <c r="A3648" s="83" t="s">
        <v>3958</v>
      </c>
      <c r="B3648" t="s">
        <v>3959</v>
      </c>
      <c r="C3648" t="s">
        <v>3835</v>
      </c>
      <c r="D3648" t="s">
        <v>3857</v>
      </c>
      <c r="E3648" t="s">
        <v>2936</v>
      </c>
    </row>
    <row r="3649" spans="1:5" hidden="1">
      <c r="A3649" s="83" t="s">
        <v>3958</v>
      </c>
      <c r="B3649" t="s">
        <v>3959</v>
      </c>
      <c r="C3649" t="s">
        <v>3835</v>
      </c>
      <c r="D3649" t="s">
        <v>3857</v>
      </c>
      <c r="E3649" t="s">
        <v>2941</v>
      </c>
    </row>
    <row r="3650" spans="1:5" hidden="1">
      <c r="A3650" s="83" t="s">
        <v>3958</v>
      </c>
      <c r="B3650" t="s">
        <v>3959</v>
      </c>
      <c r="C3650" t="s">
        <v>3835</v>
      </c>
      <c r="D3650" t="s">
        <v>3857</v>
      </c>
      <c r="E3650" t="s">
        <v>2945</v>
      </c>
    </row>
    <row r="3651" spans="1:5" hidden="1">
      <c r="A3651" s="83" t="s">
        <v>3958</v>
      </c>
      <c r="B3651" t="s">
        <v>3959</v>
      </c>
      <c r="C3651" t="s">
        <v>3835</v>
      </c>
      <c r="D3651" t="s">
        <v>3857</v>
      </c>
      <c r="E3651" t="s">
        <v>2948</v>
      </c>
    </row>
    <row r="3652" spans="1:5" hidden="1">
      <c r="A3652" s="83" t="s">
        <v>3958</v>
      </c>
      <c r="B3652" t="s">
        <v>3959</v>
      </c>
      <c r="C3652" t="s">
        <v>3835</v>
      </c>
      <c r="D3652" t="s">
        <v>3857</v>
      </c>
      <c r="E3652" t="s">
        <v>2950</v>
      </c>
    </row>
    <row r="3653" spans="1:5" hidden="1">
      <c r="A3653" s="83" t="s">
        <v>3958</v>
      </c>
      <c r="B3653" t="s">
        <v>3959</v>
      </c>
      <c r="C3653" t="s">
        <v>3835</v>
      </c>
      <c r="D3653" t="s">
        <v>3836</v>
      </c>
      <c r="E3653" t="s">
        <v>2836</v>
      </c>
    </row>
    <row r="3654" spans="1:5" hidden="1">
      <c r="A3654" s="83" t="s">
        <v>3958</v>
      </c>
      <c r="B3654" t="s">
        <v>3959</v>
      </c>
      <c r="C3654" t="s">
        <v>3835</v>
      </c>
      <c r="D3654" t="s">
        <v>3836</v>
      </c>
      <c r="E3654" t="s">
        <v>2869</v>
      </c>
    </row>
    <row r="3655" spans="1:5" hidden="1">
      <c r="A3655" s="83" t="s">
        <v>3958</v>
      </c>
      <c r="B3655" t="s">
        <v>3959</v>
      </c>
      <c r="C3655" t="s">
        <v>3835</v>
      </c>
      <c r="D3655" t="s">
        <v>3836</v>
      </c>
      <c r="E3655" t="s">
        <v>2887</v>
      </c>
    </row>
    <row r="3656" spans="1:5" hidden="1">
      <c r="A3656" s="83" t="s">
        <v>3958</v>
      </c>
      <c r="B3656" t="s">
        <v>3959</v>
      </c>
      <c r="C3656" t="s">
        <v>3835</v>
      </c>
      <c r="D3656" t="s">
        <v>3836</v>
      </c>
      <c r="E3656" t="s">
        <v>2898</v>
      </c>
    </row>
    <row r="3657" spans="1:5" hidden="1">
      <c r="A3657" s="83" t="s">
        <v>3958</v>
      </c>
      <c r="B3657" t="s">
        <v>3959</v>
      </c>
      <c r="C3657" t="s">
        <v>3835</v>
      </c>
      <c r="D3657" t="s">
        <v>3836</v>
      </c>
      <c r="E3657" t="s">
        <v>2908</v>
      </c>
    </row>
    <row r="3658" spans="1:5" hidden="1">
      <c r="A3658" s="83" t="s">
        <v>3958</v>
      </c>
      <c r="B3658" t="s">
        <v>3959</v>
      </c>
      <c r="C3658" t="s">
        <v>3835</v>
      </c>
      <c r="D3658" t="s">
        <v>3836</v>
      </c>
      <c r="E3658" t="s">
        <v>2915</v>
      </c>
    </row>
    <row r="3659" spans="1:5" hidden="1">
      <c r="A3659" s="83" t="s">
        <v>3958</v>
      </c>
      <c r="B3659" t="s">
        <v>3959</v>
      </c>
      <c r="C3659" t="s">
        <v>3835</v>
      </c>
      <c r="D3659" t="s">
        <v>3836</v>
      </c>
      <c r="E3659" t="s">
        <v>2920</v>
      </c>
    </row>
    <row r="3660" spans="1:5" hidden="1">
      <c r="A3660" s="83" t="s">
        <v>3958</v>
      </c>
      <c r="B3660" t="s">
        <v>3959</v>
      </c>
      <c r="C3660" t="s">
        <v>3835</v>
      </c>
      <c r="D3660" t="s">
        <v>3836</v>
      </c>
      <c r="E3660" t="s">
        <v>1643</v>
      </c>
    </row>
    <row r="3661" spans="1:5" hidden="1">
      <c r="A3661" s="83" t="s">
        <v>3958</v>
      </c>
      <c r="B3661" t="s">
        <v>3959</v>
      </c>
      <c r="C3661" t="s">
        <v>3835</v>
      </c>
      <c r="D3661" t="s">
        <v>3836</v>
      </c>
      <c r="E3661" t="s">
        <v>2926</v>
      </c>
    </row>
    <row r="3662" spans="1:5" hidden="1">
      <c r="A3662" s="83" t="s">
        <v>3958</v>
      </c>
      <c r="B3662" t="s">
        <v>3959</v>
      </c>
      <c r="C3662" t="s">
        <v>3835</v>
      </c>
      <c r="D3662" t="s">
        <v>3836</v>
      </c>
      <c r="E3662" t="s">
        <v>2931</v>
      </c>
    </row>
    <row r="3663" spans="1:5" hidden="1">
      <c r="A3663" s="83" t="s">
        <v>3958</v>
      </c>
      <c r="B3663" t="s">
        <v>3959</v>
      </c>
      <c r="C3663" t="s">
        <v>3835</v>
      </c>
      <c r="D3663" t="s">
        <v>3836</v>
      </c>
      <c r="E3663" t="s">
        <v>2936</v>
      </c>
    </row>
    <row r="3664" spans="1:5" hidden="1">
      <c r="A3664" s="83" t="s">
        <v>3958</v>
      </c>
      <c r="B3664" t="s">
        <v>3959</v>
      </c>
      <c r="C3664" t="s">
        <v>3835</v>
      </c>
      <c r="D3664" t="s">
        <v>3836</v>
      </c>
      <c r="E3664" t="s">
        <v>2941</v>
      </c>
    </row>
    <row r="3665" spans="1:5" hidden="1">
      <c r="A3665" s="83" t="s">
        <v>3958</v>
      </c>
      <c r="B3665" t="s">
        <v>3959</v>
      </c>
      <c r="C3665" t="s">
        <v>3835</v>
      </c>
      <c r="D3665" t="s">
        <v>3836</v>
      </c>
      <c r="E3665" t="s">
        <v>2945</v>
      </c>
    </row>
    <row r="3666" spans="1:5" hidden="1">
      <c r="A3666" s="83" t="s">
        <v>3958</v>
      </c>
      <c r="B3666" t="s">
        <v>3959</v>
      </c>
      <c r="C3666" t="s">
        <v>3835</v>
      </c>
      <c r="D3666" t="s">
        <v>3836</v>
      </c>
      <c r="E3666" t="s">
        <v>2948</v>
      </c>
    </row>
    <row r="3667" spans="1:5" hidden="1">
      <c r="A3667" s="83" t="s">
        <v>3958</v>
      </c>
      <c r="B3667" t="s">
        <v>3959</v>
      </c>
      <c r="C3667" t="s">
        <v>3835</v>
      </c>
      <c r="D3667" t="s">
        <v>3836</v>
      </c>
      <c r="E3667" t="s">
        <v>2950</v>
      </c>
    </row>
    <row r="3668" spans="1:5" hidden="1">
      <c r="A3668" s="83" t="s">
        <v>3960</v>
      </c>
      <c r="B3668" t="s">
        <v>3961</v>
      </c>
      <c r="C3668" s="83" t="s">
        <v>1973</v>
      </c>
      <c r="D3668" t="s">
        <v>2067</v>
      </c>
      <c r="E3668" t="s">
        <v>3848</v>
      </c>
    </row>
    <row r="3669" spans="1:5" hidden="1">
      <c r="A3669" s="83" t="s">
        <v>3960</v>
      </c>
      <c r="B3669" t="s">
        <v>3961</v>
      </c>
      <c r="C3669" t="s">
        <v>1973</v>
      </c>
      <c r="D3669" t="s">
        <v>2068</v>
      </c>
      <c r="E3669" t="s">
        <v>2068</v>
      </c>
    </row>
    <row r="3670" spans="1:5" hidden="1">
      <c r="A3670" s="83" t="s">
        <v>3960</v>
      </c>
      <c r="B3670" t="s">
        <v>3961</v>
      </c>
      <c r="C3670" t="s">
        <v>1973</v>
      </c>
      <c r="D3670" t="s">
        <v>2066</v>
      </c>
      <c r="E3670" t="s">
        <v>2807</v>
      </c>
    </row>
    <row r="3671" spans="1:5" hidden="1">
      <c r="A3671" s="83" t="s">
        <v>3960</v>
      </c>
      <c r="B3671" t="s">
        <v>3961</v>
      </c>
      <c r="C3671" t="s">
        <v>1973</v>
      </c>
      <c r="D3671" t="s">
        <v>2066</v>
      </c>
      <c r="E3671" t="s">
        <v>1643</v>
      </c>
    </row>
    <row r="3672" spans="1:5" hidden="1">
      <c r="A3672" s="83" t="s">
        <v>3960</v>
      </c>
      <c r="B3672" t="s">
        <v>3961</v>
      </c>
      <c r="C3672" t="s">
        <v>1973</v>
      </c>
      <c r="D3672" t="s">
        <v>3817</v>
      </c>
      <c r="E3672" t="s">
        <v>1643</v>
      </c>
    </row>
    <row r="3673" spans="1:5" hidden="1">
      <c r="A3673" s="83" t="s">
        <v>3960</v>
      </c>
      <c r="B3673" t="s">
        <v>3961</v>
      </c>
      <c r="C3673" t="s">
        <v>1973</v>
      </c>
      <c r="D3673" t="s">
        <v>3818</v>
      </c>
      <c r="E3673" t="s">
        <v>1643</v>
      </c>
    </row>
    <row r="3674" spans="1:5" hidden="1">
      <c r="A3674" s="83" t="s">
        <v>3960</v>
      </c>
      <c r="B3674" t="s">
        <v>3961</v>
      </c>
      <c r="C3674" t="s">
        <v>1974</v>
      </c>
      <c r="D3674" t="s">
        <v>2146</v>
      </c>
      <c r="E3674" t="s">
        <v>2808</v>
      </c>
    </row>
    <row r="3675" spans="1:5" hidden="1">
      <c r="A3675" s="83" t="s">
        <v>3960</v>
      </c>
      <c r="B3675" t="s">
        <v>3961</v>
      </c>
      <c r="C3675" t="s">
        <v>1974</v>
      </c>
      <c r="D3675" t="s">
        <v>2146</v>
      </c>
      <c r="E3675" t="s">
        <v>2854</v>
      </c>
    </row>
    <row r="3676" spans="1:5" hidden="1">
      <c r="A3676" s="83" t="s">
        <v>3960</v>
      </c>
      <c r="B3676" t="s">
        <v>3961</v>
      </c>
      <c r="C3676" t="s">
        <v>1974</v>
      </c>
      <c r="D3676" t="s">
        <v>2146</v>
      </c>
      <c r="E3676" t="s">
        <v>2876</v>
      </c>
    </row>
    <row r="3677" spans="1:5" hidden="1">
      <c r="A3677" s="83" t="s">
        <v>3960</v>
      </c>
      <c r="B3677" t="s">
        <v>3961</v>
      </c>
      <c r="C3677" t="s">
        <v>1974</v>
      </c>
      <c r="D3677" t="s">
        <v>2146</v>
      </c>
      <c r="E3677" t="s">
        <v>2893</v>
      </c>
    </row>
    <row r="3678" spans="1:5" hidden="1">
      <c r="A3678" s="83" t="s">
        <v>3960</v>
      </c>
      <c r="B3678" t="s">
        <v>3961</v>
      </c>
      <c r="C3678" t="s">
        <v>1974</v>
      </c>
      <c r="D3678" t="s">
        <v>2146</v>
      </c>
      <c r="E3678" t="s">
        <v>2903</v>
      </c>
    </row>
    <row r="3679" spans="1:5" hidden="1">
      <c r="A3679" s="83" t="s">
        <v>3960</v>
      </c>
      <c r="B3679" t="s">
        <v>3961</v>
      </c>
      <c r="C3679" t="s">
        <v>1974</v>
      </c>
      <c r="D3679" t="s">
        <v>2146</v>
      </c>
      <c r="E3679" t="s">
        <v>2913</v>
      </c>
    </row>
    <row r="3680" spans="1:5" hidden="1">
      <c r="A3680" s="83" t="s">
        <v>3960</v>
      </c>
      <c r="B3680" t="s">
        <v>3961</v>
      </c>
      <c r="C3680" t="s">
        <v>1974</v>
      </c>
      <c r="D3680" t="s">
        <v>3819</v>
      </c>
      <c r="E3680" t="s">
        <v>2809</v>
      </c>
    </row>
    <row r="3681" spans="1:5" hidden="1">
      <c r="A3681" s="83" t="s">
        <v>3960</v>
      </c>
      <c r="B3681" t="s">
        <v>3961</v>
      </c>
      <c r="C3681" t="s">
        <v>1974</v>
      </c>
      <c r="D3681" t="s">
        <v>3819</v>
      </c>
      <c r="E3681" t="s">
        <v>2855</v>
      </c>
    </row>
    <row r="3682" spans="1:5" hidden="1">
      <c r="A3682" s="83" t="s">
        <v>3960</v>
      </c>
      <c r="B3682" t="s">
        <v>3961</v>
      </c>
      <c r="C3682" t="s">
        <v>1974</v>
      </c>
      <c r="D3682" t="s">
        <v>3819</v>
      </c>
      <c r="E3682" t="s">
        <v>1643</v>
      </c>
    </row>
    <row r="3683" spans="1:5" hidden="1">
      <c r="A3683" s="83" t="s">
        <v>3960</v>
      </c>
      <c r="B3683" t="s">
        <v>3961</v>
      </c>
      <c r="C3683" t="s">
        <v>1974</v>
      </c>
      <c r="D3683" t="s">
        <v>3820</v>
      </c>
      <c r="E3683" t="s">
        <v>2810</v>
      </c>
    </row>
    <row r="3684" spans="1:5" hidden="1">
      <c r="A3684" s="83" t="s">
        <v>3960</v>
      </c>
      <c r="B3684" t="s">
        <v>3961</v>
      </c>
      <c r="C3684" t="s">
        <v>1974</v>
      </c>
      <c r="D3684" t="s">
        <v>3820</v>
      </c>
      <c r="E3684" t="s">
        <v>1643</v>
      </c>
    </row>
    <row r="3685" spans="1:5" hidden="1">
      <c r="A3685" s="83" t="s">
        <v>3960</v>
      </c>
      <c r="B3685" t="s">
        <v>3961</v>
      </c>
      <c r="C3685" t="s">
        <v>1974</v>
      </c>
      <c r="D3685" t="s">
        <v>3820</v>
      </c>
      <c r="E3685" t="s">
        <v>2856</v>
      </c>
    </row>
    <row r="3686" spans="1:5" hidden="1">
      <c r="A3686" s="83" t="s">
        <v>3960</v>
      </c>
      <c r="B3686" t="s">
        <v>3961</v>
      </c>
      <c r="C3686" t="s">
        <v>1974</v>
      </c>
      <c r="D3686" t="s">
        <v>3821</v>
      </c>
      <c r="E3686" t="s">
        <v>2811</v>
      </c>
    </row>
    <row r="3687" spans="1:5" hidden="1">
      <c r="A3687" s="83" t="s">
        <v>3960</v>
      </c>
      <c r="B3687" t="s">
        <v>3961</v>
      </c>
      <c r="C3687" t="s">
        <v>1974</v>
      </c>
      <c r="D3687" t="s">
        <v>3821</v>
      </c>
      <c r="E3687" t="s">
        <v>2857</v>
      </c>
    </row>
    <row r="3688" spans="1:5" hidden="1">
      <c r="A3688" s="83" t="s">
        <v>3960</v>
      </c>
      <c r="B3688" t="s">
        <v>3961</v>
      </c>
      <c r="C3688" t="s">
        <v>1974</v>
      </c>
      <c r="D3688" t="s">
        <v>3821</v>
      </c>
      <c r="E3688" t="s">
        <v>1643</v>
      </c>
    </row>
    <row r="3689" spans="1:5" hidden="1">
      <c r="A3689" s="83" t="s">
        <v>3960</v>
      </c>
      <c r="B3689" t="s">
        <v>3961</v>
      </c>
      <c r="C3689" t="s">
        <v>1974</v>
      </c>
      <c r="D3689" t="s">
        <v>3821</v>
      </c>
      <c r="E3689" t="s">
        <v>2877</v>
      </c>
    </row>
    <row r="3690" spans="1:5" hidden="1">
      <c r="A3690" s="83" t="s">
        <v>3960</v>
      </c>
      <c r="B3690" t="s">
        <v>3961</v>
      </c>
      <c r="C3690" t="s">
        <v>1974</v>
      </c>
      <c r="D3690" t="s">
        <v>3822</v>
      </c>
      <c r="E3690" t="s">
        <v>2813</v>
      </c>
    </row>
    <row r="3691" spans="1:5" hidden="1">
      <c r="A3691" s="83" t="s">
        <v>3960</v>
      </c>
      <c r="B3691" t="s">
        <v>3961</v>
      </c>
      <c r="C3691" t="s">
        <v>1974</v>
      </c>
      <c r="D3691" t="s">
        <v>3822</v>
      </c>
      <c r="E3691" t="s">
        <v>2858</v>
      </c>
    </row>
    <row r="3692" spans="1:5" hidden="1">
      <c r="A3692" s="83" t="s">
        <v>3960</v>
      </c>
      <c r="B3692" t="s">
        <v>3961</v>
      </c>
      <c r="C3692" t="s">
        <v>1974</v>
      </c>
      <c r="D3692" t="s">
        <v>3822</v>
      </c>
      <c r="E3692" t="s">
        <v>2878</v>
      </c>
    </row>
    <row r="3693" spans="1:5" hidden="1">
      <c r="A3693" s="83" t="s">
        <v>3960</v>
      </c>
      <c r="B3693" t="s">
        <v>3961</v>
      </c>
      <c r="C3693" t="s">
        <v>1974</v>
      </c>
      <c r="D3693" t="s">
        <v>3822</v>
      </c>
      <c r="E3693" t="s">
        <v>1643</v>
      </c>
    </row>
    <row r="3694" spans="1:5" hidden="1">
      <c r="A3694" s="83" t="s">
        <v>3960</v>
      </c>
      <c r="B3694" t="s">
        <v>3961</v>
      </c>
      <c r="C3694" t="s">
        <v>1974</v>
      </c>
      <c r="D3694" t="s">
        <v>3822</v>
      </c>
      <c r="E3694" t="s">
        <v>2894</v>
      </c>
    </row>
    <row r="3695" spans="1:5" hidden="1">
      <c r="A3695" s="83" t="s">
        <v>3960</v>
      </c>
      <c r="B3695" t="s">
        <v>3961</v>
      </c>
      <c r="C3695" t="s">
        <v>1974</v>
      </c>
      <c r="D3695" t="s">
        <v>3822</v>
      </c>
      <c r="E3695" t="s">
        <v>2904</v>
      </c>
    </row>
    <row r="3696" spans="1:5" hidden="1">
      <c r="A3696" s="83" t="s">
        <v>3960</v>
      </c>
      <c r="B3696" t="s">
        <v>3961</v>
      </c>
      <c r="C3696" t="s">
        <v>1974</v>
      </c>
      <c r="D3696" t="s">
        <v>3823</v>
      </c>
      <c r="E3696" t="s">
        <v>2814</v>
      </c>
    </row>
    <row r="3697" spans="1:5" hidden="1">
      <c r="A3697" s="83" t="s">
        <v>3960</v>
      </c>
      <c r="B3697" t="s">
        <v>3961</v>
      </c>
      <c r="C3697" t="s">
        <v>1974</v>
      </c>
      <c r="D3697" t="s">
        <v>3823</v>
      </c>
      <c r="E3697" t="s">
        <v>2859</v>
      </c>
    </row>
    <row r="3698" spans="1:5" hidden="1">
      <c r="A3698" s="83" t="s">
        <v>3960</v>
      </c>
      <c r="B3698" t="s">
        <v>3961</v>
      </c>
      <c r="C3698" t="s">
        <v>1974</v>
      </c>
      <c r="D3698" t="s">
        <v>3823</v>
      </c>
      <c r="E3698" t="s">
        <v>1643</v>
      </c>
    </row>
    <row r="3699" spans="1:5" hidden="1">
      <c r="A3699" s="83" t="s">
        <v>3960</v>
      </c>
      <c r="B3699" t="s">
        <v>3961</v>
      </c>
      <c r="C3699" t="s">
        <v>1974</v>
      </c>
      <c r="D3699" t="s">
        <v>3823</v>
      </c>
      <c r="E3699" t="s">
        <v>2879</v>
      </c>
    </row>
    <row r="3700" spans="1:5" hidden="1">
      <c r="A3700" s="83" t="s">
        <v>3960</v>
      </c>
      <c r="B3700" t="s">
        <v>3961</v>
      </c>
      <c r="C3700" t="s">
        <v>1974</v>
      </c>
      <c r="D3700" t="s">
        <v>3824</v>
      </c>
      <c r="E3700" t="s">
        <v>2815</v>
      </c>
    </row>
    <row r="3701" spans="1:5" hidden="1">
      <c r="A3701" s="83" t="s">
        <v>3960</v>
      </c>
      <c r="B3701" t="s">
        <v>3961</v>
      </c>
      <c r="C3701" t="s">
        <v>1974</v>
      </c>
      <c r="D3701" t="s">
        <v>3824</v>
      </c>
      <c r="E3701" t="s">
        <v>1643</v>
      </c>
    </row>
    <row r="3702" spans="1:5" hidden="1">
      <c r="A3702" s="83" t="s">
        <v>3960</v>
      </c>
      <c r="B3702" t="s">
        <v>3961</v>
      </c>
      <c r="C3702" t="s">
        <v>1974</v>
      </c>
      <c r="D3702" t="s">
        <v>2156</v>
      </c>
      <c r="E3702" t="s">
        <v>2816</v>
      </c>
    </row>
    <row r="3703" spans="1:5" hidden="1">
      <c r="A3703" s="83" t="s">
        <v>3960</v>
      </c>
      <c r="B3703" t="s">
        <v>3961</v>
      </c>
      <c r="C3703" t="s">
        <v>1974</v>
      </c>
      <c r="D3703" t="s">
        <v>1973</v>
      </c>
      <c r="E3703" t="s">
        <v>1643</v>
      </c>
    </row>
    <row r="3704" spans="1:5" hidden="1">
      <c r="A3704" s="83" t="s">
        <v>3960</v>
      </c>
      <c r="B3704" t="s">
        <v>3961</v>
      </c>
      <c r="C3704" t="s">
        <v>1974</v>
      </c>
      <c r="D3704" t="s">
        <v>1973</v>
      </c>
      <c r="E3704" t="s">
        <v>2817</v>
      </c>
    </row>
    <row r="3705" spans="1:5" hidden="1">
      <c r="A3705" s="83" t="s">
        <v>3960</v>
      </c>
      <c r="B3705" t="s">
        <v>3961</v>
      </c>
      <c r="C3705" t="s">
        <v>1974</v>
      </c>
      <c r="D3705" t="s">
        <v>1973</v>
      </c>
      <c r="E3705" t="s">
        <v>2860</v>
      </c>
    </row>
    <row r="3706" spans="1:5" hidden="1">
      <c r="A3706" s="83" t="s">
        <v>3960</v>
      </c>
      <c r="B3706" t="s">
        <v>3961</v>
      </c>
      <c r="C3706" t="s">
        <v>1974</v>
      </c>
      <c r="D3706" t="s">
        <v>1973</v>
      </c>
      <c r="E3706" t="s">
        <v>2880</v>
      </c>
    </row>
    <row r="3707" spans="1:5" hidden="1">
      <c r="A3707" s="83" t="s">
        <v>3960</v>
      </c>
      <c r="B3707" t="s">
        <v>3961</v>
      </c>
      <c r="C3707" t="s">
        <v>1974</v>
      </c>
      <c r="D3707" t="s">
        <v>3825</v>
      </c>
      <c r="E3707" t="s">
        <v>1643</v>
      </c>
    </row>
    <row r="3708" spans="1:5" hidden="1">
      <c r="A3708" s="83" t="s">
        <v>3960</v>
      </c>
      <c r="B3708" t="s">
        <v>3961</v>
      </c>
      <c r="C3708" t="s">
        <v>1974</v>
      </c>
      <c r="D3708" t="s">
        <v>3826</v>
      </c>
      <c r="E3708" t="s">
        <v>1643</v>
      </c>
    </row>
    <row r="3709" spans="1:5" hidden="1">
      <c r="A3709" s="83" t="s">
        <v>3960</v>
      </c>
      <c r="B3709" t="s">
        <v>3961</v>
      </c>
      <c r="C3709" t="s">
        <v>1974</v>
      </c>
      <c r="D3709" t="s">
        <v>3826</v>
      </c>
      <c r="E3709" t="s">
        <v>2819</v>
      </c>
    </row>
    <row r="3710" spans="1:5" hidden="1">
      <c r="A3710" s="83" t="s">
        <v>3960</v>
      </c>
      <c r="B3710" t="s">
        <v>3961</v>
      </c>
      <c r="C3710" t="s">
        <v>1974</v>
      </c>
      <c r="D3710" t="s">
        <v>2161</v>
      </c>
      <c r="E3710" t="s">
        <v>2820</v>
      </c>
    </row>
    <row r="3711" spans="1:5" hidden="1">
      <c r="A3711" s="83" t="s">
        <v>3960</v>
      </c>
      <c r="B3711" t="s">
        <v>3961</v>
      </c>
      <c r="C3711" t="s">
        <v>1974</v>
      </c>
      <c r="D3711" t="s">
        <v>2161</v>
      </c>
      <c r="E3711" t="s">
        <v>1643</v>
      </c>
    </row>
    <row r="3712" spans="1:5" hidden="1">
      <c r="A3712" s="83" t="s">
        <v>3960</v>
      </c>
      <c r="B3712" t="s">
        <v>3961</v>
      </c>
      <c r="C3712" t="s">
        <v>1974</v>
      </c>
      <c r="D3712" t="s">
        <v>3827</v>
      </c>
      <c r="E3712" t="s">
        <v>1643</v>
      </c>
    </row>
    <row r="3713" spans="1:5" hidden="1">
      <c r="A3713" s="83" t="s">
        <v>3960</v>
      </c>
      <c r="B3713" t="s">
        <v>3961</v>
      </c>
      <c r="C3713" t="s">
        <v>1974</v>
      </c>
      <c r="D3713" t="s">
        <v>3827</v>
      </c>
      <c r="E3713" t="s">
        <v>3827</v>
      </c>
    </row>
    <row r="3714" spans="1:5" hidden="1">
      <c r="A3714" s="83" t="s">
        <v>3960</v>
      </c>
      <c r="B3714" t="s">
        <v>3961</v>
      </c>
      <c r="C3714" t="s">
        <v>1974</v>
      </c>
      <c r="D3714" t="s">
        <v>3828</v>
      </c>
      <c r="E3714" t="s">
        <v>1643</v>
      </c>
    </row>
    <row r="3715" spans="1:5" hidden="1">
      <c r="A3715" s="83" t="s">
        <v>3960</v>
      </c>
      <c r="B3715" t="s">
        <v>3961</v>
      </c>
      <c r="C3715" t="s">
        <v>1974</v>
      </c>
      <c r="D3715" t="s">
        <v>3828</v>
      </c>
      <c r="E3715" t="s">
        <v>2822</v>
      </c>
    </row>
    <row r="3716" spans="1:5" hidden="1">
      <c r="A3716" s="83" t="s">
        <v>3960</v>
      </c>
      <c r="B3716" t="s">
        <v>3961</v>
      </c>
      <c r="C3716" t="s">
        <v>1974</v>
      </c>
      <c r="D3716" t="s">
        <v>3828</v>
      </c>
      <c r="E3716" t="s">
        <v>2861</v>
      </c>
    </row>
    <row r="3717" spans="1:5" hidden="1">
      <c r="A3717" s="83" t="s">
        <v>3960</v>
      </c>
      <c r="B3717" t="s">
        <v>3961</v>
      </c>
      <c r="C3717" t="s">
        <v>1974</v>
      </c>
      <c r="D3717" t="s">
        <v>3828</v>
      </c>
      <c r="E3717" t="s">
        <v>2818</v>
      </c>
    </row>
    <row r="3718" spans="1:5" hidden="1">
      <c r="A3718" s="83" t="s">
        <v>3960</v>
      </c>
      <c r="B3718" t="s">
        <v>3961</v>
      </c>
      <c r="C3718" t="s">
        <v>1974</v>
      </c>
      <c r="D3718" t="s">
        <v>3829</v>
      </c>
      <c r="E3718" t="s">
        <v>1643</v>
      </c>
    </row>
    <row r="3719" spans="1:5" hidden="1">
      <c r="A3719" s="83" t="s">
        <v>3960</v>
      </c>
      <c r="B3719" t="s">
        <v>3961</v>
      </c>
      <c r="C3719" t="s">
        <v>1974</v>
      </c>
      <c r="D3719" t="s">
        <v>3829</v>
      </c>
      <c r="E3719" t="s">
        <v>2823</v>
      </c>
    </row>
    <row r="3720" spans="1:5" hidden="1">
      <c r="A3720" s="83" t="s">
        <v>3960</v>
      </c>
      <c r="B3720" t="s">
        <v>3961</v>
      </c>
      <c r="C3720" t="s">
        <v>1974</v>
      </c>
      <c r="D3720" t="s">
        <v>3830</v>
      </c>
      <c r="E3720" t="s">
        <v>1643</v>
      </c>
    </row>
    <row r="3721" spans="1:5" hidden="1">
      <c r="A3721" s="83" t="s">
        <v>3960</v>
      </c>
      <c r="B3721" t="s">
        <v>3961</v>
      </c>
      <c r="C3721" t="s">
        <v>1974</v>
      </c>
      <c r="D3721" t="s">
        <v>3830</v>
      </c>
      <c r="E3721" t="s">
        <v>2824</v>
      </c>
    </row>
    <row r="3722" spans="1:5" hidden="1">
      <c r="A3722" s="83" t="s">
        <v>3960</v>
      </c>
      <c r="B3722" t="s">
        <v>3961</v>
      </c>
      <c r="C3722" t="s">
        <v>1974</v>
      </c>
      <c r="D3722" t="s">
        <v>3831</v>
      </c>
      <c r="E3722" t="s">
        <v>2825</v>
      </c>
    </row>
    <row r="3723" spans="1:5" hidden="1">
      <c r="A3723" s="83" t="s">
        <v>3960</v>
      </c>
      <c r="B3723" t="s">
        <v>3961</v>
      </c>
      <c r="C3723" t="s">
        <v>1974</v>
      </c>
      <c r="D3723" t="s">
        <v>2166</v>
      </c>
      <c r="E3723" t="s">
        <v>1643</v>
      </c>
    </row>
    <row r="3724" spans="1:5" hidden="1">
      <c r="A3724" s="83" t="s">
        <v>3960</v>
      </c>
      <c r="B3724" t="s">
        <v>3961</v>
      </c>
      <c r="C3724" t="s">
        <v>1974</v>
      </c>
      <c r="D3724" t="s">
        <v>2166</v>
      </c>
      <c r="E3724" t="s">
        <v>2826</v>
      </c>
    </row>
    <row r="3725" spans="1:5" hidden="1">
      <c r="A3725" s="83" t="s">
        <v>3960</v>
      </c>
      <c r="B3725" t="s">
        <v>3961</v>
      </c>
      <c r="C3725" t="s">
        <v>1975</v>
      </c>
      <c r="D3725" t="s">
        <v>3832</v>
      </c>
      <c r="E3725" t="s">
        <v>2827</v>
      </c>
    </row>
    <row r="3726" spans="1:5" hidden="1">
      <c r="A3726" s="83" t="s">
        <v>3960</v>
      </c>
      <c r="B3726" t="s">
        <v>3961</v>
      </c>
      <c r="C3726" t="s">
        <v>1975</v>
      </c>
      <c r="D3726" t="s">
        <v>3832</v>
      </c>
      <c r="E3726" t="s">
        <v>2862</v>
      </c>
    </row>
    <row r="3727" spans="1:5" hidden="1">
      <c r="A3727" s="83" t="s">
        <v>3960</v>
      </c>
      <c r="B3727" t="s">
        <v>3961</v>
      </c>
      <c r="C3727" t="s">
        <v>1975</v>
      </c>
      <c r="D3727" t="s">
        <v>3832</v>
      </c>
      <c r="E3727" t="s">
        <v>2882</v>
      </c>
    </row>
    <row r="3728" spans="1:5" hidden="1">
      <c r="A3728" s="83" t="s">
        <v>3960</v>
      </c>
      <c r="B3728" t="s">
        <v>3961</v>
      </c>
      <c r="C3728" t="s">
        <v>1975</v>
      </c>
      <c r="D3728" t="s">
        <v>3832</v>
      </c>
      <c r="E3728" t="s">
        <v>2895</v>
      </c>
    </row>
    <row r="3729" spans="1:5" hidden="1">
      <c r="A3729" s="83" t="s">
        <v>3960</v>
      </c>
      <c r="B3729" t="s">
        <v>3961</v>
      </c>
      <c r="C3729" t="s">
        <v>1975</v>
      </c>
      <c r="D3729" t="s">
        <v>3832</v>
      </c>
      <c r="E3729" t="s">
        <v>2905</v>
      </c>
    </row>
    <row r="3730" spans="1:5" hidden="1">
      <c r="A3730" s="83" t="s">
        <v>3960</v>
      </c>
      <c r="B3730" t="s">
        <v>3961</v>
      </c>
      <c r="C3730" t="s">
        <v>1975</v>
      </c>
      <c r="D3730" t="s">
        <v>3832</v>
      </c>
      <c r="E3730" t="s">
        <v>2914</v>
      </c>
    </row>
    <row r="3731" spans="1:5" hidden="1">
      <c r="A3731" s="83" t="s">
        <v>3960</v>
      </c>
      <c r="B3731" t="s">
        <v>3961</v>
      </c>
      <c r="C3731" t="s">
        <v>1975</v>
      </c>
      <c r="D3731" t="s">
        <v>3832</v>
      </c>
      <c r="E3731" t="s">
        <v>2919</v>
      </c>
    </row>
    <row r="3732" spans="1:5" hidden="1">
      <c r="A3732" s="83" t="s">
        <v>3960</v>
      </c>
      <c r="B3732" t="s">
        <v>3961</v>
      </c>
      <c r="C3732" t="s">
        <v>1975</v>
      </c>
      <c r="D3732" t="s">
        <v>3832</v>
      </c>
      <c r="E3732" t="s">
        <v>1980</v>
      </c>
    </row>
    <row r="3733" spans="1:5" hidden="1">
      <c r="A3733" s="83" t="s">
        <v>3960</v>
      </c>
      <c r="B3733" t="s">
        <v>3961</v>
      </c>
      <c r="C3733" t="s">
        <v>1975</v>
      </c>
      <c r="D3733" t="s">
        <v>3849</v>
      </c>
      <c r="E3733" t="s">
        <v>3850</v>
      </c>
    </row>
    <row r="3734" spans="1:5" hidden="1">
      <c r="A3734" s="83" t="s">
        <v>3960</v>
      </c>
      <c r="B3734" t="s">
        <v>3961</v>
      </c>
      <c r="C3734" t="s">
        <v>1975</v>
      </c>
      <c r="D3734" t="s">
        <v>3849</v>
      </c>
      <c r="E3734" t="s">
        <v>2885</v>
      </c>
    </row>
    <row r="3735" spans="1:5" hidden="1">
      <c r="A3735" s="83" t="s">
        <v>3960</v>
      </c>
      <c r="B3735" t="s">
        <v>3961</v>
      </c>
      <c r="C3735" t="s">
        <v>1975</v>
      </c>
      <c r="D3735" t="s">
        <v>3849</v>
      </c>
      <c r="E3735" t="s">
        <v>2896</v>
      </c>
    </row>
    <row r="3736" spans="1:5" hidden="1">
      <c r="A3736" s="83" t="s">
        <v>3960</v>
      </c>
      <c r="B3736" t="s">
        <v>3961</v>
      </c>
      <c r="C3736" t="s">
        <v>1975</v>
      </c>
      <c r="D3736" t="s">
        <v>3851</v>
      </c>
      <c r="E3736" t="s">
        <v>2831</v>
      </c>
    </row>
    <row r="3737" spans="1:5" hidden="1">
      <c r="A3737" s="83" t="s">
        <v>3960</v>
      </c>
      <c r="B3737" t="s">
        <v>3961</v>
      </c>
      <c r="C3737" t="s">
        <v>1975</v>
      </c>
      <c r="D3737" t="s">
        <v>3851</v>
      </c>
      <c r="E3737" t="s">
        <v>2864</v>
      </c>
    </row>
    <row r="3738" spans="1:5" hidden="1">
      <c r="A3738" s="83" t="s">
        <v>3960</v>
      </c>
      <c r="B3738" t="s">
        <v>3961</v>
      </c>
      <c r="C3738" t="s">
        <v>1975</v>
      </c>
      <c r="D3738" t="s">
        <v>3851</v>
      </c>
      <c r="E3738" t="s">
        <v>1643</v>
      </c>
    </row>
    <row r="3739" spans="1:5" hidden="1">
      <c r="A3739" s="83" t="s">
        <v>3960</v>
      </c>
      <c r="B3739" t="s">
        <v>3961</v>
      </c>
      <c r="C3739" t="s">
        <v>1975</v>
      </c>
      <c r="D3739" t="s">
        <v>3851</v>
      </c>
      <c r="E3739" t="s">
        <v>2884</v>
      </c>
    </row>
    <row r="3740" spans="1:5" hidden="1">
      <c r="A3740" s="83" t="s">
        <v>3960</v>
      </c>
      <c r="B3740" t="s">
        <v>3961</v>
      </c>
      <c r="C3740" t="s">
        <v>1975</v>
      </c>
      <c r="D3740" t="s">
        <v>3851</v>
      </c>
      <c r="E3740" t="s">
        <v>2166</v>
      </c>
    </row>
    <row r="3741" spans="1:5" hidden="1">
      <c r="A3741" s="83" t="s">
        <v>3960</v>
      </c>
      <c r="B3741" t="s">
        <v>3961</v>
      </c>
      <c r="C3741" t="s">
        <v>1975</v>
      </c>
      <c r="D3741" t="s">
        <v>3851</v>
      </c>
      <c r="E3741" t="s">
        <v>3852</v>
      </c>
    </row>
    <row r="3742" spans="1:5" hidden="1">
      <c r="A3742" s="83" t="s">
        <v>3960</v>
      </c>
      <c r="B3742" t="s">
        <v>3961</v>
      </c>
      <c r="C3742" t="s">
        <v>1975</v>
      </c>
      <c r="D3742" t="s">
        <v>3853</v>
      </c>
      <c r="E3742" t="s">
        <v>3854</v>
      </c>
    </row>
    <row r="3743" spans="1:5" hidden="1">
      <c r="A3743" s="83" t="s">
        <v>3960</v>
      </c>
      <c r="B3743" t="s">
        <v>3961</v>
      </c>
      <c r="C3743" t="s">
        <v>1976</v>
      </c>
      <c r="D3743" t="s">
        <v>3875</v>
      </c>
      <c r="E3743" t="s">
        <v>2833</v>
      </c>
    </row>
    <row r="3744" spans="1:5" hidden="1">
      <c r="A3744" s="83" t="s">
        <v>3960</v>
      </c>
      <c r="B3744" t="s">
        <v>3961</v>
      </c>
      <c r="C3744" t="s">
        <v>1976</v>
      </c>
      <c r="D3744" t="s">
        <v>3875</v>
      </c>
      <c r="E3744" t="s">
        <v>2866</v>
      </c>
    </row>
    <row r="3745" spans="1:5" hidden="1">
      <c r="A3745" s="83" t="s">
        <v>3960</v>
      </c>
      <c r="B3745" t="s">
        <v>3961</v>
      </c>
      <c r="C3745" t="s">
        <v>1976</v>
      </c>
      <c r="D3745" t="s">
        <v>3875</v>
      </c>
      <c r="E3745" t="s">
        <v>1643</v>
      </c>
    </row>
    <row r="3746" spans="1:5" hidden="1">
      <c r="A3746" s="83" t="s">
        <v>3960</v>
      </c>
      <c r="B3746" t="s">
        <v>3961</v>
      </c>
      <c r="C3746" t="s">
        <v>1976</v>
      </c>
      <c r="D3746" t="s">
        <v>3875</v>
      </c>
      <c r="E3746" t="s">
        <v>2897</v>
      </c>
    </row>
    <row r="3747" spans="1:5" hidden="1">
      <c r="A3747" s="83" t="s">
        <v>3960</v>
      </c>
      <c r="B3747" t="s">
        <v>3961</v>
      </c>
      <c r="C3747" t="s">
        <v>1976</v>
      </c>
      <c r="D3747" t="s">
        <v>3875</v>
      </c>
      <c r="E3747" t="s">
        <v>2907</v>
      </c>
    </row>
    <row r="3748" spans="1:5" hidden="1">
      <c r="A3748" s="83" t="s">
        <v>3960</v>
      </c>
      <c r="B3748" t="s">
        <v>3961</v>
      </c>
      <c r="C3748" t="s">
        <v>1976</v>
      </c>
      <c r="D3748" t="s">
        <v>3876</v>
      </c>
      <c r="E3748" t="s">
        <v>2834</v>
      </c>
    </row>
    <row r="3749" spans="1:5" hidden="1">
      <c r="A3749" s="83" t="s">
        <v>3960</v>
      </c>
      <c r="B3749" t="s">
        <v>3961</v>
      </c>
      <c r="C3749" t="s">
        <v>1976</v>
      </c>
      <c r="D3749" t="s">
        <v>3876</v>
      </c>
      <c r="E3749" t="s">
        <v>2867</v>
      </c>
    </row>
    <row r="3750" spans="1:5" hidden="1">
      <c r="A3750" s="83" t="s">
        <v>3960</v>
      </c>
      <c r="B3750" t="s">
        <v>3961</v>
      </c>
      <c r="C3750" t="s">
        <v>1976</v>
      </c>
      <c r="D3750" t="s">
        <v>3876</v>
      </c>
      <c r="E3750" t="s">
        <v>2833</v>
      </c>
    </row>
    <row r="3751" spans="1:5" hidden="1">
      <c r="A3751" s="83" t="s">
        <v>3960</v>
      </c>
      <c r="B3751" t="s">
        <v>3961</v>
      </c>
      <c r="C3751" t="s">
        <v>1976</v>
      </c>
      <c r="D3751" t="s">
        <v>3876</v>
      </c>
      <c r="E3751" t="s">
        <v>1643</v>
      </c>
    </row>
    <row r="3752" spans="1:5" hidden="1">
      <c r="A3752" s="83" t="s">
        <v>3960</v>
      </c>
      <c r="B3752" t="s">
        <v>3961</v>
      </c>
      <c r="C3752" t="s">
        <v>1976</v>
      </c>
      <c r="D3752" t="s">
        <v>3875</v>
      </c>
      <c r="E3752" t="s">
        <v>1643</v>
      </c>
    </row>
    <row r="3753" spans="1:5" hidden="1">
      <c r="A3753" s="83" t="s">
        <v>3960</v>
      </c>
      <c r="B3753" t="s">
        <v>3961</v>
      </c>
      <c r="C3753" t="s">
        <v>1976</v>
      </c>
      <c r="D3753" t="s">
        <v>3875</v>
      </c>
      <c r="E3753" t="s">
        <v>2886</v>
      </c>
    </row>
    <row r="3754" spans="1:5" hidden="1">
      <c r="A3754" s="83" t="s">
        <v>3960</v>
      </c>
      <c r="B3754" t="s">
        <v>3961</v>
      </c>
      <c r="C3754" t="s">
        <v>1976</v>
      </c>
      <c r="D3754" t="s">
        <v>3876</v>
      </c>
      <c r="E3754" t="s">
        <v>2834</v>
      </c>
    </row>
    <row r="3755" spans="1:5" hidden="1">
      <c r="A3755" s="83" t="s">
        <v>3960</v>
      </c>
      <c r="B3755" t="s">
        <v>3961</v>
      </c>
      <c r="C3755" t="s">
        <v>1976</v>
      </c>
      <c r="D3755" t="s">
        <v>3876</v>
      </c>
      <c r="E3755" t="s">
        <v>1643</v>
      </c>
    </row>
    <row r="3756" spans="1:5" hidden="1">
      <c r="A3756" s="83" t="s">
        <v>3960</v>
      </c>
      <c r="B3756" t="s">
        <v>3961</v>
      </c>
      <c r="C3756" t="s">
        <v>3855</v>
      </c>
      <c r="D3756" t="s">
        <v>2835</v>
      </c>
      <c r="E3756" t="s">
        <v>3856</v>
      </c>
    </row>
    <row r="3757" spans="1:5" hidden="1">
      <c r="A3757" s="83" t="s">
        <v>3960</v>
      </c>
      <c r="B3757" t="s">
        <v>3961</v>
      </c>
      <c r="C3757" t="s">
        <v>3855</v>
      </c>
      <c r="D3757" t="s">
        <v>2407</v>
      </c>
      <c r="E3757" t="s">
        <v>2868</v>
      </c>
    </row>
    <row r="3758" spans="1:5" hidden="1">
      <c r="A3758" s="83" t="s">
        <v>3960</v>
      </c>
      <c r="B3758" t="s">
        <v>3961</v>
      </c>
      <c r="C3758" t="s">
        <v>3855</v>
      </c>
      <c r="D3758" t="s">
        <v>2407</v>
      </c>
      <c r="E3758" t="s">
        <v>1643</v>
      </c>
    </row>
    <row r="3759" spans="1:5" hidden="1">
      <c r="A3759" s="83" t="s">
        <v>3960</v>
      </c>
      <c r="B3759" t="s">
        <v>3961</v>
      </c>
      <c r="C3759" t="s">
        <v>3855</v>
      </c>
      <c r="D3759" t="s">
        <v>2407</v>
      </c>
      <c r="E3759" t="s">
        <v>2407</v>
      </c>
    </row>
    <row r="3760" spans="1:5" hidden="1">
      <c r="A3760" s="83" t="s">
        <v>3960</v>
      </c>
      <c r="B3760" t="s">
        <v>3961</v>
      </c>
      <c r="C3760" t="s">
        <v>3835</v>
      </c>
      <c r="D3760" t="s">
        <v>3857</v>
      </c>
      <c r="E3760" t="s">
        <v>2836</v>
      </c>
    </row>
    <row r="3761" spans="1:5" hidden="1">
      <c r="A3761" s="83" t="s">
        <v>3960</v>
      </c>
      <c r="B3761" t="s">
        <v>3961</v>
      </c>
      <c r="C3761" t="s">
        <v>3835</v>
      </c>
      <c r="D3761" t="s">
        <v>3857</v>
      </c>
      <c r="E3761" t="s">
        <v>2869</v>
      </c>
    </row>
    <row r="3762" spans="1:5" hidden="1">
      <c r="A3762" s="83" t="s">
        <v>3960</v>
      </c>
      <c r="B3762" t="s">
        <v>3961</v>
      </c>
      <c r="C3762" t="s">
        <v>3835</v>
      </c>
      <c r="D3762" t="s">
        <v>3857</v>
      </c>
      <c r="E3762" t="s">
        <v>2887</v>
      </c>
    </row>
    <row r="3763" spans="1:5" hidden="1">
      <c r="A3763" s="83" t="s">
        <v>3960</v>
      </c>
      <c r="B3763" t="s">
        <v>3961</v>
      </c>
      <c r="C3763" t="s">
        <v>3835</v>
      </c>
      <c r="D3763" t="s">
        <v>3857</v>
      </c>
      <c r="E3763" t="s">
        <v>2898</v>
      </c>
    </row>
    <row r="3764" spans="1:5" hidden="1">
      <c r="A3764" s="83" t="s">
        <v>3960</v>
      </c>
      <c r="B3764" t="s">
        <v>3961</v>
      </c>
      <c r="C3764" t="s">
        <v>3835</v>
      </c>
      <c r="D3764" t="s">
        <v>3857</v>
      </c>
      <c r="E3764" t="s">
        <v>2908</v>
      </c>
    </row>
    <row r="3765" spans="1:5" hidden="1">
      <c r="A3765" s="83" t="s">
        <v>3960</v>
      </c>
      <c r="B3765" t="s">
        <v>3961</v>
      </c>
      <c r="C3765" t="s">
        <v>3835</v>
      </c>
      <c r="D3765" t="s">
        <v>3857</v>
      </c>
      <c r="E3765" t="s">
        <v>2915</v>
      </c>
    </row>
    <row r="3766" spans="1:5" hidden="1">
      <c r="A3766" s="83" t="s">
        <v>3960</v>
      </c>
      <c r="B3766" t="s">
        <v>3961</v>
      </c>
      <c r="C3766" t="s">
        <v>3835</v>
      </c>
      <c r="D3766" t="s">
        <v>3857</v>
      </c>
      <c r="E3766" t="s">
        <v>2920</v>
      </c>
    </row>
    <row r="3767" spans="1:5" hidden="1">
      <c r="A3767" s="83" t="s">
        <v>3960</v>
      </c>
      <c r="B3767" t="s">
        <v>3961</v>
      </c>
      <c r="C3767" t="s">
        <v>3835</v>
      </c>
      <c r="D3767" t="s">
        <v>3857</v>
      </c>
      <c r="E3767" t="s">
        <v>2924</v>
      </c>
    </row>
    <row r="3768" spans="1:5" hidden="1">
      <c r="A3768" s="83" t="s">
        <v>3960</v>
      </c>
      <c r="B3768" t="s">
        <v>3961</v>
      </c>
      <c r="C3768" t="s">
        <v>3835</v>
      </c>
      <c r="D3768" t="s">
        <v>3857</v>
      </c>
      <c r="E3768" t="s">
        <v>2926</v>
      </c>
    </row>
    <row r="3769" spans="1:5" hidden="1">
      <c r="A3769" s="83" t="s">
        <v>3960</v>
      </c>
      <c r="B3769" t="s">
        <v>3961</v>
      </c>
      <c r="C3769" t="s">
        <v>3835</v>
      </c>
      <c r="D3769" t="s">
        <v>3857</v>
      </c>
      <c r="E3769" t="s">
        <v>2931</v>
      </c>
    </row>
    <row r="3770" spans="1:5" hidden="1">
      <c r="A3770" s="83" t="s">
        <v>3960</v>
      </c>
      <c r="B3770" t="s">
        <v>3961</v>
      </c>
      <c r="C3770" t="s">
        <v>3835</v>
      </c>
      <c r="D3770" t="s">
        <v>3857</v>
      </c>
      <c r="E3770" t="s">
        <v>2940</v>
      </c>
    </row>
    <row r="3771" spans="1:5" hidden="1">
      <c r="A3771" s="83" t="s">
        <v>3960</v>
      </c>
      <c r="B3771" t="s">
        <v>3961</v>
      </c>
      <c r="C3771" t="s">
        <v>3835</v>
      </c>
      <c r="D3771" t="s">
        <v>3857</v>
      </c>
      <c r="E3771" t="s">
        <v>2944</v>
      </c>
    </row>
    <row r="3772" spans="1:5" hidden="1">
      <c r="A3772" s="83" t="s">
        <v>3960</v>
      </c>
      <c r="B3772" t="s">
        <v>3961</v>
      </c>
      <c r="C3772" t="s">
        <v>3835</v>
      </c>
      <c r="D3772" t="s">
        <v>3857</v>
      </c>
      <c r="E3772" t="s">
        <v>2936</v>
      </c>
    </row>
    <row r="3773" spans="1:5" hidden="1">
      <c r="A3773" s="83" t="s">
        <v>3960</v>
      </c>
      <c r="B3773" t="s">
        <v>3961</v>
      </c>
      <c r="C3773" t="s">
        <v>3835</v>
      </c>
      <c r="D3773" t="s">
        <v>3857</v>
      </c>
      <c r="E3773" t="s">
        <v>2941</v>
      </c>
    </row>
    <row r="3774" spans="1:5" hidden="1">
      <c r="A3774" s="83" t="s">
        <v>3960</v>
      </c>
      <c r="B3774" t="s">
        <v>3961</v>
      </c>
      <c r="C3774" t="s">
        <v>3835</v>
      </c>
      <c r="D3774" t="s">
        <v>3857</v>
      </c>
      <c r="E3774" t="s">
        <v>2945</v>
      </c>
    </row>
    <row r="3775" spans="1:5" hidden="1">
      <c r="A3775" s="83" t="s">
        <v>3960</v>
      </c>
      <c r="B3775" t="s">
        <v>3961</v>
      </c>
      <c r="C3775" t="s">
        <v>3835</v>
      </c>
      <c r="D3775" t="s">
        <v>3857</v>
      </c>
      <c r="E3775" t="s">
        <v>2948</v>
      </c>
    </row>
    <row r="3776" spans="1:5" hidden="1">
      <c r="A3776" s="83" t="s">
        <v>3960</v>
      </c>
      <c r="B3776" t="s">
        <v>3961</v>
      </c>
      <c r="C3776" t="s">
        <v>3835</v>
      </c>
      <c r="D3776" t="s">
        <v>3857</v>
      </c>
      <c r="E3776" t="s">
        <v>2950</v>
      </c>
    </row>
    <row r="3777" spans="1:5" hidden="1">
      <c r="A3777" s="83" t="s">
        <v>3960</v>
      </c>
      <c r="B3777" t="s">
        <v>3961</v>
      </c>
      <c r="C3777" t="s">
        <v>3835</v>
      </c>
      <c r="D3777" t="s">
        <v>3836</v>
      </c>
      <c r="E3777" t="s">
        <v>2836</v>
      </c>
    </row>
    <row r="3778" spans="1:5" hidden="1">
      <c r="A3778" s="83" t="s">
        <v>3960</v>
      </c>
      <c r="B3778" t="s">
        <v>3961</v>
      </c>
      <c r="C3778" t="s">
        <v>3835</v>
      </c>
      <c r="D3778" t="s">
        <v>3836</v>
      </c>
      <c r="E3778" t="s">
        <v>2869</v>
      </c>
    </row>
    <row r="3779" spans="1:5" hidden="1">
      <c r="A3779" s="83" t="s">
        <v>3960</v>
      </c>
      <c r="B3779" t="s">
        <v>3961</v>
      </c>
      <c r="C3779" t="s">
        <v>3835</v>
      </c>
      <c r="D3779" t="s">
        <v>3836</v>
      </c>
      <c r="E3779" t="s">
        <v>2887</v>
      </c>
    </row>
    <row r="3780" spans="1:5" hidden="1">
      <c r="A3780" s="83" t="s">
        <v>3960</v>
      </c>
      <c r="B3780" t="s">
        <v>3961</v>
      </c>
      <c r="C3780" t="s">
        <v>3835</v>
      </c>
      <c r="D3780" t="s">
        <v>3836</v>
      </c>
      <c r="E3780" t="s">
        <v>2898</v>
      </c>
    </row>
    <row r="3781" spans="1:5" hidden="1">
      <c r="A3781" s="83" t="s">
        <v>3960</v>
      </c>
      <c r="B3781" t="s">
        <v>3961</v>
      </c>
      <c r="C3781" t="s">
        <v>3835</v>
      </c>
      <c r="D3781" t="s">
        <v>3836</v>
      </c>
      <c r="E3781" t="s">
        <v>2908</v>
      </c>
    </row>
    <row r="3782" spans="1:5" hidden="1">
      <c r="A3782" s="83" t="s">
        <v>3960</v>
      </c>
      <c r="B3782" t="s">
        <v>3961</v>
      </c>
      <c r="C3782" t="s">
        <v>3835</v>
      </c>
      <c r="D3782" t="s">
        <v>3836</v>
      </c>
      <c r="E3782" t="s">
        <v>2915</v>
      </c>
    </row>
    <row r="3783" spans="1:5" hidden="1">
      <c r="A3783" s="83" t="s">
        <v>3960</v>
      </c>
      <c r="B3783" t="s">
        <v>3961</v>
      </c>
      <c r="C3783" t="s">
        <v>3835</v>
      </c>
      <c r="D3783" t="s">
        <v>3836</v>
      </c>
      <c r="E3783" t="s">
        <v>2920</v>
      </c>
    </row>
    <row r="3784" spans="1:5" hidden="1">
      <c r="A3784" s="83" t="s">
        <v>3960</v>
      </c>
      <c r="B3784" t="s">
        <v>3961</v>
      </c>
      <c r="C3784" t="s">
        <v>3835</v>
      </c>
      <c r="D3784" t="s">
        <v>3836</v>
      </c>
      <c r="E3784" t="s">
        <v>1643</v>
      </c>
    </row>
    <row r="3785" spans="1:5" hidden="1">
      <c r="A3785" s="83" t="s">
        <v>3960</v>
      </c>
      <c r="B3785" t="s">
        <v>3961</v>
      </c>
      <c r="C3785" t="s">
        <v>3835</v>
      </c>
      <c r="D3785" t="s">
        <v>3836</v>
      </c>
      <c r="E3785" t="s">
        <v>2926</v>
      </c>
    </row>
    <row r="3786" spans="1:5" hidden="1">
      <c r="A3786" s="83" t="s">
        <v>3960</v>
      </c>
      <c r="B3786" t="s">
        <v>3961</v>
      </c>
      <c r="C3786" t="s">
        <v>3835</v>
      </c>
      <c r="D3786" t="s">
        <v>3836</v>
      </c>
      <c r="E3786" t="s">
        <v>2931</v>
      </c>
    </row>
    <row r="3787" spans="1:5" hidden="1">
      <c r="A3787" s="83" t="s">
        <v>3960</v>
      </c>
      <c r="B3787" t="s">
        <v>3961</v>
      </c>
      <c r="C3787" t="s">
        <v>3835</v>
      </c>
      <c r="D3787" t="s">
        <v>3836</v>
      </c>
      <c r="E3787" t="s">
        <v>2936</v>
      </c>
    </row>
    <row r="3788" spans="1:5" hidden="1">
      <c r="A3788" s="83" t="s">
        <v>3960</v>
      </c>
      <c r="B3788" t="s">
        <v>3961</v>
      </c>
      <c r="C3788" t="s">
        <v>3835</v>
      </c>
      <c r="D3788" t="s">
        <v>3836</v>
      </c>
      <c r="E3788" t="s">
        <v>2941</v>
      </c>
    </row>
    <row r="3789" spans="1:5" hidden="1">
      <c r="A3789" s="83" t="s">
        <v>3960</v>
      </c>
      <c r="B3789" t="s">
        <v>3961</v>
      </c>
      <c r="C3789" t="s">
        <v>3835</v>
      </c>
      <c r="D3789" t="s">
        <v>3836</v>
      </c>
      <c r="E3789" t="s">
        <v>2945</v>
      </c>
    </row>
    <row r="3790" spans="1:5" hidden="1">
      <c r="A3790" s="83" t="s">
        <v>3960</v>
      </c>
      <c r="B3790" t="s">
        <v>3961</v>
      </c>
      <c r="C3790" t="s">
        <v>3835</v>
      </c>
      <c r="D3790" t="s">
        <v>3836</v>
      </c>
      <c r="E3790" t="s">
        <v>2948</v>
      </c>
    </row>
    <row r="3791" spans="1:5" hidden="1">
      <c r="A3791" s="83" t="s">
        <v>3960</v>
      </c>
      <c r="B3791" t="s">
        <v>3961</v>
      </c>
      <c r="C3791" t="s">
        <v>3835</v>
      </c>
      <c r="D3791" t="s">
        <v>3836</v>
      </c>
      <c r="E3791" t="s">
        <v>2950</v>
      </c>
    </row>
    <row r="3792" spans="1:5" hidden="1">
      <c r="A3792" s="83" t="s">
        <v>3178</v>
      </c>
      <c r="B3792" t="s">
        <v>3962</v>
      </c>
      <c r="C3792" s="83" t="s">
        <v>1973</v>
      </c>
      <c r="D3792" t="s">
        <v>2067</v>
      </c>
      <c r="E3792" t="s">
        <v>3848</v>
      </c>
    </row>
    <row r="3793" spans="1:5" hidden="1">
      <c r="A3793" s="83" t="s">
        <v>3178</v>
      </c>
      <c r="B3793" t="s">
        <v>3962</v>
      </c>
      <c r="C3793" t="s">
        <v>1973</v>
      </c>
      <c r="D3793" t="s">
        <v>2068</v>
      </c>
      <c r="E3793" t="s">
        <v>2068</v>
      </c>
    </row>
    <row r="3794" spans="1:5" hidden="1">
      <c r="A3794" s="83" t="s">
        <v>3178</v>
      </c>
      <c r="B3794" t="s">
        <v>3962</v>
      </c>
      <c r="C3794" t="s">
        <v>1973</v>
      </c>
      <c r="D3794" t="s">
        <v>2066</v>
      </c>
      <c r="E3794" t="s">
        <v>2807</v>
      </c>
    </row>
    <row r="3795" spans="1:5" hidden="1">
      <c r="A3795" s="83" t="s">
        <v>3178</v>
      </c>
      <c r="B3795" t="s">
        <v>3962</v>
      </c>
      <c r="C3795" t="s">
        <v>1973</v>
      </c>
      <c r="D3795" t="s">
        <v>2066</v>
      </c>
      <c r="E3795" t="s">
        <v>1643</v>
      </c>
    </row>
    <row r="3796" spans="1:5" hidden="1">
      <c r="A3796" s="83" t="s">
        <v>3178</v>
      </c>
      <c r="B3796" t="s">
        <v>3962</v>
      </c>
      <c r="C3796" t="s">
        <v>1973</v>
      </c>
      <c r="D3796" t="s">
        <v>3817</v>
      </c>
      <c r="E3796" t="s">
        <v>1643</v>
      </c>
    </row>
    <row r="3797" spans="1:5" hidden="1">
      <c r="A3797" s="83" t="s">
        <v>3178</v>
      </c>
      <c r="B3797" t="s">
        <v>3962</v>
      </c>
      <c r="C3797" t="s">
        <v>1973</v>
      </c>
      <c r="D3797" t="s">
        <v>3818</v>
      </c>
      <c r="E3797" t="s">
        <v>1643</v>
      </c>
    </row>
    <row r="3798" spans="1:5" hidden="1">
      <c r="A3798" s="83" t="s">
        <v>3178</v>
      </c>
      <c r="B3798" t="s">
        <v>3962</v>
      </c>
      <c r="C3798" t="s">
        <v>1974</v>
      </c>
      <c r="D3798" t="s">
        <v>2146</v>
      </c>
      <c r="E3798" t="s">
        <v>2808</v>
      </c>
    </row>
    <row r="3799" spans="1:5" hidden="1">
      <c r="A3799" s="83" t="s">
        <v>3178</v>
      </c>
      <c r="B3799" t="s">
        <v>3962</v>
      </c>
      <c r="C3799" t="s">
        <v>1974</v>
      </c>
      <c r="D3799" t="s">
        <v>2146</v>
      </c>
      <c r="E3799" t="s">
        <v>2854</v>
      </c>
    </row>
    <row r="3800" spans="1:5" hidden="1">
      <c r="A3800" s="83" t="s">
        <v>3178</v>
      </c>
      <c r="B3800" t="s">
        <v>3962</v>
      </c>
      <c r="C3800" t="s">
        <v>1974</v>
      </c>
      <c r="D3800" t="s">
        <v>2146</v>
      </c>
      <c r="E3800" t="s">
        <v>2876</v>
      </c>
    </row>
    <row r="3801" spans="1:5" hidden="1">
      <c r="A3801" s="83" t="s">
        <v>3178</v>
      </c>
      <c r="B3801" t="s">
        <v>3962</v>
      </c>
      <c r="C3801" t="s">
        <v>1974</v>
      </c>
      <c r="D3801" t="s">
        <v>2146</v>
      </c>
      <c r="E3801" t="s">
        <v>2893</v>
      </c>
    </row>
    <row r="3802" spans="1:5" hidden="1">
      <c r="A3802" s="83" t="s">
        <v>3178</v>
      </c>
      <c r="B3802" t="s">
        <v>3962</v>
      </c>
      <c r="C3802" t="s">
        <v>1974</v>
      </c>
      <c r="D3802" t="s">
        <v>2146</v>
      </c>
      <c r="E3802" t="s">
        <v>2903</v>
      </c>
    </row>
    <row r="3803" spans="1:5" hidden="1">
      <c r="A3803" s="83" t="s">
        <v>3178</v>
      </c>
      <c r="B3803" t="s">
        <v>3962</v>
      </c>
      <c r="C3803" t="s">
        <v>1974</v>
      </c>
      <c r="D3803" t="s">
        <v>2146</v>
      </c>
      <c r="E3803" t="s">
        <v>2913</v>
      </c>
    </row>
    <row r="3804" spans="1:5" hidden="1">
      <c r="A3804" s="83" t="s">
        <v>3178</v>
      </c>
      <c r="B3804" t="s">
        <v>3962</v>
      </c>
      <c r="C3804" t="s">
        <v>1974</v>
      </c>
      <c r="D3804" t="s">
        <v>3819</v>
      </c>
      <c r="E3804" t="s">
        <v>2809</v>
      </c>
    </row>
    <row r="3805" spans="1:5" hidden="1">
      <c r="A3805" s="83" t="s">
        <v>3178</v>
      </c>
      <c r="B3805" t="s">
        <v>3962</v>
      </c>
      <c r="C3805" t="s">
        <v>1974</v>
      </c>
      <c r="D3805" t="s">
        <v>3819</v>
      </c>
      <c r="E3805" t="s">
        <v>2855</v>
      </c>
    </row>
    <row r="3806" spans="1:5" hidden="1">
      <c r="A3806" s="83" t="s">
        <v>3178</v>
      </c>
      <c r="B3806" t="s">
        <v>3962</v>
      </c>
      <c r="C3806" t="s">
        <v>1974</v>
      </c>
      <c r="D3806" t="s">
        <v>3819</v>
      </c>
      <c r="E3806" t="s">
        <v>1643</v>
      </c>
    </row>
    <row r="3807" spans="1:5" hidden="1">
      <c r="A3807" s="83" t="s">
        <v>3178</v>
      </c>
      <c r="B3807" t="s">
        <v>3962</v>
      </c>
      <c r="C3807" t="s">
        <v>1974</v>
      </c>
      <c r="D3807" t="s">
        <v>3820</v>
      </c>
      <c r="E3807" t="s">
        <v>2810</v>
      </c>
    </row>
    <row r="3808" spans="1:5" hidden="1">
      <c r="A3808" s="83" t="s">
        <v>3178</v>
      </c>
      <c r="B3808" t="s">
        <v>3962</v>
      </c>
      <c r="C3808" t="s">
        <v>1974</v>
      </c>
      <c r="D3808" t="s">
        <v>3820</v>
      </c>
      <c r="E3808" t="s">
        <v>1643</v>
      </c>
    </row>
    <row r="3809" spans="1:5" hidden="1">
      <c r="A3809" s="83" t="s">
        <v>3178</v>
      </c>
      <c r="B3809" t="s">
        <v>3962</v>
      </c>
      <c r="C3809" t="s">
        <v>1974</v>
      </c>
      <c r="D3809" t="s">
        <v>3820</v>
      </c>
      <c r="E3809" t="s">
        <v>2856</v>
      </c>
    </row>
    <row r="3810" spans="1:5" hidden="1">
      <c r="A3810" s="83" t="s">
        <v>3178</v>
      </c>
      <c r="B3810" t="s">
        <v>3962</v>
      </c>
      <c r="C3810" t="s">
        <v>1974</v>
      </c>
      <c r="D3810" t="s">
        <v>3821</v>
      </c>
      <c r="E3810" t="s">
        <v>2811</v>
      </c>
    </row>
    <row r="3811" spans="1:5" hidden="1">
      <c r="A3811" s="83" t="s">
        <v>3178</v>
      </c>
      <c r="B3811" t="s">
        <v>3962</v>
      </c>
      <c r="C3811" t="s">
        <v>1974</v>
      </c>
      <c r="D3811" t="s">
        <v>3821</v>
      </c>
      <c r="E3811" t="s">
        <v>2857</v>
      </c>
    </row>
    <row r="3812" spans="1:5" hidden="1">
      <c r="A3812" s="83" t="s">
        <v>3178</v>
      </c>
      <c r="B3812" t="s">
        <v>3962</v>
      </c>
      <c r="C3812" t="s">
        <v>1974</v>
      </c>
      <c r="D3812" t="s">
        <v>3821</v>
      </c>
      <c r="E3812" t="s">
        <v>1643</v>
      </c>
    </row>
    <row r="3813" spans="1:5" hidden="1">
      <c r="A3813" s="83" t="s">
        <v>3178</v>
      </c>
      <c r="B3813" t="s">
        <v>3962</v>
      </c>
      <c r="C3813" t="s">
        <v>1974</v>
      </c>
      <c r="D3813" t="s">
        <v>3821</v>
      </c>
      <c r="E3813" t="s">
        <v>2877</v>
      </c>
    </row>
    <row r="3814" spans="1:5" hidden="1">
      <c r="A3814" s="83" t="s">
        <v>3178</v>
      </c>
      <c r="B3814" t="s">
        <v>3962</v>
      </c>
      <c r="C3814" t="s">
        <v>1974</v>
      </c>
      <c r="D3814" t="s">
        <v>3822</v>
      </c>
      <c r="E3814" t="s">
        <v>2813</v>
      </c>
    </row>
    <row r="3815" spans="1:5" hidden="1">
      <c r="A3815" s="83" t="s">
        <v>3178</v>
      </c>
      <c r="B3815" t="s">
        <v>3962</v>
      </c>
      <c r="C3815" t="s">
        <v>1974</v>
      </c>
      <c r="D3815" t="s">
        <v>3822</v>
      </c>
      <c r="E3815" t="s">
        <v>2858</v>
      </c>
    </row>
    <row r="3816" spans="1:5" hidden="1">
      <c r="A3816" s="83" t="s">
        <v>3178</v>
      </c>
      <c r="B3816" t="s">
        <v>3962</v>
      </c>
      <c r="C3816" t="s">
        <v>1974</v>
      </c>
      <c r="D3816" t="s">
        <v>3822</v>
      </c>
      <c r="E3816" t="s">
        <v>2878</v>
      </c>
    </row>
    <row r="3817" spans="1:5" hidden="1">
      <c r="A3817" s="83" t="s">
        <v>3178</v>
      </c>
      <c r="B3817" t="s">
        <v>3962</v>
      </c>
      <c r="C3817" t="s">
        <v>1974</v>
      </c>
      <c r="D3817" t="s">
        <v>3822</v>
      </c>
      <c r="E3817" t="s">
        <v>1643</v>
      </c>
    </row>
    <row r="3818" spans="1:5" hidden="1">
      <c r="A3818" s="83" t="s">
        <v>3178</v>
      </c>
      <c r="B3818" t="s">
        <v>3962</v>
      </c>
      <c r="C3818" t="s">
        <v>1974</v>
      </c>
      <c r="D3818" t="s">
        <v>3822</v>
      </c>
      <c r="E3818" t="s">
        <v>2894</v>
      </c>
    </row>
    <row r="3819" spans="1:5" hidden="1">
      <c r="A3819" s="83" t="s">
        <v>3178</v>
      </c>
      <c r="B3819" t="s">
        <v>3962</v>
      </c>
      <c r="C3819" t="s">
        <v>1974</v>
      </c>
      <c r="D3819" t="s">
        <v>3822</v>
      </c>
      <c r="E3819" t="s">
        <v>2904</v>
      </c>
    </row>
    <row r="3820" spans="1:5" hidden="1">
      <c r="A3820" s="83" t="s">
        <v>3178</v>
      </c>
      <c r="B3820" t="s">
        <v>3962</v>
      </c>
      <c r="C3820" t="s">
        <v>1974</v>
      </c>
      <c r="D3820" t="s">
        <v>3823</v>
      </c>
      <c r="E3820" t="s">
        <v>2814</v>
      </c>
    </row>
    <row r="3821" spans="1:5" hidden="1">
      <c r="A3821" s="83" t="s">
        <v>3178</v>
      </c>
      <c r="B3821" t="s">
        <v>3962</v>
      </c>
      <c r="C3821" t="s">
        <v>1974</v>
      </c>
      <c r="D3821" t="s">
        <v>3823</v>
      </c>
      <c r="E3821" t="s">
        <v>2859</v>
      </c>
    </row>
    <row r="3822" spans="1:5" hidden="1">
      <c r="A3822" s="83" t="s">
        <v>3178</v>
      </c>
      <c r="B3822" t="s">
        <v>3962</v>
      </c>
      <c r="C3822" t="s">
        <v>1974</v>
      </c>
      <c r="D3822" t="s">
        <v>3823</v>
      </c>
      <c r="E3822" t="s">
        <v>1643</v>
      </c>
    </row>
    <row r="3823" spans="1:5" hidden="1">
      <c r="A3823" s="83" t="s">
        <v>3178</v>
      </c>
      <c r="B3823" t="s">
        <v>3962</v>
      </c>
      <c r="C3823" t="s">
        <v>1974</v>
      </c>
      <c r="D3823" t="s">
        <v>3823</v>
      </c>
      <c r="E3823" t="s">
        <v>2879</v>
      </c>
    </row>
    <row r="3824" spans="1:5" hidden="1">
      <c r="A3824" s="83" t="s">
        <v>3178</v>
      </c>
      <c r="B3824" t="s">
        <v>3962</v>
      </c>
      <c r="C3824" t="s">
        <v>1974</v>
      </c>
      <c r="D3824" t="s">
        <v>3824</v>
      </c>
      <c r="E3824" t="s">
        <v>2815</v>
      </c>
    </row>
    <row r="3825" spans="1:5" hidden="1">
      <c r="A3825" s="83" t="s">
        <v>3178</v>
      </c>
      <c r="B3825" t="s">
        <v>3962</v>
      </c>
      <c r="C3825" t="s">
        <v>1974</v>
      </c>
      <c r="D3825" t="s">
        <v>3824</v>
      </c>
      <c r="E3825" t="s">
        <v>1643</v>
      </c>
    </row>
    <row r="3826" spans="1:5" hidden="1">
      <c r="A3826" s="83" t="s">
        <v>3178</v>
      </c>
      <c r="B3826" t="s">
        <v>3962</v>
      </c>
      <c r="C3826" t="s">
        <v>1974</v>
      </c>
      <c r="D3826" t="s">
        <v>2156</v>
      </c>
      <c r="E3826" t="s">
        <v>2816</v>
      </c>
    </row>
    <row r="3827" spans="1:5" hidden="1">
      <c r="A3827" s="83" t="s">
        <v>3178</v>
      </c>
      <c r="B3827" t="s">
        <v>3962</v>
      </c>
      <c r="C3827" t="s">
        <v>1974</v>
      </c>
      <c r="D3827" t="s">
        <v>1973</v>
      </c>
      <c r="E3827" t="s">
        <v>1643</v>
      </c>
    </row>
    <row r="3828" spans="1:5" hidden="1">
      <c r="A3828" s="83" t="s">
        <v>3178</v>
      </c>
      <c r="B3828" t="s">
        <v>3962</v>
      </c>
      <c r="C3828" t="s">
        <v>1974</v>
      </c>
      <c r="D3828" t="s">
        <v>1973</v>
      </c>
      <c r="E3828" t="s">
        <v>2817</v>
      </c>
    </row>
    <row r="3829" spans="1:5" hidden="1">
      <c r="A3829" s="83" t="s">
        <v>3178</v>
      </c>
      <c r="B3829" t="s">
        <v>3962</v>
      </c>
      <c r="C3829" t="s">
        <v>1974</v>
      </c>
      <c r="D3829" t="s">
        <v>1973</v>
      </c>
      <c r="E3829" t="s">
        <v>2860</v>
      </c>
    </row>
    <row r="3830" spans="1:5" hidden="1">
      <c r="A3830" s="83" t="s">
        <v>3178</v>
      </c>
      <c r="B3830" t="s">
        <v>3962</v>
      </c>
      <c r="C3830" t="s">
        <v>1974</v>
      </c>
      <c r="D3830" t="s">
        <v>1973</v>
      </c>
      <c r="E3830" t="s">
        <v>2880</v>
      </c>
    </row>
    <row r="3831" spans="1:5" hidden="1">
      <c r="A3831" s="83" t="s">
        <v>3178</v>
      </c>
      <c r="B3831" t="s">
        <v>3962</v>
      </c>
      <c r="C3831" t="s">
        <v>1974</v>
      </c>
      <c r="D3831" t="s">
        <v>3825</v>
      </c>
      <c r="E3831" t="s">
        <v>1643</v>
      </c>
    </row>
    <row r="3832" spans="1:5" hidden="1">
      <c r="A3832" s="83" t="s">
        <v>3178</v>
      </c>
      <c r="B3832" t="s">
        <v>3962</v>
      </c>
      <c r="C3832" t="s">
        <v>1974</v>
      </c>
      <c r="D3832" t="s">
        <v>3826</v>
      </c>
      <c r="E3832" t="s">
        <v>1643</v>
      </c>
    </row>
    <row r="3833" spans="1:5" hidden="1">
      <c r="A3833" s="83" t="s">
        <v>3178</v>
      </c>
      <c r="B3833" t="s">
        <v>3962</v>
      </c>
      <c r="C3833" t="s">
        <v>1974</v>
      </c>
      <c r="D3833" t="s">
        <v>3826</v>
      </c>
      <c r="E3833" t="s">
        <v>2819</v>
      </c>
    </row>
    <row r="3834" spans="1:5" hidden="1">
      <c r="A3834" s="83" t="s">
        <v>3178</v>
      </c>
      <c r="B3834" t="s">
        <v>3962</v>
      </c>
      <c r="C3834" t="s">
        <v>1974</v>
      </c>
      <c r="D3834" t="s">
        <v>2161</v>
      </c>
      <c r="E3834" t="s">
        <v>2820</v>
      </c>
    </row>
    <row r="3835" spans="1:5" hidden="1">
      <c r="A3835" s="83" t="s">
        <v>3178</v>
      </c>
      <c r="B3835" t="s">
        <v>3962</v>
      </c>
      <c r="C3835" t="s">
        <v>1974</v>
      </c>
      <c r="D3835" t="s">
        <v>2161</v>
      </c>
      <c r="E3835" t="s">
        <v>1643</v>
      </c>
    </row>
    <row r="3836" spans="1:5" hidden="1">
      <c r="A3836" s="83" t="s">
        <v>3178</v>
      </c>
      <c r="B3836" t="s">
        <v>3962</v>
      </c>
      <c r="C3836" t="s">
        <v>1974</v>
      </c>
      <c r="D3836" t="s">
        <v>3827</v>
      </c>
      <c r="E3836" t="s">
        <v>1643</v>
      </c>
    </row>
    <row r="3837" spans="1:5" hidden="1">
      <c r="A3837" s="83" t="s">
        <v>3178</v>
      </c>
      <c r="B3837" t="s">
        <v>3962</v>
      </c>
      <c r="C3837" t="s">
        <v>1974</v>
      </c>
      <c r="D3837" t="s">
        <v>3827</v>
      </c>
      <c r="E3837" t="s">
        <v>3827</v>
      </c>
    </row>
    <row r="3838" spans="1:5" hidden="1">
      <c r="A3838" s="83" t="s">
        <v>3178</v>
      </c>
      <c r="B3838" t="s">
        <v>3962</v>
      </c>
      <c r="C3838" t="s">
        <v>1974</v>
      </c>
      <c r="D3838" t="s">
        <v>3828</v>
      </c>
      <c r="E3838" t="s">
        <v>1643</v>
      </c>
    </row>
    <row r="3839" spans="1:5" hidden="1">
      <c r="A3839" s="83" t="s">
        <v>3178</v>
      </c>
      <c r="B3839" t="s">
        <v>3962</v>
      </c>
      <c r="C3839" t="s">
        <v>1974</v>
      </c>
      <c r="D3839" t="s">
        <v>3828</v>
      </c>
      <c r="E3839" t="s">
        <v>2822</v>
      </c>
    </row>
    <row r="3840" spans="1:5" hidden="1">
      <c r="A3840" s="83" t="s">
        <v>3178</v>
      </c>
      <c r="B3840" t="s">
        <v>3962</v>
      </c>
      <c r="C3840" t="s">
        <v>1974</v>
      </c>
      <c r="D3840" t="s">
        <v>3828</v>
      </c>
      <c r="E3840" t="s">
        <v>2861</v>
      </c>
    </row>
    <row r="3841" spans="1:5" hidden="1">
      <c r="A3841" s="83" t="s">
        <v>3178</v>
      </c>
      <c r="B3841" t="s">
        <v>3962</v>
      </c>
      <c r="C3841" t="s">
        <v>1974</v>
      </c>
      <c r="D3841" t="s">
        <v>3828</v>
      </c>
      <c r="E3841" t="s">
        <v>2818</v>
      </c>
    </row>
    <row r="3842" spans="1:5" hidden="1">
      <c r="A3842" s="83" t="s">
        <v>3178</v>
      </c>
      <c r="B3842" t="s">
        <v>3962</v>
      </c>
      <c r="C3842" t="s">
        <v>1974</v>
      </c>
      <c r="D3842" t="s">
        <v>3829</v>
      </c>
      <c r="E3842" t="s">
        <v>1643</v>
      </c>
    </row>
    <row r="3843" spans="1:5" hidden="1">
      <c r="A3843" s="83" t="s">
        <v>3178</v>
      </c>
      <c r="B3843" t="s">
        <v>3962</v>
      </c>
      <c r="C3843" t="s">
        <v>1974</v>
      </c>
      <c r="D3843" t="s">
        <v>3829</v>
      </c>
      <c r="E3843" t="s">
        <v>2823</v>
      </c>
    </row>
    <row r="3844" spans="1:5" hidden="1">
      <c r="A3844" s="83" t="s">
        <v>3178</v>
      </c>
      <c r="B3844" t="s">
        <v>3962</v>
      </c>
      <c r="C3844" t="s">
        <v>1974</v>
      </c>
      <c r="D3844" t="s">
        <v>3830</v>
      </c>
      <c r="E3844" t="s">
        <v>1643</v>
      </c>
    </row>
    <row r="3845" spans="1:5" hidden="1">
      <c r="A3845" s="83" t="s">
        <v>3178</v>
      </c>
      <c r="B3845" t="s">
        <v>3962</v>
      </c>
      <c r="C3845" t="s">
        <v>1974</v>
      </c>
      <c r="D3845" t="s">
        <v>3830</v>
      </c>
      <c r="E3845" t="s">
        <v>2824</v>
      </c>
    </row>
    <row r="3846" spans="1:5" hidden="1">
      <c r="A3846" s="83" t="s">
        <v>3178</v>
      </c>
      <c r="B3846" t="s">
        <v>3962</v>
      </c>
      <c r="C3846" t="s">
        <v>1974</v>
      </c>
      <c r="D3846" t="s">
        <v>3831</v>
      </c>
      <c r="E3846" t="s">
        <v>2825</v>
      </c>
    </row>
    <row r="3847" spans="1:5" hidden="1">
      <c r="A3847" s="83" t="s">
        <v>3178</v>
      </c>
      <c r="B3847" t="s">
        <v>3962</v>
      </c>
      <c r="C3847" t="s">
        <v>1974</v>
      </c>
      <c r="D3847" t="s">
        <v>2166</v>
      </c>
      <c r="E3847" t="s">
        <v>1643</v>
      </c>
    </row>
    <row r="3848" spans="1:5" hidden="1">
      <c r="A3848" s="83" t="s">
        <v>3178</v>
      </c>
      <c r="B3848" t="s">
        <v>3962</v>
      </c>
      <c r="C3848" t="s">
        <v>1974</v>
      </c>
      <c r="D3848" t="s">
        <v>2166</v>
      </c>
      <c r="E3848" t="s">
        <v>2826</v>
      </c>
    </row>
    <row r="3849" spans="1:5" hidden="1">
      <c r="A3849" s="83" t="s">
        <v>3178</v>
      </c>
      <c r="B3849" t="s">
        <v>3962</v>
      </c>
      <c r="C3849" t="s">
        <v>1975</v>
      </c>
      <c r="D3849" t="s">
        <v>3832</v>
      </c>
      <c r="E3849" t="s">
        <v>2827</v>
      </c>
    </row>
    <row r="3850" spans="1:5" hidden="1">
      <c r="A3850" s="83" t="s">
        <v>3178</v>
      </c>
      <c r="B3850" t="s">
        <v>3962</v>
      </c>
      <c r="C3850" t="s">
        <v>1975</v>
      </c>
      <c r="D3850" t="s">
        <v>3832</v>
      </c>
      <c r="E3850" t="s">
        <v>2862</v>
      </c>
    </row>
    <row r="3851" spans="1:5" hidden="1">
      <c r="A3851" s="83" t="s">
        <v>3178</v>
      </c>
      <c r="B3851" t="s">
        <v>3962</v>
      </c>
      <c r="C3851" t="s">
        <v>1975</v>
      </c>
      <c r="D3851" t="s">
        <v>3832</v>
      </c>
      <c r="E3851" t="s">
        <v>2882</v>
      </c>
    </row>
    <row r="3852" spans="1:5" hidden="1">
      <c r="A3852" s="83" t="s">
        <v>3178</v>
      </c>
      <c r="B3852" t="s">
        <v>3962</v>
      </c>
      <c r="C3852" t="s">
        <v>1975</v>
      </c>
      <c r="D3852" t="s">
        <v>3832</v>
      </c>
      <c r="E3852" t="s">
        <v>2895</v>
      </c>
    </row>
    <row r="3853" spans="1:5" hidden="1">
      <c r="A3853" s="83" t="s">
        <v>3178</v>
      </c>
      <c r="B3853" t="s">
        <v>3962</v>
      </c>
      <c r="C3853" t="s">
        <v>1975</v>
      </c>
      <c r="D3853" t="s">
        <v>3832</v>
      </c>
      <c r="E3853" t="s">
        <v>2905</v>
      </c>
    </row>
    <row r="3854" spans="1:5" hidden="1">
      <c r="A3854" s="83" t="s">
        <v>3178</v>
      </c>
      <c r="B3854" t="s">
        <v>3962</v>
      </c>
      <c r="C3854" t="s">
        <v>1975</v>
      </c>
      <c r="D3854" t="s">
        <v>3832</v>
      </c>
      <c r="E3854" t="s">
        <v>2914</v>
      </c>
    </row>
    <row r="3855" spans="1:5" hidden="1">
      <c r="A3855" s="83" t="s">
        <v>3178</v>
      </c>
      <c r="B3855" t="s">
        <v>3962</v>
      </c>
      <c r="C3855" t="s">
        <v>1975</v>
      </c>
      <c r="D3855" t="s">
        <v>3832</v>
      </c>
      <c r="E3855" t="s">
        <v>2919</v>
      </c>
    </row>
    <row r="3856" spans="1:5" hidden="1">
      <c r="A3856" s="83" t="s">
        <v>3178</v>
      </c>
      <c r="B3856" t="s">
        <v>3962</v>
      </c>
      <c r="C3856" t="s">
        <v>1975</v>
      </c>
      <c r="D3856" t="s">
        <v>3832</v>
      </c>
      <c r="E3856" t="s">
        <v>1980</v>
      </c>
    </row>
    <row r="3857" spans="1:5" hidden="1">
      <c r="A3857" s="83" t="s">
        <v>3178</v>
      </c>
      <c r="B3857" t="s">
        <v>3962</v>
      </c>
      <c r="C3857" t="s">
        <v>1975</v>
      </c>
      <c r="D3857" t="s">
        <v>3849</v>
      </c>
      <c r="E3857" t="s">
        <v>3850</v>
      </c>
    </row>
    <row r="3858" spans="1:5" hidden="1">
      <c r="A3858" s="83" t="s">
        <v>3178</v>
      </c>
      <c r="B3858" t="s">
        <v>3962</v>
      </c>
      <c r="C3858" t="s">
        <v>1975</v>
      </c>
      <c r="D3858" t="s">
        <v>3849</v>
      </c>
      <c r="E3858" t="s">
        <v>2885</v>
      </c>
    </row>
    <row r="3859" spans="1:5" hidden="1">
      <c r="A3859" s="83" t="s">
        <v>3178</v>
      </c>
      <c r="B3859" t="s">
        <v>3962</v>
      </c>
      <c r="C3859" t="s">
        <v>1975</v>
      </c>
      <c r="D3859" t="s">
        <v>3849</v>
      </c>
      <c r="E3859" t="s">
        <v>2896</v>
      </c>
    </row>
    <row r="3860" spans="1:5" hidden="1">
      <c r="A3860" s="83" t="s">
        <v>3178</v>
      </c>
      <c r="B3860" t="s">
        <v>3962</v>
      </c>
      <c r="C3860" t="s">
        <v>1975</v>
      </c>
      <c r="D3860" t="s">
        <v>3851</v>
      </c>
      <c r="E3860" t="s">
        <v>2831</v>
      </c>
    </row>
    <row r="3861" spans="1:5" hidden="1">
      <c r="A3861" s="83" t="s">
        <v>3178</v>
      </c>
      <c r="B3861" t="s">
        <v>3962</v>
      </c>
      <c r="C3861" t="s">
        <v>1975</v>
      </c>
      <c r="D3861" t="s">
        <v>3851</v>
      </c>
      <c r="E3861" t="s">
        <v>2864</v>
      </c>
    </row>
    <row r="3862" spans="1:5" hidden="1">
      <c r="A3862" s="83" t="s">
        <v>3178</v>
      </c>
      <c r="B3862" t="s">
        <v>3962</v>
      </c>
      <c r="C3862" t="s">
        <v>1975</v>
      </c>
      <c r="D3862" t="s">
        <v>3851</v>
      </c>
      <c r="E3862" t="s">
        <v>1643</v>
      </c>
    </row>
    <row r="3863" spans="1:5" hidden="1">
      <c r="A3863" s="83" t="s">
        <v>3178</v>
      </c>
      <c r="B3863" t="s">
        <v>3962</v>
      </c>
      <c r="C3863" t="s">
        <v>1975</v>
      </c>
      <c r="D3863" t="s">
        <v>3851</v>
      </c>
      <c r="E3863" t="s">
        <v>2884</v>
      </c>
    </row>
    <row r="3864" spans="1:5" hidden="1">
      <c r="A3864" s="83" t="s">
        <v>3178</v>
      </c>
      <c r="B3864" t="s">
        <v>3962</v>
      </c>
      <c r="C3864" t="s">
        <v>1975</v>
      </c>
      <c r="D3864" t="s">
        <v>3851</v>
      </c>
      <c r="E3864" t="s">
        <v>2166</v>
      </c>
    </row>
    <row r="3865" spans="1:5" hidden="1">
      <c r="A3865" s="83" t="s">
        <v>3178</v>
      </c>
      <c r="B3865" t="s">
        <v>3962</v>
      </c>
      <c r="C3865" t="s">
        <v>1975</v>
      </c>
      <c r="D3865" t="s">
        <v>3851</v>
      </c>
      <c r="E3865" t="s">
        <v>3852</v>
      </c>
    </row>
    <row r="3866" spans="1:5" hidden="1">
      <c r="A3866" s="83" t="s">
        <v>3178</v>
      </c>
      <c r="B3866" t="s">
        <v>3962</v>
      </c>
      <c r="C3866" t="s">
        <v>1975</v>
      </c>
      <c r="D3866" t="s">
        <v>3853</v>
      </c>
      <c r="E3866" t="s">
        <v>3854</v>
      </c>
    </row>
    <row r="3867" spans="1:5" hidden="1">
      <c r="A3867" s="83" t="s">
        <v>3178</v>
      </c>
      <c r="B3867" t="s">
        <v>3962</v>
      </c>
      <c r="C3867" t="s">
        <v>1976</v>
      </c>
      <c r="D3867" t="s">
        <v>3875</v>
      </c>
      <c r="E3867" t="s">
        <v>2833</v>
      </c>
    </row>
    <row r="3868" spans="1:5" hidden="1">
      <c r="A3868" s="83" t="s">
        <v>3178</v>
      </c>
      <c r="B3868" t="s">
        <v>3962</v>
      </c>
      <c r="C3868" t="s">
        <v>1976</v>
      </c>
      <c r="D3868" t="s">
        <v>3875</v>
      </c>
      <c r="E3868" t="s">
        <v>2866</v>
      </c>
    </row>
    <row r="3869" spans="1:5" hidden="1">
      <c r="A3869" s="83" t="s">
        <v>3178</v>
      </c>
      <c r="B3869" t="s">
        <v>3962</v>
      </c>
      <c r="C3869" t="s">
        <v>1976</v>
      </c>
      <c r="D3869" t="s">
        <v>3875</v>
      </c>
      <c r="E3869" t="s">
        <v>1643</v>
      </c>
    </row>
    <row r="3870" spans="1:5" hidden="1">
      <c r="A3870" s="83" t="s">
        <v>3178</v>
      </c>
      <c r="B3870" t="s">
        <v>3962</v>
      </c>
      <c r="C3870" t="s">
        <v>1976</v>
      </c>
      <c r="D3870" t="s">
        <v>3875</v>
      </c>
      <c r="E3870" t="s">
        <v>2897</v>
      </c>
    </row>
    <row r="3871" spans="1:5" hidden="1">
      <c r="A3871" s="83" t="s">
        <v>3178</v>
      </c>
      <c r="B3871" t="s">
        <v>3962</v>
      </c>
      <c r="C3871" t="s">
        <v>1976</v>
      </c>
      <c r="D3871" t="s">
        <v>3875</v>
      </c>
      <c r="E3871" t="s">
        <v>2907</v>
      </c>
    </row>
    <row r="3872" spans="1:5" hidden="1">
      <c r="A3872" s="83" t="s">
        <v>3178</v>
      </c>
      <c r="B3872" t="s">
        <v>3962</v>
      </c>
      <c r="C3872" t="s">
        <v>1976</v>
      </c>
      <c r="D3872" t="s">
        <v>3876</v>
      </c>
      <c r="E3872" t="s">
        <v>2834</v>
      </c>
    </row>
    <row r="3873" spans="1:5" hidden="1">
      <c r="A3873" s="83" t="s">
        <v>3178</v>
      </c>
      <c r="B3873" t="s">
        <v>3962</v>
      </c>
      <c r="C3873" t="s">
        <v>1976</v>
      </c>
      <c r="D3873" t="s">
        <v>3876</v>
      </c>
      <c r="E3873" t="s">
        <v>2867</v>
      </c>
    </row>
    <row r="3874" spans="1:5" hidden="1">
      <c r="A3874" s="83" t="s">
        <v>3178</v>
      </c>
      <c r="B3874" t="s">
        <v>3962</v>
      </c>
      <c r="C3874" t="s">
        <v>1976</v>
      </c>
      <c r="D3874" t="s">
        <v>3876</v>
      </c>
      <c r="E3874" t="s">
        <v>2833</v>
      </c>
    </row>
    <row r="3875" spans="1:5" hidden="1">
      <c r="A3875" s="83" t="s">
        <v>3178</v>
      </c>
      <c r="B3875" t="s">
        <v>3962</v>
      </c>
      <c r="C3875" t="s">
        <v>1976</v>
      </c>
      <c r="D3875" t="s">
        <v>3876</v>
      </c>
      <c r="E3875" t="s">
        <v>1643</v>
      </c>
    </row>
    <row r="3876" spans="1:5" hidden="1">
      <c r="A3876" s="83" t="s">
        <v>3178</v>
      </c>
      <c r="B3876" t="s">
        <v>3962</v>
      </c>
      <c r="C3876" t="s">
        <v>1976</v>
      </c>
      <c r="D3876" t="s">
        <v>3875</v>
      </c>
      <c r="E3876" t="s">
        <v>1643</v>
      </c>
    </row>
    <row r="3877" spans="1:5" hidden="1">
      <c r="A3877" s="83" t="s">
        <v>3178</v>
      </c>
      <c r="B3877" t="s">
        <v>3962</v>
      </c>
      <c r="C3877" t="s">
        <v>1976</v>
      </c>
      <c r="D3877" t="s">
        <v>3875</v>
      </c>
      <c r="E3877" t="s">
        <v>2886</v>
      </c>
    </row>
    <row r="3878" spans="1:5" hidden="1">
      <c r="A3878" s="83" t="s">
        <v>3178</v>
      </c>
      <c r="B3878" t="s">
        <v>3962</v>
      </c>
      <c r="C3878" t="s">
        <v>1976</v>
      </c>
      <c r="D3878" t="s">
        <v>3876</v>
      </c>
      <c r="E3878" t="s">
        <v>2834</v>
      </c>
    </row>
    <row r="3879" spans="1:5" hidden="1">
      <c r="A3879" s="83" t="s">
        <v>3178</v>
      </c>
      <c r="B3879" t="s">
        <v>3962</v>
      </c>
      <c r="C3879" t="s">
        <v>1976</v>
      </c>
      <c r="D3879" t="s">
        <v>3876</v>
      </c>
      <c r="E3879" t="s">
        <v>1643</v>
      </c>
    </row>
    <row r="3880" spans="1:5" hidden="1">
      <c r="A3880" s="83" t="s">
        <v>3178</v>
      </c>
      <c r="B3880" t="s">
        <v>3962</v>
      </c>
      <c r="C3880" t="s">
        <v>3855</v>
      </c>
      <c r="D3880" t="s">
        <v>2835</v>
      </c>
      <c r="E3880" t="s">
        <v>3856</v>
      </c>
    </row>
    <row r="3881" spans="1:5" hidden="1">
      <c r="A3881" s="83" t="s">
        <v>3178</v>
      </c>
      <c r="B3881" t="s">
        <v>3962</v>
      </c>
      <c r="C3881" t="s">
        <v>3855</v>
      </c>
      <c r="D3881" t="s">
        <v>2407</v>
      </c>
      <c r="E3881" t="s">
        <v>2868</v>
      </c>
    </row>
    <row r="3882" spans="1:5" hidden="1">
      <c r="A3882" s="83" t="s">
        <v>3178</v>
      </c>
      <c r="B3882" t="s">
        <v>3962</v>
      </c>
      <c r="C3882" t="s">
        <v>3855</v>
      </c>
      <c r="D3882" t="s">
        <v>2407</v>
      </c>
      <c r="E3882" t="s">
        <v>1643</v>
      </c>
    </row>
    <row r="3883" spans="1:5" hidden="1">
      <c r="A3883" s="83" t="s">
        <v>3178</v>
      </c>
      <c r="B3883" t="s">
        <v>3962</v>
      </c>
      <c r="C3883" t="s">
        <v>3855</v>
      </c>
      <c r="D3883" t="s">
        <v>2407</v>
      </c>
      <c r="E3883" t="s">
        <v>2407</v>
      </c>
    </row>
    <row r="3884" spans="1:5" hidden="1">
      <c r="A3884" s="83" t="s">
        <v>3178</v>
      </c>
      <c r="B3884" t="s">
        <v>3962</v>
      </c>
      <c r="C3884" t="s">
        <v>3835</v>
      </c>
      <c r="D3884" t="s">
        <v>3857</v>
      </c>
      <c r="E3884" t="s">
        <v>2836</v>
      </c>
    </row>
    <row r="3885" spans="1:5" hidden="1">
      <c r="A3885" s="83" t="s">
        <v>3178</v>
      </c>
      <c r="B3885" t="s">
        <v>3962</v>
      </c>
      <c r="C3885" t="s">
        <v>3835</v>
      </c>
      <c r="D3885" t="s">
        <v>3857</v>
      </c>
      <c r="E3885" t="s">
        <v>2869</v>
      </c>
    </row>
    <row r="3886" spans="1:5" hidden="1">
      <c r="A3886" s="83" t="s">
        <v>3178</v>
      </c>
      <c r="B3886" t="s">
        <v>3962</v>
      </c>
      <c r="C3886" t="s">
        <v>3835</v>
      </c>
      <c r="D3886" t="s">
        <v>3857</v>
      </c>
      <c r="E3886" t="s">
        <v>2887</v>
      </c>
    </row>
    <row r="3887" spans="1:5" hidden="1">
      <c r="A3887" s="83" t="s">
        <v>3178</v>
      </c>
      <c r="B3887" t="s">
        <v>3962</v>
      </c>
      <c r="C3887" t="s">
        <v>3835</v>
      </c>
      <c r="D3887" t="s">
        <v>3857</v>
      </c>
      <c r="E3887" t="s">
        <v>2898</v>
      </c>
    </row>
    <row r="3888" spans="1:5" hidden="1">
      <c r="A3888" s="83" t="s">
        <v>3178</v>
      </c>
      <c r="B3888" t="s">
        <v>3962</v>
      </c>
      <c r="C3888" t="s">
        <v>3835</v>
      </c>
      <c r="D3888" t="s">
        <v>3857</v>
      </c>
      <c r="E3888" t="s">
        <v>2908</v>
      </c>
    </row>
    <row r="3889" spans="1:5" hidden="1">
      <c r="A3889" s="83" t="s">
        <v>3178</v>
      </c>
      <c r="B3889" t="s">
        <v>3962</v>
      </c>
      <c r="C3889" t="s">
        <v>3835</v>
      </c>
      <c r="D3889" t="s">
        <v>3857</v>
      </c>
      <c r="E3889" t="s">
        <v>2915</v>
      </c>
    </row>
    <row r="3890" spans="1:5" hidden="1">
      <c r="A3890" s="83" t="s">
        <v>3178</v>
      </c>
      <c r="B3890" t="s">
        <v>3962</v>
      </c>
      <c r="C3890" t="s">
        <v>3835</v>
      </c>
      <c r="D3890" t="s">
        <v>3857</v>
      </c>
      <c r="E3890" t="s">
        <v>2920</v>
      </c>
    </row>
    <row r="3891" spans="1:5" hidden="1">
      <c r="A3891" s="83" t="s">
        <v>3178</v>
      </c>
      <c r="B3891" t="s">
        <v>3962</v>
      </c>
      <c r="C3891" t="s">
        <v>3835</v>
      </c>
      <c r="D3891" t="s">
        <v>3857</v>
      </c>
      <c r="E3891" t="s">
        <v>2924</v>
      </c>
    </row>
    <row r="3892" spans="1:5" hidden="1">
      <c r="A3892" s="83" t="s">
        <v>3178</v>
      </c>
      <c r="B3892" t="s">
        <v>3962</v>
      </c>
      <c r="C3892" t="s">
        <v>3835</v>
      </c>
      <c r="D3892" t="s">
        <v>3857</v>
      </c>
      <c r="E3892" t="s">
        <v>2926</v>
      </c>
    </row>
    <row r="3893" spans="1:5" hidden="1">
      <c r="A3893" s="83" t="s">
        <v>3178</v>
      </c>
      <c r="B3893" t="s">
        <v>3962</v>
      </c>
      <c r="C3893" t="s">
        <v>3835</v>
      </c>
      <c r="D3893" t="s">
        <v>3857</v>
      </c>
      <c r="E3893" t="s">
        <v>2931</v>
      </c>
    </row>
    <row r="3894" spans="1:5" hidden="1">
      <c r="A3894" s="83" t="s">
        <v>3178</v>
      </c>
      <c r="B3894" t="s">
        <v>3962</v>
      </c>
      <c r="C3894" t="s">
        <v>3835</v>
      </c>
      <c r="D3894" t="s">
        <v>3857</v>
      </c>
      <c r="E3894" t="s">
        <v>2940</v>
      </c>
    </row>
    <row r="3895" spans="1:5" hidden="1">
      <c r="A3895" s="83" t="s">
        <v>3178</v>
      </c>
      <c r="B3895" t="s">
        <v>3962</v>
      </c>
      <c r="C3895" t="s">
        <v>3835</v>
      </c>
      <c r="D3895" t="s">
        <v>3857</v>
      </c>
      <c r="E3895" t="s">
        <v>2944</v>
      </c>
    </row>
    <row r="3896" spans="1:5" hidden="1">
      <c r="A3896" s="83" t="s">
        <v>3178</v>
      </c>
      <c r="B3896" t="s">
        <v>3962</v>
      </c>
      <c r="C3896" t="s">
        <v>3835</v>
      </c>
      <c r="D3896" t="s">
        <v>3857</v>
      </c>
      <c r="E3896" t="s">
        <v>2936</v>
      </c>
    </row>
    <row r="3897" spans="1:5" hidden="1">
      <c r="A3897" s="83" t="s">
        <v>3178</v>
      </c>
      <c r="B3897" t="s">
        <v>3962</v>
      </c>
      <c r="C3897" t="s">
        <v>3835</v>
      </c>
      <c r="D3897" t="s">
        <v>3857</v>
      </c>
      <c r="E3897" t="s">
        <v>2941</v>
      </c>
    </row>
    <row r="3898" spans="1:5" hidden="1">
      <c r="A3898" s="83" t="s">
        <v>3178</v>
      </c>
      <c r="B3898" t="s">
        <v>3962</v>
      </c>
      <c r="C3898" t="s">
        <v>3835</v>
      </c>
      <c r="D3898" t="s">
        <v>3857</v>
      </c>
      <c r="E3898" t="s">
        <v>2945</v>
      </c>
    </row>
    <row r="3899" spans="1:5" hidden="1">
      <c r="A3899" s="83" t="s">
        <v>3178</v>
      </c>
      <c r="B3899" t="s">
        <v>3962</v>
      </c>
      <c r="C3899" t="s">
        <v>3835</v>
      </c>
      <c r="D3899" t="s">
        <v>3857</v>
      </c>
      <c r="E3899" t="s">
        <v>2948</v>
      </c>
    </row>
    <row r="3900" spans="1:5" hidden="1">
      <c r="A3900" s="83" t="s">
        <v>3178</v>
      </c>
      <c r="B3900" t="s">
        <v>3962</v>
      </c>
      <c r="C3900" t="s">
        <v>3835</v>
      </c>
      <c r="D3900" t="s">
        <v>3857</v>
      </c>
      <c r="E3900" t="s">
        <v>2950</v>
      </c>
    </row>
    <row r="3901" spans="1:5" hidden="1">
      <c r="A3901" s="83" t="s">
        <v>3178</v>
      </c>
      <c r="B3901" t="s">
        <v>3962</v>
      </c>
      <c r="C3901" t="s">
        <v>3835</v>
      </c>
      <c r="D3901" t="s">
        <v>3836</v>
      </c>
      <c r="E3901" t="s">
        <v>2836</v>
      </c>
    </row>
    <row r="3902" spans="1:5" hidden="1">
      <c r="A3902" s="83" t="s">
        <v>3178</v>
      </c>
      <c r="B3902" t="s">
        <v>3962</v>
      </c>
      <c r="C3902" t="s">
        <v>3835</v>
      </c>
      <c r="D3902" t="s">
        <v>3836</v>
      </c>
      <c r="E3902" t="s">
        <v>2869</v>
      </c>
    </row>
    <row r="3903" spans="1:5" hidden="1">
      <c r="A3903" s="83" t="s">
        <v>3178</v>
      </c>
      <c r="B3903" t="s">
        <v>3962</v>
      </c>
      <c r="C3903" t="s">
        <v>3835</v>
      </c>
      <c r="D3903" t="s">
        <v>3836</v>
      </c>
      <c r="E3903" t="s">
        <v>2887</v>
      </c>
    </row>
    <row r="3904" spans="1:5" hidden="1">
      <c r="A3904" s="83" t="s">
        <v>3178</v>
      </c>
      <c r="B3904" t="s">
        <v>3962</v>
      </c>
      <c r="C3904" t="s">
        <v>3835</v>
      </c>
      <c r="D3904" t="s">
        <v>3836</v>
      </c>
      <c r="E3904" t="s">
        <v>2898</v>
      </c>
    </row>
    <row r="3905" spans="1:5" hidden="1">
      <c r="A3905" s="83" t="s">
        <v>3178</v>
      </c>
      <c r="B3905" t="s">
        <v>3962</v>
      </c>
      <c r="C3905" t="s">
        <v>3835</v>
      </c>
      <c r="D3905" t="s">
        <v>3836</v>
      </c>
      <c r="E3905" t="s">
        <v>2908</v>
      </c>
    </row>
    <row r="3906" spans="1:5" hidden="1">
      <c r="A3906" s="83" t="s">
        <v>3178</v>
      </c>
      <c r="B3906" t="s">
        <v>3962</v>
      </c>
      <c r="C3906" t="s">
        <v>3835</v>
      </c>
      <c r="D3906" t="s">
        <v>3836</v>
      </c>
      <c r="E3906" t="s">
        <v>2915</v>
      </c>
    </row>
    <row r="3907" spans="1:5" hidden="1">
      <c r="A3907" s="83" t="s">
        <v>3178</v>
      </c>
      <c r="B3907" t="s">
        <v>3962</v>
      </c>
      <c r="C3907" t="s">
        <v>3835</v>
      </c>
      <c r="D3907" t="s">
        <v>3836</v>
      </c>
      <c r="E3907" t="s">
        <v>2920</v>
      </c>
    </row>
    <row r="3908" spans="1:5" hidden="1">
      <c r="A3908" s="83" t="s">
        <v>3178</v>
      </c>
      <c r="B3908" t="s">
        <v>3962</v>
      </c>
      <c r="C3908" t="s">
        <v>3835</v>
      </c>
      <c r="D3908" t="s">
        <v>3836</v>
      </c>
      <c r="E3908" t="s">
        <v>1643</v>
      </c>
    </row>
    <row r="3909" spans="1:5" hidden="1">
      <c r="A3909" s="83" t="s">
        <v>3178</v>
      </c>
      <c r="B3909" t="s">
        <v>3962</v>
      </c>
      <c r="C3909" t="s">
        <v>3835</v>
      </c>
      <c r="D3909" t="s">
        <v>3836</v>
      </c>
      <c r="E3909" t="s">
        <v>2926</v>
      </c>
    </row>
    <row r="3910" spans="1:5" hidden="1">
      <c r="A3910" s="83" t="s">
        <v>3178</v>
      </c>
      <c r="B3910" t="s">
        <v>3962</v>
      </c>
      <c r="C3910" t="s">
        <v>3835</v>
      </c>
      <c r="D3910" t="s">
        <v>3836</v>
      </c>
      <c r="E3910" t="s">
        <v>2931</v>
      </c>
    </row>
    <row r="3911" spans="1:5" hidden="1">
      <c r="A3911" s="83" t="s">
        <v>3178</v>
      </c>
      <c r="B3911" t="s">
        <v>3962</v>
      </c>
      <c r="C3911" t="s">
        <v>3835</v>
      </c>
      <c r="D3911" t="s">
        <v>3836</v>
      </c>
      <c r="E3911" t="s">
        <v>2936</v>
      </c>
    </row>
    <row r="3912" spans="1:5" hidden="1">
      <c r="A3912" s="83" t="s">
        <v>3178</v>
      </c>
      <c r="B3912" t="s">
        <v>3962</v>
      </c>
      <c r="C3912" t="s">
        <v>3835</v>
      </c>
      <c r="D3912" t="s">
        <v>3836</v>
      </c>
      <c r="E3912" t="s">
        <v>2941</v>
      </c>
    </row>
    <row r="3913" spans="1:5" hidden="1">
      <c r="A3913" s="83" t="s">
        <v>3178</v>
      </c>
      <c r="B3913" t="s">
        <v>3962</v>
      </c>
      <c r="C3913" t="s">
        <v>3835</v>
      </c>
      <c r="D3913" t="s">
        <v>3836</v>
      </c>
      <c r="E3913" t="s">
        <v>2945</v>
      </c>
    </row>
    <row r="3914" spans="1:5" hidden="1">
      <c r="A3914" s="83" t="s">
        <v>3178</v>
      </c>
      <c r="B3914" t="s">
        <v>3962</v>
      </c>
      <c r="C3914" t="s">
        <v>3835</v>
      </c>
      <c r="D3914" t="s">
        <v>3836</v>
      </c>
      <c r="E3914" t="s">
        <v>2948</v>
      </c>
    </row>
    <row r="3915" spans="1:5" hidden="1">
      <c r="A3915" s="83" t="s">
        <v>3178</v>
      </c>
      <c r="B3915" t="s">
        <v>3962</v>
      </c>
      <c r="C3915" t="s">
        <v>3835</v>
      </c>
      <c r="D3915" t="s">
        <v>3836</v>
      </c>
      <c r="E3915" t="s">
        <v>2950</v>
      </c>
    </row>
    <row r="3916" spans="1:5" hidden="1">
      <c r="A3916" s="83" t="s">
        <v>3963</v>
      </c>
      <c r="B3916" t="s">
        <v>3964</v>
      </c>
      <c r="C3916" s="83" t="s">
        <v>1973</v>
      </c>
      <c r="D3916" t="s">
        <v>2067</v>
      </c>
      <c r="E3916" t="s">
        <v>3848</v>
      </c>
    </row>
    <row r="3917" spans="1:5" hidden="1">
      <c r="A3917" s="83" t="s">
        <v>3963</v>
      </c>
      <c r="B3917" t="s">
        <v>3964</v>
      </c>
      <c r="C3917" t="s">
        <v>1973</v>
      </c>
      <c r="D3917" t="s">
        <v>2068</v>
      </c>
      <c r="E3917" t="s">
        <v>2068</v>
      </c>
    </row>
    <row r="3918" spans="1:5" hidden="1">
      <c r="A3918" s="83" t="s">
        <v>3963</v>
      </c>
      <c r="B3918" t="s">
        <v>3964</v>
      </c>
      <c r="C3918" t="s">
        <v>1973</v>
      </c>
      <c r="D3918" t="s">
        <v>2066</v>
      </c>
      <c r="E3918" t="s">
        <v>2807</v>
      </c>
    </row>
    <row r="3919" spans="1:5" hidden="1">
      <c r="A3919" s="83" t="s">
        <v>3963</v>
      </c>
      <c r="B3919" t="s">
        <v>3964</v>
      </c>
      <c r="C3919" t="s">
        <v>1973</v>
      </c>
      <c r="D3919" t="s">
        <v>2066</v>
      </c>
      <c r="E3919" t="s">
        <v>1643</v>
      </c>
    </row>
    <row r="3920" spans="1:5" hidden="1">
      <c r="A3920" s="83" t="s">
        <v>3963</v>
      </c>
      <c r="B3920" t="s">
        <v>3964</v>
      </c>
      <c r="C3920" t="s">
        <v>1973</v>
      </c>
      <c r="D3920" t="s">
        <v>3817</v>
      </c>
      <c r="E3920" t="s">
        <v>1643</v>
      </c>
    </row>
    <row r="3921" spans="1:5" hidden="1">
      <c r="A3921" s="83" t="s">
        <v>3963</v>
      </c>
      <c r="B3921" t="s">
        <v>3964</v>
      </c>
      <c r="C3921" t="s">
        <v>1973</v>
      </c>
      <c r="D3921" t="s">
        <v>3818</v>
      </c>
      <c r="E3921" t="s">
        <v>1643</v>
      </c>
    </row>
    <row r="3922" spans="1:5" hidden="1">
      <c r="A3922" s="83" t="s">
        <v>3963</v>
      </c>
      <c r="B3922" t="s">
        <v>3964</v>
      </c>
      <c r="C3922" t="s">
        <v>1974</v>
      </c>
      <c r="D3922" t="s">
        <v>2146</v>
      </c>
      <c r="E3922" t="s">
        <v>2808</v>
      </c>
    </row>
    <row r="3923" spans="1:5" hidden="1">
      <c r="A3923" s="83" t="s">
        <v>3963</v>
      </c>
      <c r="B3923" t="s">
        <v>3964</v>
      </c>
      <c r="C3923" t="s">
        <v>1974</v>
      </c>
      <c r="D3923" t="s">
        <v>2146</v>
      </c>
      <c r="E3923" t="s">
        <v>2854</v>
      </c>
    </row>
    <row r="3924" spans="1:5" hidden="1">
      <c r="A3924" s="83" t="s">
        <v>3963</v>
      </c>
      <c r="B3924" t="s">
        <v>3964</v>
      </c>
      <c r="C3924" t="s">
        <v>1974</v>
      </c>
      <c r="D3924" t="s">
        <v>2146</v>
      </c>
      <c r="E3924" t="s">
        <v>2876</v>
      </c>
    </row>
    <row r="3925" spans="1:5" hidden="1">
      <c r="A3925" s="83" t="s">
        <v>3963</v>
      </c>
      <c r="B3925" t="s">
        <v>3964</v>
      </c>
      <c r="C3925" t="s">
        <v>1974</v>
      </c>
      <c r="D3925" t="s">
        <v>2146</v>
      </c>
      <c r="E3925" t="s">
        <v>2893</v>
      </c>
    </row>
    <row r="3926" spans="1:5" hidden="1">
      <c r="A3926" s="83" t="s">
        <v>3963</v>
      </c>
      <c r="B3926" t="s">
        <v>3964</v>
      </c>
      <c r="C3926" t="s">
        <v>1974</v>
      </c>
      <c r="D3926" t="s">
        <v>2146</v>
      </c>
      <c r="E3926" t="s">
        <v>2903</v>
      </c>
    </row>
    <row r="3927" spans="1:5" hidden="1">
      <c r="A3927" s="83" t="s">
        <v>3963</v>
      </c>
      <c r="B3927" t="s">
        <v>3964</v>
      </c>
      <c r="C3927" t="s">
        <v>1974</v>
      </c>
      <c r="D3927" t="s">
        <v>2146</v>
      </c>
      <c r="E3927" t="s">
        <v>2913</v>
      </c>
    </row>
    <row r="3928" spans="1:5" hidden="1">
      <c r="A3928" s="83" t="s">
        <v>3963</v>
      </c>
      <c r="B3928" t="s">
        <v>3964</v>
      </c>
      <c r="C3928" t="s">
        <v>1974</v>
      </c>
      <c r="D3928" t="s">
        <v>3819</v>
      </c>
      <c r="E3928" t="s">
        <v>2809</v>
      </c>
    </row>
    <row r="3929" spans="1:5" hidden="1">
      <c r="A3929" s="83" t="s">
        <v>3963</v>
      </c>
      <c r="B3929" t="s">
        <v>3964</v>
      </c>
      <c r="C3929" t="s">
        <v>1974</v>
      </c>
      <c r="D3929" t="s">
        <v>3819</v>
      </c>
      <c r="E3929" t="s">
        <v>2855</v>
      </c>
    </row>
    <row r="3930" spans="1:5" hidden="1">
      <c r="A3930" s="83" t="s">
        <v>3963</v>
      </c>
      <c r="B3930" t="s">
        <v>3964</v>
      </c>
      <c r="C3930" t="s">
        <v>1974</v>
      </c>
      <c r="D3930" t="s">
        <v>3819</v>
      </c>
      <c r="E3930" t="s">
        <v>1643</v>
      </c>
    </row>
    <row r="3931" spans="1:5" hidden="1">
      <c r="A3931" s="83" t="s">
        <v>3963</v>
      </c>
      <c r="B3931" t="s">
        <v>3964</v>
      </c>
      <c r="C3931" t="s">
        <v>1974</v>
      </c>
      <c r="D3931" t="s">
        <v>3820</v>
      </c>
      <c r="E3931" t="s">
        <v>2810</v>
      </c>
    </row>
    <row r="3932" spans="1:5" hidden="1">
      <c r="A3932" s="83" t="s">
        <v>3963</v>
      </c>
      <c r="B3932" t="s">
        <v>3964</v>
      </c>
      <c r="C3932" t="s">
        <v>1974</v>
      </c>
      <c r="D3932" t="s">
        <v>3820</v>
      </c>
      <c r="E3932" t="s">
        <v>1643</v>
      </c>
    </row>
    <row r="3933" spans="1:5" hidden="1">
      <c r="A3933" s="83" t="s">
        <v>3963</v>
      </c>
      <c r="B3933" t="s">
        <v>3964</v>
      </c>
      <c r="C3933" t="s">
        <v>1974</v>
      </c>
      <c r="D3933" t="s">
        <v>3820</v>
      </c>
      <c r="E3933" t="s">
        <v>2856</v>
      </c>
    </row>
    <row r="3934" spans="1:5" hidden="1">
      <c r="A3934" s="83" t="s">
        <v>3963</v>
      </c>
      <c r="B3934" t="s">
        <v>3964</v>
      </c>
      <c r="C3934" t="s">
        <v>1974</v>
      </c>
      <c r="D3934" t="s">
        <v>3821</v>
      </c>
      <c r="E3934" t="s">
        <v>2811</v>
      </c>
    </row>
    <row r="3935" spans="1:5" hidden="1">
      <c r="A3935" s="83" t="s">
        <v>3963</v>
      </c>
      <c r="B3935" t="s">
        <v>3964</v>
      </c>
      <c r="C3935" t="s">
        <v>1974</v>
      </c>
      <c r="D3935" t="s">
        <v>3821</v>
      </c>
      <c r="E3935" t="s">
        <v>2857</v>
      </c>
    </row>
    <row r="3936" spans="1:5" hidden="1">
      <c r="A3936" s="83" t="s">
        <v>3963</v>
      </c>
      <c r="B3936" t="s">
        <v>3964</v>
      </c>
      <c r="C3936" t="s">
        <v>1974</v>
      </c>
      <c r="D3936" t="s">
        <v>3821</v>
      </c>
      <c r="E3936" t="s">
        <v>1643</v>
      </c>
    </row>
    <row r="3937" spans="1:5" hidden="1">
      <c r="A3937" s="83" t="s">
        <v>3963</v>
      </c>
      <c r="B3937" t="s">
        <v>3964</v>
      </c>
      <c r="C3937" t="s">
        <v>1974</v>
      </c>
      <c r="D3937" t="s">
        <v>3821</v>
      </c>
      <c r="E3937" t="s">
        <v>2877</v>
      </c>
    </row>
    <row r="3938" spans="1:5" hidden="1">
      <c r="A3938" s="83" t="s">
        <v>3963</v>
      </c>
      <c r="B3938" t="s">
        <v>3964</v>
      </c>
      <c r="C3938" t="s">
        <v>1974</v>
      </c>
      <c r="D3938" t="s">
        <v>3822</v>
      </c>
      <c r="E3938" t="s">
        <v>2813</v>
      </c>
    </row>
    <row r="3939" spans="1:5" hidden="1">
      <c r="A3939" s="83" t="s">
        <v>3963</v>
      </c>
      <c r="B3939" t="s">
        <v>3964</v>
      </c>
      <c r="C3939" t="s">
        <v>1974</v>
      </c>
      <c r="D3939" t="s">
        <v>3822</v>
      </c>
      <c r="E3939" t="s">
        <v>2858</v>
      </c>
    </row>
    <row r="3940" spans="1:5" hidden="1">
      <c r="A3940" s="83" t="s">
        <v>3963</v>
      </c>
      <c r="B3940" t="s">
        <v>3964</v>
      </c>
      <c r="C3940" t="s">
        <v>1974</v>
      </c>
      <c r="D3940" t="s">
        <v>3822</v>
      </c>
      <c r="E3940" t="s">
        <v>2878</v>
      </c>
    </row>
    <row r="3941" spans="1:5" hidden="1">
      <c r="A3941" s="83" t="s">
        <v>3963</v>
      </c>
      <c r="B3941" t="s">
        <v>3964</v>
      </c>
      <c r="C3941" t="s">
        <v>1974</v>
      </c>
      <c r="D3941" t="s">
        <v>3822</v>
      </c>
      <c r="E3941" t="s">
        <v>1643</v>
      </c>
    </row>
    <row r="3942" spans="1:5" hidden="1">
      <c r="A3942" s="83" t="s">
        <v>3963</v>
      </c>
      <c r="B3942" t="s">
        <v>3964</v>
      </c>
      <c r="C3942" t="s">
        <v>1974</v>
      </c>
      <c r="D3942" t="s">
        <v>3822</v>
      </c>
      <c r="E3942" t="s">
        <v>2894</v>
      </c>
    </row>
    <row r="3943" spans="1:5" hidden="1">
      <c r="A3943" s="83" t="s">
        <v>3963</v>
      </c>
      <c r="B3943" t="s">
        <v>3964</v>
      </c>
      <c r="C3943" t="s">
        <v>1974</v>
      </c>
      <c r="D3943" t="s">
        <v>3822</v>
      </c>
      <c r="E3943" t="s">
        <v>2904</v>
      </c>
    </row>
    <row r="3944" spans="1:5" hidden="1">
      <c r="A3944" s="83" t="s">
        <v>3963</v>
      </c>
      <c r="B3944" t="s">
        <v>3964</v>
      </c>
      <c r="C3944" t="s">
        <v>1974</v>
      </c>
      <c r="D3944" t="s">
        <v>3823</v>
      </c>
      <c r="E3944" t="s">
        <v>2814</v>
      </c>
    </row>
    <row r="3945" spans="1:5" hidden="1">
      <c r="A3945" s="83" t="s">
        <v>3963</v>
      </c>
      <c r="B3945" t="s">
        <v>3964</v>
      </c>
      <c r="C3945" t="s">
        <v>1974</v>
      </c>
      <c r="D3945" t="s">
        <v>3823</v>
      </c>
      <c r="E3945" t="s">
        <v>2859</v>
      </c>
    </row>
    <row r="3946" spans="1:5" hidden="1">
      <c r="A3946" s="83" t="s">
        <v>3963</v>
      </c>
      <c r="B3946" t="s">
        <v>3964</v>
      </c>
      <c r="C3946" t="s">
        <v>1974</v>
      </c>
      <c r="D3946" t="s">
        <v>3823</v>
      </c>
      <c r="E3946" t="s">
        <v>1643</v>
      </c>
    </row>
    <row r="3947" spans="1:5" hidden="1">
      <c r="A3947" s="83" t="s">
        <v>3963</v>
      </c>
      <c r="B3947" t="s">
        <v>3964</v>
      </c>
      <c r="C3947" t="s">
        <v>1974</v>
      </c>
      <c r="D3947" t="s">
        <v>3823</v>
      </c>
      <c r="E3947" t="s">
        <v>2879</v>
      </c>
    </row>
    <row r="3948" spans="1:5" hidden="1">
      <c r="A3948" s="83" t="s">
        <v>3963</v>
      </c>
      <c r="B3948" t="s">
        <v>3964</v>
      </c>
      <c r="C3948" t="s">
        <v>1974</v>
      </c>
      <c r="D3948" t="s">
        <v>3824</v>
      </c>
      <c r="E3948" t="s">
        <v>2815</v>
      </c>
    </row>
    <row r="3949" spans="1:5" hidden="1">
      <c r="A3949" s="83" t="s">
        <v>3963</v>
      </c>
      <c r="B3949" t="s">
        <v>3964</v>
      </c>
      <c r="C3949" t="s">
        <v>1974</v>
      </c>
      <c r="D3949" t="s">
        <v>3824</v>
      </c>
      <c r="E3949" t="s">
        <v>1643</v>
      </c>
    </row>
    <row r="3950" spans="1:5" hidden="1">
      <c r="A3950" s="83" t="s">
        <v>3963</v>
      </c>
      <c r="B3950" t="s">
        <v>3964</v>
      </c>
      <c r="C3950" t="s">
        <v>1974</v>
      </c>
      <c r="D3950" t="s">
        <v>2156</v>
      </c>
      <c r="E3950" t="s">
        <v>2816</v>
      </c>
    </row>
    <row r="3951" spans="1:5" hidden="1">
      <c r="A3951" s="83" t="s">
        <v>3963</v>
      </c>
      <c r="B3951" t="s">
        <v>3964</v>
      </c>
      <c r="C3951" t="s">
        <v>1974</v>
      </c>
      <c r="D3951" t="s">
        <v>1973</v>
      </c>
      <c r="E3951" t="s">
        <v>1643</v>
      </c>
    </row>
    <row r="3952" spans="1:5" hidden="1">
      <c r="A3952" s="83" t="s">
        <v>3963</v>
      </c>
      <c r="B3952" t="s">
        <v>3964</v>
      </c>
      <c r="C3952" t="s">
        <v>1974</v>
      </c>
      <c r="D3952" t="s">
        <v>1973</v>
      </c>
      <c r="E3952" t="s">
        <v>2817</v>
      </c>
    </row>
    <row r="3953" spans="1:5" hidden="1">
      <c r="A3953" s="83" t="s">
        <v>3963</v>
      </c>
      <c r="B3953" t="s">
        <v>3964</v>
      </c>
      <c r="C3953" t="s">
        <v>1974</v>
      </c>
      <c r="D3953" t="s">
        <v>1973</v>
      </c>
      <c r="E3953" t="s">
        <v>2860</v>
      </c>
    </row>
    <row r="3954" spans="1:5" hidden="1">
      <c r="A3954" s="83" t="s">
        <v>3963</v>
      </c>
      <c r="B3954" t="s">
        <v>3964</v>
      </c>
      <c r="C3954" t="s">
        <v>1974</v>
      </c>
      <c r="D3954" t="s">
        <v>1973</v>
      </c>
      <c r="E3954" t="s">
        <v>2880</v>
      </c>
    </row>
    <row r="3955" spans="1:5" hidden="1">
      <c r="A3955" s="83" t="s">
        <v>3963</v>
      </c>
      <c r="B3955" t="s">
        <v>3964</v>
      </c>
      <c r="C3955" t="s">
        <v>1974</v>
      </c>
      <c r="D3955" t="s">
        <v>3825</v>
      </c>
      <c r="E3955" t="s">
        <v>1643</v>
      </c>
    </row>
    <row r="3956" spans="1:5" hidden="1">
      <c r="A3956" s="83" t="s">
        <v>3963</v>
      </c>
      <c r="B3956" t="s">
        <v>3964</v>
      </c>
      <c r="C3956" t="s">
        <v>1974</v>
      </c>
      <c r="D3956" t="s">
        <v>3826</v>
      </c>
      <c r="E3956" t="s">
        <v>1643</v>
      </c>
    </row>
    <row r="3957" spans="1:5" hidden="1">
      <c r="A3957" s="83" t="s">
        <v>3963</v>
      </c>
      <c r="B3957" t="s">
        <v>3964</v>
      </c>
      <c r="C3957" t="s">
        <v>1974</v>
      </c>
      <c r="D3957" t="s">
        <v>3826</v>
      </c>
      <c r="E3957" t="s">
        <v>2819</v>
      </c>
    </row>
    <row r="3958" spans="1:5" hidden="1">
      <c r="A3958" s="83" t="s">
        <v>3963</v>
      </c>
      <c r="B3958" t="s">
        <v>3964</v>
      </c>
      <c r="C3958" t="s">
        <v>1974</v>
      </c>
      <c r="D3958" t="s">
        <v>2161</v>
      </c>
      <c r="E3958" t="s">
        <v>2820</v>
      </c>
    </row>
    <row r="3959" spans="1:5" hidden="1">
      <c r="A3959" s="83" t="s">
        <v>3963</v>
      </c>
      <c r="B3959" t="s">
        <v>3964</v>
      </c>
      <c r="C3959" t="s">
        <v>1974</v>
      </c>
      <c r="D3959" t="s">
        <v>2161</v>
      </c>
      <c r="E3959" t="s">
        <v>1643</v>
      </c>
    </row>
    <row r="3960" spans="1:5" hidden="1">
      <c r="A3960" s="83" t="s">
        <v>3963</v>
      </c>
      <c r="B3960" t="s">
        <v>3964</v>
      </c>
      <c r="C3960" t="s">
        <v>1974</v>
      </c>
      <c r="D3960" t="s">
        <v>3827</v>
      </c>
      <c r="E3960" t="s">
        <v>1643</v>
      </c>
    </row>
    <row r="3961" spans="1:5" hidden="1">
      <c r="A3961" s="83" t="s">
        <v>3963</v>
      </c>
      <c r="B3961" t="s">
        <v>3964</v>
      </c>
      <c r="C3961" t="s">
        <v>1974</v>
      </c>
      <c r="D3961" t="s">
        <v>3827</v>
      </c>
      <c r="E3961" t="s">
        <v>3827</v>
      </c>
    </row>
    <row r="3962" spans="1:5" hidden="1">
      <c r="A3962" s="83" t="s">
        <v>3963</v>
      </c>
      <c r="B3962" t="s">
        <v>3964</v>
      </c>
      <c r="C3962" t="s">
        <v>1974</v>
      </c>
      <c r="D3962" t="s">
        <v>3828</v>
      </c>
      <c r="E3962" t="s">
        <v>1643</v>
      </c>
    </row>
    <row r="3963" spans="1:5" hidden="1">
      <c r="A3963" s="83" t="s">
        <v>3963</v>
      </c>
      <c r="B3963" t="s">
        <v>3964</v>
      </c>
      <c r="C3963" t="s">
        <v>1974</v>
      </c>
      <c r="D3963" t="s">
        <v>3828</v>
      </c>
      <c r="E3963" t="s">
        <v>2822</v>
      </c>
    </row>
    <row r="3964" spans="1:5" hidden="1">
      <c r="A3964" s="83" t="s">
        <v>3963</v>
      </c>
      <c r="B3964" t="s">
        <v>3964</v>
      </c>
      <c r="C3964" t="s">
        <v>1974</v>
      </c>
      <c r="D3964" t="s">
        <v>3828</v>
      </c>
      <c r="E3964" t="s">
        <v>2861</v>
      </c>
    </row>
    <row r="3965" spans="1:5" hidden="1">
      <c r="A3965" s="83" t="s">
        <v>3963</v>
      </c>
      <c r="B3965" t="s">
        <v>3964</v>
      </c>
      <c r="C3965" t="s">
        <v>1974</v>
      </c>
      <c r="D3965" t="s">
        <v>3828</v>
      </c>
      <c r="E3965" t="s">
        <v>2818</v>
      </c>
    </row>
    <row r="3966" spans="1:5" hidden="1">
      <c r="A3966" s="83" t="s">
        <v>3963</v>
      </c>
      <c r="B3966" t="s">
        <v>3964</v>
      </c>
      <c r="C3966" t="s">
        <v>1974</v>
      </c>
      <c r="D3966" t="s">
        <v>3829</v>
      </c>
      <c r="E3966" t="s">
        <v>1643</v>
      </c>
    </row>
    <row r="3967" spans="1:5" hidden="1">
      <c r="A3967" s="83" t="s">
        <v>3963</v>
      </c>
      <c r="B3967" t="s">
        <v>3964</v>
      </c>
      <c r="C3967" t="s">
        <v>1974</v>
      </c>
      <c r="D3967" t="s">
        <v>3829</v>
      </c>
      <c r="E3967" t="s">
        <v>2823</v>
      </c>
    </row>
    <row r="3968" spans="1:5" hidden="1">
      <c r="A3968" s="83" t="s">
        <v>3963</v>
      </c>
      <c r="B3968" t="s">
        <v>3964</v>
      </c>
      <c r="C3968" t="s">
        <v>1974</v>
      </c>
      <c r="D3968" t="s">
        <v>3830</v>
      </c>
      <c r="E3968" t="s">
        <v>1643</v>
      </c>
    </row>
    <row r="3969" spans="1:5" hidden="1">
      <c r="A3969" s="83" t="s">
        <v>3963</v>
      </c>
      <c r="B3969" t="s">
        <v>3964</v>
      </c>
      <c r="C3969" t="s">
        <v>1974</v>
      </c>
      <c r="D3969" t="s">
        <v>3830</v>
      </c>
      <c r="E3969" t="s">
        <v>2824</v>
      </c>
    </row>
    <row r="3970" spans="1:5" hidden="1">
      <c r="A3970" s="83" t="s">
        <v>3963</v>
      </c>
      <c r="B3970" t="s">
        <v>3964</v>
      </c>
      <c r="C3970" t="s">
        <v>1974</v>
      </c>
      <c r="D3970" t="s">
        <v>3831</v>
      </c>
      <c r="E3970" t="s">
        <v>2825</v>
      </c>
    </row>
    <row r="3971" spans="1:5" hidden="1">
      <c r="A3971" s="83" t="s">
        <v>3963</v>
      </c>
      <c r="B3971" t="s">
        <v>3964</v>
      </c>
      <c r="C3971" t="s">
        <v>1974</v>
      </c>
      <c r="D3971" t="s">
        <v>2166</v>
      </c>
      <c r="E3971" t="s">
        <v>1643</v>
      </c>
    </row>
    <row r="3972" spans="1:5" hidden="1">
      <c r="A3972" s="83" t="s">
        <v>3963</v>
      </c>
      <c r="B3972" t="s">
        <v>3964</v>
      </c>
      <c r="C3972" t="s">
        <v>1974</v>
      </c>
      <c r="D3972" t="s">
        <v>2166</v>
      </c>
      <c r="E3972" t="s">
        <v>2826</v>
      </c>
    </row>
    <row r="3973" spans="1:5" hidden="1">
      <c r="A3973" s="83" t="s">
        <v>3963</v>
      </c>
      <c r="B3973" t="s">
        <v>3964</v>
      </c>
      <c r="C3973" t="s">
        <v>1975</v>
      </c>
      <c r="D3973" t="s">
        <v>3832</v>
      </c>
      <c r="E3973" t="s">
        <v>2827</v>
      </c>
    </row>
    <row r="3974" spans="1:5" hidden="1">
      <c r="A3974" s="83" t="s">
        <v>3963</v>
      </c>
      <c r="B3974" t="s">
        <v>3964</v>
      </c>
      <c r="C3974" t="s">
        <v>1975</v>
      </c>
      <c r="D3974" t="s">
        <v>3832</v>
      </c>
      <c r="E3974" t="s">
        <v>2862</v>
      </c>
    </row>
    <row r="3975" spans="1:5" hidden="1">
      <c r="A3975" s="83" t="s">
        <v>3963</v>
      </c>
      <c r="B3975" t="s">
        <v>3964</v>
      </c>
      <c r="C3975" t="s">
        <v>1975</v>
      </c>
      <c r="D3975" t="s">
        <v>3832</v>
      </c>
      <c r="E3975" t="s">
        <v>2882</v>
      </c>
    </row>
    <row r="3976" spans="1:5" hidden="1">
      <c r="A3976" s="83" t="s">
        <v>3963</v>
      </c>
      <c r="B3976" t="s">
        <v>3964</v>
      </c>
      <c r="C3976" t="s">
        <v>1975</v>
      </c>
      <c r="D3976" t="s">
        <v>3832</v>
      </c>
      <c r="E3976" t="s">
        <v>2895</v>
      </c>
    </row>
    <row r="3977" spans="1:5" hidden="1">
      <c r="A3977" s="83" t="s">
        <v>3963</v>
      </c>
      <c r="B3977" t="s">
        <v>3964</v>
      </c>
      <c r="C3977" t="s">
        <v>1975</v>
      </c>
      <c r="D3977" t="s">
        <v>3832</v>
      </c>
      <c r="E3977" t="s">
        <v>2905</v>
      </c>
    </row>
    <row r="3978" spans="1:5" hidden="1">
      <c r="A3978" s="83" t="s">
        <v>3963</v>
      </c>
      <c r="B3978" t="s">
        <v>3964</v>
      </c>
      <c r="C3978" t="s">
        <v>1975</v>
      </c>
      <c r="D3978" t="s">
        <v>3832</v>
      </c>
      <c r="E3978" t="s">
        <v>2914</v>
      </c>
    </row>
    <row r="3979" spans="1:5" hidden="1">
      <c r="A3979" s="83" t="s">
        <v>3963</v>
      </c>
      <c r="B3979" t="s">
        <v>3964</v>
      </c>
      <c r="C3979" t="s">
        <v>1975</v>
      </c>
      <c r="D3979" t="s">
        <v>3832</v>
      </c>
      <c r="E3979" t="s">
        <v>2919</v>
      </c>
    </row>
    <row r="3980" spans="1:5" hidden="1">
      <c r="A3980" s="83" t="s">
        <v>3963</v>
      </c>
      <c r="B3980" t="s">
        <v>3964</v>
      </c>
      <c r="C3980" t="s">
        <v>1975</v>
      </c>
      <c r="D3980" t="s">
        <v>3832</v>
      </c>
      <c r="E3980" t="s">
        <v>1980</v>
      </c>
    </row>
    <row r="3981" spans="1:5" hidden="1">
      <c r="A3981" s="83" t="s">
        <v>3963</v>
      </c>
      <c r="B3981" t="s">
        <v>3964</v>
      </c>
      <c r="C3981" t="s">
        <v>1975</v>
      </c>
      <c r="D3981" t="s">
        <v>3849</v>
      </c>
      <c r="E3981" t="s">
        <v>3850</v>
      </c>
    </row>
    <row r="3982" spans="1:5" hidden="1">
      <c r="A3982" s="83" t="s">
        <v>3963</v>
      </c>
      <c r="B3982" t="s">
        <v>3964</v>
      </c>
      <c r="C3982" t="s">
        <v>1975</v>
      </c>
      <c r="D3982" t="s">
        <v>3849</v>
      </c>
      <c r="E3982" t="s">
        <v>2885</v>
      </c>
    </row>
    <row r="3983" spans="1:5" hidden="1">
      <c r="A3983" s="83" t="s">
        <v>3963</v>
      </c>
      <c r="B3983" t="s">
        <v>3964</v>
      </c>
      <c r="C3983" t="s">
        <v>1975</v>
      </c>
      <c r="D3983" t="s">
        <v>3849</v>
      </c>
      <c r="E3983" t="s">
        <v>2896</v>
      </c>
    </row>
    <row r="3984" spans="1:5" hidden="1">
      <c r="A3984" s="83" t="s">
        <v>3963</v>
      </c>
      <c r="B3984" t="s">
        <v>3964</v>
      </c>
      <c r="C3984" t="s">
        <v>1975</v>
      </c>
      <c r="D3984" t="s">
        <v>3851</v>
      </c>
      <c r="E3984" t="s">
        <v>2831</v>
      </c>
    </row>
    <row r="3985" spans="1:5" hidden="1">
      <c r="A3985" s="83" t="s">
        <v>3963</v>
      </c>
      <c r="B3985" t="s">
        <v>3964</v>
      </c>
      <c r="C3985" t="s">
        <v>1975</v>
      </c>
      <c r="D3985" t="s">
        <v>3851</v>
      </c>
      <c r="E3985" t="s">
        <v>2864</v>
      </c>
    </row>
    <row r="3986" spans="1:5" hidden="1">
      <c r="A3986" s="83" t="s">
        <v>3963</v>
      </c>
      <c r="B3986" t="s">
        <v>3964</v>
      </c>
      <c r="C3986" t="s">
        <v>1975</v>
      </c>
      <c r="D3986" t="s">
        <v>3851</v>
      </c>
      <c r="E3986" t="s">
        <v>1643</v>
      </c>
    </row>
    <row r="3987" spans="1:5" hidden="1">
      <c r="A3987" s="83" t="s">
        <v>3963</v>
      </c>
      <c r="B3987" t="s">
        <v>3964</v>
      </c>
      <c r="C3987" t="s">
        <v>1975</v>
      </c>
      <c r="D3987" t="s">
        <v>3851</v>
      </c>
      <c r="E3987" t="s">
        <v>2884</v>
      </c>
    </row>
    <row r="3988" spans="1:5" hidden="1">
      <c r="A3988" s="83" t="s">
        <v>3963</v>
      </c>
      <c r="B3988" t="s">
        <v>3964</v>
      </c>
      <c r="C3988" t="s">
        <v>1975</v>
      </c>
      <c r="D3988" t="s">
        <v>3851</v>
      </c>
      <c r="E3988" t="s">
        <v>2166</v>
      </c>
    </row>
    <row r="3989" spans="1:5" hidden="1">
      <c r="A3989" s="83" t="s">
        <v>3963</v>
      </c>
      <c r="B3989" t="s">
        <v>3964</v>
      </c>
      <c r="C3989" t="s">
        <v>1975</v>
      </c>
      <c r="D3989" t="s">
        <v>3851</v>
      </c>
      <c r="E3989" t="s">
        <v>3852</v>
      </c>
    </row>
    <row r="3990" spans="1:5" hidden="1">
      <c r="A3990" s="83" t="s">
        <v>3963</v>
      </c>
      <c r="B3990" t="s">
        <v>3964</v>
      </c>
      <c r="C3990" t="s">
        <v>1975</v>
      </c>
      <c r="D3990" t="s">
        <v>3853</v>
      </c>
      <c r="E3990" t="s">
        <v>3854</v>
      </c>
    </row>
    <row r="3991" spans="1:5" hidden="1">
      <c r="A3991" s="83" t="s">
        <v>3963</v>
      </c>
      <c r="B3991" t="s">
        <v>3964</v>
      </c>
      <c r="C3991" t="s">
        <v>1976</v>
      </c>
      <c r="D3991" t="s">
        <v>3875</v>
      </c>
      <c r="E3991" t="s">
        <v>2833</v>
      </c>
    </row>
    <row r="3992" spans="1:5" hidden="1">
      <c r="A3992" s="83" t="s">
        <v>3963</v>
      </c>
      <c r="B3992" t="s">
        <v>3964</v>
      </c>
      <c r="C3992" t="s">
        <v>1976</v>
      </c>
      <c r="D3992" t="s">
        <v>3875</v>
      </c>
      <c r="E3992" t="s">
        <v>2866</v>
      </c>
    </row>
    <row r="3993" spans="1:5" hidden="1">
      <c r="A3993" s="83" t="s">
        <v>3963</v>
      </c>
      <c r="B3993" t="s">
        <v>3964</v>
      </c>
      <c r="C3993" t="s">
        <v>1976</v>
      </c>
      <c r="D3993" t="s">
        <v>3875</v>
      </c>
      <c r="E3993" t="s">
        <v>1643</v>
      </c>
    </row>
    <row r="3994" spans="1:5" hidden="1">
      <c r="A3994" s="83" t="s">
        <v>3963</v>
      </c>
      <c r="B3994" t="s">
        <v>3964</v>
      </c>
      <c r="C3994" t="s">
        <v>1976</v>
      </c>
      <c r="D3994" t="s">
        <v>3875</v>
      </c>
      <c r="E3994" t="s">
        <v>2897</v>
      </c>
    </row>
    <row r="3995" spans="1:5" hidden="1">
      <c r="A3995" s="83" t="s">
        <v>3963</v>
      </c>
      <c r="B3995" t="s">
        <v>3964</v>
      </c>
      <c r="C3995" t="s">
        <v>1976</v>
      </c>
      <c r="D3995" t="s">
        <v>3875</v>
      </c>
      <c r="E3995" t="s">
        <v>2907</v>
      </c>
    </row>
    <row r="3996" spans="1:5" hidden="1">
      <c r="A3996" s="83" t="s">
        <v>3963</v>
      </c>
      <c r="B3996" t="s">
        <v>3964</v>
      </c>
      <c r="C3996" t="s">
        <v>1976</v>
      </c>
      <c r="D3996" t="s">
        <v>3876</v>
      </c>
      <c r="E3996" t="s">
        <v>2834</v>
      </c>
    </row>
    <row r="3997" spans="1:5" hidden="1">
      <c r="A3997" s="83" t="s">
        <v>3963</v>
      </c>
      <c r="B3997" t="s">
        <v>3964</v>
      </c>
      <c r="C3997" t="s">
        <v>1976</v>
      </c>
      <c r="D3997" t="s">
        <v>3876</v>
      </c>
      <c r="E3997" t="s">
        <v>2867</v>
      </c>
    </row>
    <row r="3998" spans="1:5" hidden="1">
      <c r="A3998" s="83" t="s">
        <v>3963</v>
      </c>
      <c r="B3998" t="s">
        <v>3964</v>
      </c>
      <c r="C3998" t="s">
        <v>1976</v>
      </c>
      <c r="D3998" t="s">
        <v>3876</v>
      </c>
      <c r="E3998" t="s">
        <v>2833</v>
      </c>
    </row>
    <row r="3999" spans="1:5" hidden="1">
      <c r="A3999" s="83" t="s">
        <v>3963</v>
      </c>
      <c r="B3999" t="s">
        <v>3964</v>
      </c>
      <c r="C3999" t="s">
        <v>1976</v>
      </c>
      <c r="D3999" t="s">
        <v>3876</v>
      </c>
      <c r="E3999" t="s">
        <v>1643</v>
      </c>
    </row>
    <row r="4000" spans="1:5" hidden="1">
      <c r="A4000" s="83" t="s">
        <v>3963</v>
      </c>
      <c r="B4000" t="s">
        <v>3964</v>
      </c>
      <c r="C4000" t="s">
        <v>1976</v>
      </c>
      <c r="D4000" t="s">
        <v>3875</v>
      </c>
      <c r="E4000" t="s">
        <v>1643</v>
      </c>
    </row>
    <row r="4001" spans="1:5" hidden="1">
      <c r="A4001" s="83" t="s">
        <v>3963</v>
      </c>
      <c r="B4001" t="s">
        <v>3964</v>
      </c>
      <c r="C4001" t="s">
        <v>1976</v>
      </c>
      <c r="D4001" t="s">
        <v>3875</v>
      </c>
      <c r="E4001" t="s">
        <v>2886</v>
      </c>
    </row>
    <row r="4002" spans="1:5" hidden="1">
      <c r="A4002" s="83" t="s">
        <v>3963</v>
      </c>
      <c r="B4002" t="s">
        <v>3964</v>
      </c>
      <c r="C4002" t="s">
        <v>1976</v>
      </c>
      <c r="D4002" t="s">
        <v>3876</v>
      </c>
      <c r="E4002" t="s">
        <v>2834</v>
      </c>
    </row>
    <row r="4003" spans="1:5" hidden="1">
      <c r="A4003" s="83" t="s">
        <v>3963</v>
      </c>
      <c r="B4003" t="s">
        <v>3964</v>
      </c>
      <c r="C4003" t="s">
        <v>1976</v>
      </c>
      <c r="D4003" t="s">
        <v>3876</v>
      </c>
      <c r="E4003" t="s">
        <v>1643</v>
      </c>
    </row>
    <row r="4004" spans="1:5" hidden="1">
      <c r="A4004" s="83" t="s">
        <v>3963</v>
      </c>
      <c r="B4004" t="s">
        <v>3964</v>
      </c>
      <c r="C4004" t="s">
        <v>3855</v>
      </c>
      <c r="D4004" t="s">
        <v>2835</v>
      </c>
      <c r="E4004" t="s">
        <v>3856</v>
      </c>
    </row>
    <row r="4005" spans="1:5" hidden="1">
      <c r="A4005" s="83" t="s">
        <v>3963</v>
      </c>
      <c r="B4005" t="s">
        <v>3964</v>
      </c>
      <c r="C4005" t="s">
        <v>3855</v>
      </c>
      <c r="D4005" t="s">
        <v>2407</v>
      </c>
      <c r="E4005" t="s">
        <v>2868</v>
      </c>
    </row>
    <row r="4006" spans="1:5" hidden="1">
      <c r="A4006" s="83" t="s">
        <v>3963</v>
      </c>
      <c r="B4006" t="s">
        <v>3964</v>
      </c>
      <c r="C4006" t="s">
        <v>3855</v>
      </c>
      <c r="D4006" t="s">
        <v>2407</v>
      </c>
      <c r="E4006" t="s">
        <v>1643</v>
      </c>
    </row>
    <row r="4007" spans="1:5" hidden="1">
      <c r="A4007" s="83" t="s">
        <v>3963</v>
      </c>
      <c r="B4007" t="s">
        <v>3964</v>
      </c>
      <c r="C4007" t="s">
        <v>3855</v>
      </c>
      <c r="D4007" t="s">
        <v>2407</v>
      </c>
      <c r="E4007" t="s">
        <v>2407</v>
      </c>
    </row>
    <row r="4008" spans="1:5" hidden="1">
      <c r="A4008" s="83" t="s">
        <v>3963</v>
      </c>
      <c r="B4008" t="s">
        <v>3964</v>
      </c>
      <c r="C4008" t="s">
        <v>3835</v>
      </c>
      <c r="D4008" t="s">
        <v>3857</v>
      </c>
      <c r="E4008" t="s">
        <v>2836</v>
      </c>
    </row>
    <row r="4009" spans="1:5" hidden="1">
      <c r="A4009" s="83" t="s">
        <v>3963</v>
      </c>
      <c r="B4009" t="s">
        <v>3964</v>
      </c>
      <c r="C4009" t="s">
        <v>3835</v>
      </c>
      <c r="D4009" t="s">
        <v>3857</v>
      </c>
      <c r="E4009" t="s">
        <v>2869</v>
      </c>
    </row>
    <row r="4010" spans="1:5" hidden="1">
      <c r="A4010" s="83" t="s">
        <v>3963</v>
      </c>
      <c r="B4010" t="s">
        <v>3964</v>
      </c>
      <c r="C4010" t="s">
        <v>3835</v>
      </c>
      <c r="D4010" t="s">
        <v>3857</v>
      </c>
      <c r="E4010" t="s">
        <v>2887</v>
      </c>
    </row>
    <row r="4011" spans="1:5" hidden="1">
      <c r="A4011" s="83" t="s">
        <v>3963</v>
      </c>
      <c r="B4011" t="s">
        <v>3964</v>
      </c>
      <c r="C4011" t="s">
        <v>3835</v>
      </c>
      <c r="D4011" t="s">
        <v>3857</v>
      </c>
      <c r="E4011" t="s">
        <v>2898</v>
      </c>
    </row>
    <row r="4012" spans="1:5" hidden="1">
      <c r="A4012" s="83" t="s">
        <v>3963</v>
      </c>
      <c r="B4012" t="s">
        <v>3964</v>
      </c>
      <c r="C4012" t="s">
        <v>3835</v>
      </c>
      <c r="D4012" t="s">
        <v>3857</v>
      </c>
      <c r="E4012" t="s">
        <v>2908</v>
      </c>
    </row>
    <row r="4013" spans="1:5" hidden="1">
      <c r="A4013" s="83" t="s">
        <v>3963</v>
      </c>
      <c r="B4013" t="s">
        <v>3964</v>
      </c>
      <c r="C4013" t="s">
        <v>3835</v>
      </c>
      <c r="D4013" t="s">
        <v>3857</v>
      </c>
      <c r="E4013" t="s">
        <v>2915</v>
      </c>
    </row>
    <row r="4014" spans="1:5" hidden="1">
      <c r="A4014" s="83" t="s">
        <v>3963</v>
      </c>
      <c r="B4014" t="s">
        <v>3964</v>
      </c>
      <c r="C4014" t="s">
        <v>3835</v>
      </c>
      <c r="D4014" t="s">
        <v>3857</v>
      </c>
      <c r="E4014" t="s">
        <v>2920</v>
      </c>
    </row>
    <row r="4015" spans="1:5" hidden="1">
      <c r="A4015" s="83" t="s">
        <v>3963</v>
      </c>
      <c r="B4015" t="s">
        <v>3964</v>
      </c>
      <c r="C4015" t="s">
        <v>3835</v>
      </c>
      <c r="D4015" t="s">
        <v>3857</v>
      </c>
      <c r="E4015" t="s">
        <v>2924</v>
      </c>
    </row>
    <row r="4016" spans="1:5" hidden="1">
      <c r="A4016" s="83" t="s">
        <v>3963</v>
      </c>
      <c r="B4016" t="s">
        <v>3964</v>
      </c>
      <c r="C4016" t="s">
        <v>3835</v>
      </c>
      <c r="D4016" t="s">
        <v>3857</v>
      </c>
      <c r="E4016" t="s">
        <v>2926</v>
      </c>
    </row>
    <row r="4017" spans="1:5" hidden="1">
      <c r="A4017" s="83" t="s">
        <v>3963</v>
      </c>
      <c r="B4017" t="s">
        <v>3964</v>
      </c>
      <c r="C4017" t="s">
        <v>3835</v>
      </c>
      <c r="D4017" t="s">
        <v>3857</v>
      </c>
      <c r="E4017" t="s">
        <v>2931</v>
      </c>
    </row>
    <row r="4018" spans="1:5" hidden="1">
      <c r="A4018" s="83" t="s">
        <v>3963</v>
      </c>
      <c r="B4018" t="s">
        <v>3964</v>
      </c>
      <c r="C4018" t="s">
        <v>3835</v>
      </c>
      <c r="D4018" t="s">
        <v>3857</v>
      </c>
      <c r="E4018" t="s">
        <v>2940</v>
      </c>
    </row>
    <row r="4019" spans="1:5" hidden="1">
      <c r="A4019" s="83" t="s">
        <v>3963</v>
      </c>
      <c r="B4019" t="s">
        <v>3964</v>
      </c>
      <c r="C4019" t="s">
        <v>3835</v>
      </c>
      <c r="D4019" t="s">
        <v>3857</v>
      </c>
      <c r="E4019" t="s">
        <v>2944</v>
      </c>
    </row>
    <row r="4020" spans="1:5" hidden="1">
      <c r="A4020" s="83" t="s">
        <v>3963</v>
      </c>
      <c r="B4020" t="s">
        <v>3964</v>
      </c>
      <c r="C4020" t="s">
        <v>3835</v>
      </c>
      <c r="D4020" t="s">
        <v>3857</v>
      </c>
      <c r="E4020" t="s">
        <v>2936</v>
      </c>
    </row>
    <row r="4021" spans="1:5" hidden="1">
      <c r="A4021" s="83" t="s">
        <v>3963</v>
      </c>
      <c r="B4021" t="s">
        <v>3964</v>
      </c>
      <c r="C4021" t="s">
        <v>3835</v>
      </c>
      <c r="D4021" t="s">
        <v>3857</v>
      </c>
      <c r="E4021" t="s">
        <v>2941</v>
      </c>
    </row>
    <row r="4022" spans="1:5" hidden="1">
      <c r="A4022" s="83" t="s">
        <v>3963</v>
      </c>
      <c r="B4022" t="s">
        <v>3964</v>
      </c>
      <c r="C4022" t="s">
        <v>3835</v>
      </c>
      <c r="D4022" t="s">
        <v>3857</v>
      </c>
      <c r="E4022" t="s">
        <v>2945</v>
      </c>
    </row>
    <row r="4023" spans="1:5" hidden="1">
      <c r="A4023" s="83" t="s">
        <v>3963</v>
      </c>
      <c r="B4023" t="s">
        <v>3964</v>
      </c>
      <c r="C4023" t="s">
        <v>3835</v>
      </c>
      <c r="D4023" t="s">
        <v>3857</v>
      </c>
      <c r="E4023" t="s">
        <v>2948</v>
      </c>
    </row>
    <row r="4024" spans="1:5" hidden="1">
      <c r="A4024" s="83" t="s">
        <v>3963</v>
      </c>
      <c r="B4024" t="s">
        <v>3964</v>
      </c>
      <c r="C4024" t="s">
        <v>3835</v>
      </c>
      <c r="D4024" t="s">
        <v>3857</v>
      </c>
      <c r="E4024" t="s">
        <v>2950</v>
      </c>
    </row>
    <row r="4025" spans="1:5" hidden="1">
      <c r="A4025" s="83" t="s">
        <v>3963</v>
      </c>
      <c r="B4025" t="s">
        <v>3964</v>
      </c>
      <c r="C4025" t="s">
        <v>3835</v>
      </c>
      <c r="D4025" t="s">
        <v>3836</v>
      </c>
      <c r="E4025" t="s">
        <v>2836</v>
      </c>
    </row>
    <row r="4026" spans="1:5" hidden="1">
      <c r="A4026" s="83" t="s">
        <v>3963</v>
      </c>
      <c r="B4026" t="s">
        <v>3964</v>
      </c>
      <c r="C4026" t="s">
        <v>3835</v>
      </c>
      <c r="D4026" t="s">
        <v>3836</v>
      </c>
      <c r="E4026" t="s">
        <v>2869</v>
      </c>
    </row>
    <row r="4027" spans="1:5" hidden="1">
      <c r="A4027" s="83" t="s">
        <v>3963</v>
      </c>
      <c r="B4027" t="s">
        <v>3964</v>
      </c>
      <c r="C4027" t="s">
        <v>3835</v>
      </c>
      <c r="D4027" t="s">
        <v>3836</v>
      </c>
      <c r="E4027" t="s">
        <v>2887</v>
      </c>
    </row>
    <row r="4028" spans="1:5" hidden="1">
      <c r="A4028" s="83" t="s">
        <v>3963</v>
      </c>
      <c r="B4028" t="s">
        <v>3964</v>
      </c>
      <c r="C4028" t="s">
        <v>3835</v>
      </c>
      <c r="D4028" t="s">
        <v>3836</v>
      </c>
      <c r="E4028" t="s">
        <v>2898</v>
      </c>
    </row>
    <row r="4029" spans="1:5" hidden="1">
      <c r="A4029" s="83" t="s">
        <v>3963</v>
      </c>
      <c r="B4029" t="s">
        <v>3964</v>
      </c>
      <c r="C4029" t="s">
        <v>3835</v>
      </c>
      <c r="D4029" t="s">
        <v>3836</v>
      </c>
      <c r="E4029" t="s">
        <v>2908</v>
      </c>
    </row>
    <row r="4030" spans="1:5" hidden="1">
      <c r="A4030" s="83" t="s">
        <v>3963</v>
      </c>
      <c r="B4030" t="s">
        <v>3964</v>
      </c>
      <c r="C4030" t="s">
        <v>3835</v>
      </c>
      <c r="D4030" t="s">
        <v>3836</v>
      </c>
      <c r="E4030" t="s">
        <v>2915</v>
      </c>
    </row>
    <row r="4031" spans="1:5" hidden="1">
      <c r="A4031" s="83" t="s">
        <v>3963</v>
      </c>
      <c r="B4031" t="s">
        <v>3964</v>
      </c>
      <c r="C4031" t="s">
        <v>3835</v>
      </c>
      <c r="D4031" t="s">
        <v>3836</v>
      </c>
      <c r="E4031" t="s">
        <v>2920</v>
      </c>
    </row>
    <row r="4032" spans="1:5" hidden="1">
      <c r="A4032" s="83" t="s">
        <v>3963</v>
      </c>
      <c r="B4032" t="s">
        <v>3964</v>
      </c>
      <c r="C4032" t="s">
        <v>3835</v>
      </c>
      <c r="D4032" t="s">
        <v>3836</v>
      </c>
      <c r="E4032" t="s">
        <v>1643</v>
      </c>
    </row>
    <row r="4033" spans="1:5" hidden="1">
      <c r="A4033" s="83" t="s">
        <v>3963</v>
      </c>
      <c r="B4033" t="s">
        <v>3964</v>
      </c>
      <c r="C4033" t="s">
        <v>3835</v>
      </c>
      <c r="D4033" t="s">
        <v>3836</v>
      </c>
      <c r="E4033" t="s">
        <v>2926</v>
      </c>
    </row>
    <row r="4034" spans="1:5" hidden="1">
      <c r="A4034" s="83" t="s">
        <v>3963</v>
      </c>
      <c r="B4034" t="s">
        <v>3964</v>
      </c>
      <c r="C4034" t="s">
        <v>3835</v>
      </c>
      <c r="D4034" t="s">
        <v>3836</v>
      </c>
      <c r="E4034" t="s">
        <v>2931</v>
      </c>
    </row>
    <row r="4035" spans="1:5" hidden="1">
      <c r="A4035" s="83" t="s">
        <v>3963</v>
      </c>
      <c r="B4035" t="s">
        <v>3964</v>
      </c>
      <c r="C4035" t="s">
        <v>3835</v>
      </c>
      <c r="D4035" t="s">
        <v>3836</v>
      </c>
      <c r="E4035" t="s">
        <v>2936</v>
      </c>
    </row>
    <row r="4036" spans="1:5" hidden="1">
      <c r="A4036" s="83" t="s">
        <v>3963</v>
      </c>
      <c r="B4036" t="s">
        <v>3964</v>
      </c>
      <c r="C4036" t="s">
        <v>3835</v>
      </c>
      <c r="D4036" t="s">
        <v>3836</v>
      </c>
      <c r="E4036" t="s">
        <v>2941</v>
      </c>
    </row>
    <row r="4037" spans="1:5" hidden="1">
      <c r="A4037" s="83" t="s">
        <v>3963</v>
      </c>
      <c r="B4037" t="s">
        <v>3964</v>
      </c>
      <c r="C4037" t="s">
        <v>3835</v>
      </c>
      <c r="D4037" t="s">
        <v>3836</v>
      </c>
      <c r="E4037" t="s">
        <v>2945</v>
      </c>
    </row>
    <row r="4038" spans="1:5" hidden="1">
      <c r="A4038" s="83" t="s">
        <v>3963</v>
      </c>
      <c r="B4038" t="s">
        <v>3964</v>
      </c>
      <c r="C4038" t="s">
        <v>3835</v>
      </c>
      <c r="D4038" t="s">
        <v>3836</v>
      </c>
      <c r="E4038" t="s">
        <v>2948</v>
      </c>
    </row>
    <row r="4039" spans="1:5" hidden="1">
      <c r="A4039" s="83" t="s">
        <v>3963</v>
      </c>
      <c r="B4039" t="s">
        <v>3964</v>
      </c>
      <c r="C4039" t="s">
        <v>3835</v>
      </c>
      <c r="D4039" t="s">
        <v>3836</v>
      </c>
      <c r="E4039" t="s">
        <v>2950</v>
      </c>
    </row>
    <row r="4040" spans="1:5" hidden="1">
      <c r="A4040" s="83" t="s">
        <v>3965</v>
      </c>
      <c r="B4040" t="s">
        <v>3966</v>
      </c>
      <c r="C4040" s="83" t="s">
        <v>1973</v>
      </c>
      <c r="D4040" t="s">
        <v>2067</v>
      </c>
      <c r="E4040" t="s">
        <v>3848</v>
      </c>
    </row>
    <row r="4041" spans="1:5" hidden="1">
      <c r="A4041" s="83" t="s">
        <v>3965</v>
      </c>
      <c r="B4041" t="s">
        <v>3966</v>
      </c>
      <c r="C4041" t="s">
        <v>1973</v>
      </c>
      <c r="D4041" t="s">
        <v>2068</v>
      </c>
      <c r="E4041" t="s">
        <v>2068</v>
      </c>
    </row>
    <row r="4042" spans="1:5" hidden="1">
      <c r="A4042" s="83" t="s">
        <v>3965</v>
      </c>
      <c r="B4042" t="s">
        <v>3966</v>
      </c>
      <c r="C4042" t="s">
        <v>1973</v>
      </c>
      <c r="D4042" t="s">
        <v>2066</v>
      </c>
      <c r="E4042" t="s">
        <v>2807</v>
      </c>
    </row>
    <row r="4043" spans="1:5" hidden="1">
      <c r="A4043" s="83" t="s">
        <v>3965</v>
      </c>
      <c r="B4043" t="s">
        <v>3966</v>
      </c>
      <c r="C4043" t="s">
        <v>1973</v>
      </c>
      <c r="D4043" t="s">
        <v>2066</v>
      </c>
      <c r="E4043" t="s">
        <v>1643</v>
      </c>
    </row>
    <row r="4044" spans="1:5" hidden="1">
      <c r="A4044" s="83" t="s">
        <v>3965</v>
      </c>
      <c r="B4044" t="s">
        <v>3966</v>
      </c>
      <c r="C4044" t="s">
        <v>1973</v>
      </c>
      <c r="D4044" t="s">
        <v>3817</v>
      </c>
      <c r="E4044" t="s">
        <v>1643</v>
      </c>
    </row>
    <row r="4045" spans="1:5" hidden="1">
      <c r="A4045" s="83" t="s">
        <v>3965</v>
      </c>
      <c r="B4045" t="s">
        <v>3966</v>
      </c>
      <c r="C4045" t="s">
        <v>1973</v>
      </c>
      <c r="D4045" t="s">
        <v>3818</v>
      </c>
      <c r="E4045" t="s">
        <v>1643</v>
      </c>
    </row>
    <row r="4046" spans="1:5" hidden="1">
      <c r="A4046" s="83" t="s">
        <v>3965</v>
      </c>
      <c r="B4046" t="s">
        <v>3966</v>
      </c>
      <c r="C4046" t="s">
        <v>1974</v>
      </c>
      <c r="D4046" t="s">
        <v>2146</v>
      </c>
      <c r="E4046" t="s">
        <v>2808</v>
      </c>
    </row>
    <row r="4047" spans="1:5" hidden="1">
      <c r="A4047" s="83" t="s">
        <v>3965</v>
      </c>
      <c r="B4047" t="s">
        <v>3966</v>
      </c>
      <c r="C4047" t="s">
        <v>1974</v>
      </c>
      <c r="D4047" t="s">
        <v>2146</v>
      </c>
      <c r="E4047" t="s">
        <v>2854</v>
      </c>
    </row>
    <row r="4048" spans="1:5" hidden="1">
      <c r="A4048" s="83" t="s">
        <v>3965</v>
      </c>
      <c r="B4048" t="s">
        <v>3966</v>
      </c>
      <c r="C4048" t="s">
        <v>1974</v>
      </c>
      <c r="D4048" t="s">
        <v>2146</v>
      </c>
      <c r="E4048" t="s">
        <v>2876</v>
      </c>
    </row>
    <row r="4049" spans="1:5" hidden="1">
      <c r="A4049" s="83" t="s">
        <v>3965</v>
      </c>
      <c r="B4049" t="s">
        <v>3966</v>
      </c>
      <c r="C4049" t="s">
        <v>1974</v>
      </c>
      <c r="D4049" t="s">
        <v>2146</v>
      </c>
      <c r="E4049" t="s">
        <v>2893</v>
      </c>
    </row>
    <row r="4050" spans="1:5" hidden="1">
      <c r="A4050" s="83" t="s">
        <v>3965</v>
      </c>
      <c r="B4050" t="s">
        <v>3966</v>
      </c>
      <c r="C4050" t="s">
        <v>1974</v>
      </c>
      <c r="D4050" t="s">
        <v>2146</v>
      </c>
      <c r="E4050" t="s">
        <v>2903</v>
      </c>
    </row>
    <row r="4051" spans="1:5" hidden="1">
      <c r="A4051" s="83" t="s">
        <v>3965</v>
      </c>
      <c r="B4051" t="s">
        <v>3966</v>
      </c>
      <c r="C4051" t="s">
        <v>1974</v>
      </c>
      <c r="D4051" t="s">
        <v>2146</v>
      </c>
      <c r="E4051" t="s">
        <v>2913</v>
      </c>
    </row>
    <row r="4052" spans="1:5" hidden="1">
      <c r="A4052" s="83" t="s">
        <v>3965</v>
      </c>
      <c r="B4052" t="s">
        <v>3966</v>
      </c>
      <c r="C4052" t="s">
        <v>1974</v>
      </c>
      <c r="D4052" t="s">
        <v>3819</v>
      </c>
      <c r="E4052" t="s">
        <v>2809</v>
      </c>
    </row>
    <row r="4053" spans="1:5" hidden="1">
      <c r="A4053" s="83" t="s">
        <v>3965</v>
      </c>
      <c r="B4053" t="s">
        <v>3966</v>
      </c>
      <c r="C4053" t="s">
        <v>1974</v>
      </c>
      <c r="D4053" t="s">
        <v>3819</v>
      </c>
      <c r="E4053" t="s">
        <v>2855</v>
      </c>
    </row>
    <row r="4054" spans="1:5" hidden="1">
      <c r="A4054" s="83" t="s">
        <v>3965</v>
      </c>
      <c r="B4054" t="s">
        <v>3966</v>
      </c>
      <c r="C4054" t="s">
        <v>1974</v>
      </c>
      <c r="D4054" t="s">
        <v>3819</v>
      </c>
      <c r="E4054" t="s">
        <v>1643</v>
      </c>
    </row>
    <row r="4055" spans="1:5" hidden="1">
      <c r="A4055" s="83" t="s">
        <v>3965</v>
      </c>
      <c r="B4055" t="s">
        <v>3966</v>
      </c>
      <c r="C4055" t="s">
        <v>1974</v>
      </c>
      <c r="D4055" t="s">
        <v>3820</v>
      </c>
      <c r="E4055" t="s">
        <v>2810</v>
      </c>
    </row>
    <row r="4056" spans="1:5" hidden="1">
      <c r="A4056" s="83" t="s">
        <v>3965</v>
      </c>
      <c r="B4056" t="s">
        <v>3966</v>
      </c>
      <c r="C4056" t="s">
        <v>1974</v>
      </c>
      <c r="D4056" t="s">
        <v>3820</v>
      </c>
      <c r="E4056" t="s">
        <v>1643</v>
      </c>
    </row>
    <row r="4057" spans="1:5" hidden="1">
      <c r="A4057" s="83" t="s">
        <v>3965</v>
      </c>
      <c r="B4057" t="s">
        <v>3966</v>
      </c>
      <c r="C4057" t="s">
        <v>1974</v>
      </c>
      <c r="D4057" t="s">
        <v>3820</v>
      </c>
      <c r="E4057" t="s">
        <v>2856</v>
      </c>
    </row>
    <row r="4058" spans="1:5" hidden="1">
      <c r="A4058" s="83" t="s">
        <v>3965</v>
      </c>
      <c r="B4058" t="s">
        <v>3966</v>
      </c>
      <c r="C4058" t="s">
        <v>1974</v>
      </c>
      <c r="D4058" t="s">
        <v>3821</v>
      </c>
      <c r="E4058" t="s">
        <v>2811</v>
      </c>
    </row>
    <row r="4059" spans="1:5" hidden="1">
      <c r="A4059" s="83" t="s">
        <v>3965</v>
      </c>
      <c r="B4059" t="s">
        <v>3966</v>
      </c>
      <c r="C4059" t="s">
        <v>1974</v>
      </c>
      <c r="D4059" t="s">
        <v>3821</v>
      </c>
      <c r="E4059" t="s">
        <v>2857</v>
      </c>
    </row>
    <row r="4060" spans="1:5" hidden="1">
      <c r="A4060" s="83" t="s">
        <v>3965</v>
      </c>
      <c r="B4060" t="s">
        <v>3966</v>
      </c>
      <c r="C4060" t="s">
        <v>1974</v>
      </c>
      <c r="D4060" t="s">
        <v>3821</v>
      </c>
      <c r="E4060" t="s">
        <v>1643</v>
      </c>
    </row>
    <row r="4061" spans="1:5" hidden="1">
      <c r="A4061" s="83" t="s">
        <v>3965</v>
      </c>
      <c r="B4061" t="s">
        <v>3966</v>
      </c>
      <c r="C4061" t="s">
        <v>1974</v>
      </c>
      <c r="D4061" t="s">
        <v>3821</v>
      </c>
      <c r="E4061" t="s">
        <v>2877</v>
      </c>
    </row>
    <row r="4062" spans="1:5" hidden="1">
      <c r="A4062" s="83" t="s">
        <v>3965</v>
      </c>
      <c r="B4062" t="s">
        <v>3966</v>
      </c>
      <c r="C4062" t="s">
        <v>1974</v>
      </c>
      <c r="D4062" t="s">
        <v>3822</v>
      </c>
      <c r="E4062" t="s">
        <v>2813</v>
      </c>
    </row>
    <row r="4063" spans="1:5" hidden="1">
      <c r="A4063" s="83" t="s">
        <v>3965</v>
      </c>
      <c r="B4063" t="s">
        <v>3966</v>
      </c>
      <c r="C4063" t="s">
        <v>1974</v>
      </c>
      <c r="D4063" t="s">
        <v>3822</v>
      </c>
      <c r="E4063" t="s">
        <v>2858</v>
      </c>
    </row>
    <row r="4064" spans="1:5" hidden="1">
      <c r="A4064" s="83" t="s">
        <v>3965</v>
      </c>
      <c r="B4064" t="s">
        <v>3966</v>
      </c>
      <c r="C4064" t="s">
        <v>1974</v>
      </c>
      <c r="D4064" t="s">
        <v>3822</v>
      </c>
      <c r="E4064" t="s">
        <v>2878</v>
      </c>
    </row>
    <row r="4065" spans="1:5" hidden="1">
      <c r="A4065" s="83" t="s">
        <v>3965</v>
      </c>
      <c r="B4065" t="s">
        <v>3966</v>
      </c>
      <c r="C4065" t="s">
        <v>1974</v>
      </c>
      <c r="D4065" t="s">
        <v>3822</v>
      </c>
      <c r="E4065" t="s">
        <v>1643</v>
      </c>
    </row>
    <row r="4066" spans="1:5" hidden="1">
      <c r="A4066" s="83" t="s">
        <v>3965</v>
      </c>
      <c r="B4066" t="s">
        <v>3966</v>
      </c>
      <c r="C4066" t="s">
        <v>1974</v>
      </c>
      <c r="D4066" t="s">
        <v>3822</v>
      </c>
      <c r="E4066" t="s">
        <v>2894</v>
      </c>
    </row>
    <row r="4067" spans="1:5" hidden="1">
      <c r="A4067" s="83" t="s">
        <v>3965</v>
      </c>
      <c r="B4067" t="s">
        <v>3966</v>
      </c>
      <c r="C4067" t="s">
        <v>1974</v>
      </c>
      <c r="D4067" t="s">
        <v>3822</v>
      </c>
      <c r="E4067" t="s">
        <v>2904</v>
      </c>
    </row>
    <row r="4068" spans="1:5" hidden="1">
      <c r="A4068" s="83" t="s">
        <v>3965</v>
      </c>
      <c r="B4068" t="s">
        <v>3966</v>
      </c>
      <c r="C4068" t="s">
        <v>1974</v>
      </c>
      <c r="D4068" t="s">
        <v>3823</v>
      </c>
      <c r="E4068" t="s">
        <v>2814</v>
      </c>
    </row>
    <row r="4069" spans="1:5" hidden="1">
      <c r="A4069" s="83" t="s">
        <v>3965</v>
      </c>
      <c r="B4069" t="s">
        <v>3966</v>
      </c>
      <c r="C4069" t="s">
        <v>1974</v>
      </c>
      <c r="D4069" t="s">
        <v>3823</v>
      </c>
      <c r="E4069" t="s">
        <v>2859</v>
      </c>
    </row>
    <row r="4070" spans="1:5" hidden="1">
      <c r="A4070" s="83" t="s">
        <v>3965</v>
      </c>
      <c r="B4070" t="s">
        <v>3966</v>
      </c>
      <c r="C4070" t="s">
        <v>1974</v>
      </c>
      <c r="D4070" t="s">
        <v>3823</v>
      </c>
      <c r="E4070" t="s">
        <v>1643</v>
      </c>
    </row>
    <row r="4071" spans="1:5" hidden="1">
      <c r="A4071" s="83" t="s">
        <v>3965</v>
      </c>
      <c r="B4071" t="s">
        <v>3966</v>
      </c>
      <c r="C4071" t="s">
        <v>1974</v>
      </c>
      <c r="D4071" t="s">
        <v>3823</v>
      </c>
      <c r="E4071" t="s">
        <v>2879</v>
      </c>
    </row>
    <row r="4072" spans="1:5" hidden="1">
      <c r="A4072" s="83" t="s">
        <v>3965</v>
      </c>
      <c r="B4072" t="s">
        <v>3966</v>
      </c>
      <c r="C4072" t="s">
        <v>1974</v>
      </c>
      <c r="D4072" t="s">
        <v>3824</v>
      </c>
      <c r="E4072" t="s">
        <v>2815</v>
      </c>
    </row>
    <row r="4073" spans="1:5" hidden="1">
      <c r="A4073" s="83" t="s">
        <v>3965</v>
      </c>
      <c r="B4073" t="s">
        <v>3966</v>
      </c>
      <c r="C4073" t="s">
        <v>1974</v>
      </c>
      <c r="D4073" t="s">
        <v>3824</v>
      </c>
      <c r="E4073" t="s">
        <v>1643</v>
      </c>
    </row>
    <row r="4074" spans="1:5" hidden="1">
      <c r="A4074" s="83" t="s">
        <v>3965</v>
      </c>
      <c r="B4074" t="s">
        <v>3966</v>
      </c>
      <c r="C4074" t="s">
        <v>1974</v>
      </c>
      <c r="D4074" t="s">
        <v>2156</v>
      </c>
      <c r="E4074" t="s">
        <v>2816</v>
      </c>
    </row>
    <row r="4075" spans="1:5" hidden="1">
      <c r="A4075" s="83" t="s">
        <v>3965</v>
      </c>
      <c r="B4075" t="s">
        <v>3966</v>
      </c>
      <c r="C4075" t="s">
        <v>1974</v>
      </c>
      <c r="D4075" t="s">
        <v>1973</v>
      </c>
      <c r="E4075" t="s">
        <v>1643</v>
      </c>
    </row>
    <row r="4076" spans="1:5" hidden="1">
      <c r="A4076" s="83" t="s">
        <v>3965</v>
      </c>
      <c r="B4076" t="s">
        <v>3966</v>
      </c>
      <c r="C4076" t="s">
        <v>1974</v>
      </c>
      <c r="D4076" t="s">
        <v>1973</v>
      </c>
      <c r="E4076" t="s">
        <v>2817</v>
      </c>
    </row>
    <row r="4077" spans="1:5" hidden="1">
      <c r="A4077" s="83" t="s">
        <v>3965</v>
      </c>
      <c r="B4077" t="s">
        <v>3966</v>
      </c>
      <c r="C4077" t="s">
        <v>1974</v>
      </c>
      <c r="D4077" t="s">
        <v>1973</v>
      </c>
      <c r="E4077" t="s">
        <v>2860</v>
      </c>
    </row>
    <row r="4078" spans="1:5" hidden="1">
      <c r="A4078" s="83" t="s">
        <v>3965</v>
      </c>
      <c r="B4078" t="s">
        <v>3966</v>
      </c>
      <c r="C4078" t="s">
        <v>1974</v>
      </c>
      <c r="D4078" t="s">
        <v>1973</v>
      </c>
      <c r="E4078" t="s">
        <v>2880</v>
      </c>
    </row>
    <row r="4079" spans="1:5" hidden="1">
      <c r="A4079" s="83" t="s">
        <v>3965</v>
      </c>
      <c r="B4079" t="s">
        <v>3966</v>
      </c>
      <c r="C4079" t="s">
        <v>1974</v>
      </c>
      <c r="D4079" t="s">
        <v>3825</v>
      </c>
      <c r="E4079" t="s">
        <v>1643</v>
      </c>
    </row>
    <row r="4080" spans="1:5" hidden="1">
      <c r="A4080" s="83" t="s">
        <v>3965</v>
      </c>
      <c r="B4080" t="s">
        <v>3966</v>
      </c>
      <c r="C4080" t="s">
        <v>1974</v>
      </c>
      <c r="D4080" t="s">
        <v>3826</v>
      </c>
      <c r="E4080" t="s">
        <v>1643</v>
      </c>
    </row>
    <row r="4081" spans="1:5" hidden="1">
      <c r="A4081" s="83" t="s">
        <v>3965</v>
      </c>
      <c r="B4081" t="s">
        <v>3966</v>
      </c>
      <c r="C4081" t="s">
        <v>1974</v>
      </c>
      <c r="D4081" t="s">
        <v>3826</v>
      </c>
      <c r="E4081" t="s">
        <v>2819</v>
      </c>
    </row>
    <row r="4082" spans="1:5" hidden="1">
      <c r="A4082" s="83" t="s">
        <v>3965</v>
      </c>
      <c r="B4082" t="s">
        <v>3966</v>
      </c>
      <c r="C4082" t="s">
        <v>1974</v>
      </c>
      <c r="D4082" t="s">
        <v>2161</v>
      </c>
      <c r="E4082" t="s">
        <v>2820</v>
      </c>
    </row>
    <row r="4083" spans="1:5" hidden="1">
      <c r="A4083" s="83" t="s">
        <v>3965</v>
      </c>
      <c r="B4083" t="s">
        <v>3966</v>
      </c>
      <c r="C4083" t="s">
        <v>1974</v>
      </c>
      <c r="D4083" t="s">
        <v>2161</v>
      </c>
      <c r="E4083" t="s">
        <v>1643</v>
      </c>
    </row>
    <row r="4084" spans="1:5" hidden="1">
      <c r="A4084" s="83" t="s">
        <v>3965</v>
      </c>
      <c r="B4084" t="s">
        <v>3966</v>
      </c>
      <c r="C4084" t="s">
        <v>1974</v>
      </c>
      <c r="D4084" t="s">
        <v>3827</v>
      </c>
      <c r="E4084" t="s">
        <v>1643</v>
      </c>
    </row>
    <row r="4085" spans="1:5" hidden="1">
      <c r="A4085" s="83" t="s">
        <v>3965</v>
      </c>
      <c r="B4085" t="s">
        <v>3966</v>
      </c>
      <c r="C4085" t="s">
        <v>1974</v>
      </c>
      <c r="D4085" t="s">
        <v>3827</v>
      </c>
      <c r="E4085" t="s">
        <v>3827</v>
      </c>
    </row>
    <row r="4086" spans="1:5" hidden="1">
      <c r="A4086" s="83" t="s">
        <v>3965</v>
      </c>
      <c r="B4086" t="s">
        <v>3966</v>
      </c>
      <c r="C4086" t="s">
        <v>1974</v>
      </c>
      <c r="D4086" t="s">
        <v>3828</v>
      </c>
      <c r="E4086" t="s">
        <v>1643</v>
      </c>
    </row>
    <row r="4087" spans="1:5" hidden="1">
      <c r="A4087" s="83" t="s">
        <v>3965</v>
      </c>
      <c r="B4087" t="s">
        <v>3966</v>
      </c>
      <c r="C4087" t="s">
        <v>1974</v>
      </c>
      <c r="D4087" t="s">
        <v>3828</v>
      </c>
      <c r="E4087" t="s">
        <v>2822</v>
      </c>
    </row>
    <row r="4088" spans="1:5" hidden="1">
      <c r="A4088" s="83" t="s">
        <v>3965</v>
      </c>
      <c r="B4088" t="s">
        <v>3966</v>
      </c>
      <c r="C4088" t="s">
        <v>1974</v>
      </c>
      <c r="D4088" t="s">
        <v>3828</v>
      </c>
      <c r="E4088" t="s">
        <v>2861</v>
      </c>
    </row>
    <row r="4089" spans="1:5" hidden="1">
      <c r="A4089" s="83" t="s">
        <v>3965</v>
      </c>
      <c r="B4089" t="s">
        <v>3966</v>
      </c>
      <c r="C4089" t="s">
        <v>1974</v>
      </c>
      <c r="D4089" t="s">
        <v>3828</v>
      </c>
      <c r="E4089" t="s">
        <v>2818</v>
      </c>
    </row>
    <row r="4090" spans="1:5" hidden="1">
      <c r="A4090" s="83" t="s">
        <v>3965</v>
      </c>
      <c r="B4090" t="s">
        <v>3966</v>
      </c>
      <c r="C4090" t="s">
        <v>1974</v>
      </c>
      <c r="D4090" t="s">
        <v>3829</v>
      </c>
      <c r="E4090" t="s">
        <v>1643</v>
      </c>
    </row>
    <row r="4091" spans="1:5" hidden="1">
      <c r="A4091" s="83" t="s">
        <v>3965</v>
      </c>
      <c r="B4091" t="s">
        <v>3966</v>
      </c>
      <c r="C4091" t="s">
        <v>1974</v>
      </c>
      <c r="D4091" t="s">
        <v>3829</v>
      </c>
      <c r="E4091" t="s">
        <v>2823</v>
      </c>
    </row>
    <row r="4092" spans="1:5" hidden="1">
      <c r="A4092" s="83" t="s">
        <v>3965</v>
      </c>
      <c r="B4092" t="s">
        <v>3966</v>
      </c>
      <c r="C4092" t="s">
        <v>1974</v>
      </c>
      <c r="D4092" t="s">
        <v>3830</v>
      </c>
      <c r="E4092" t="s">
        <v>1643</v>
      </c>
    </row>
    <row r="4093" spans="1:5" hidden="1">
      <c r="A4093" s="83" t="s">
        <v>3965</v>
      </c>
      <c r="B4093" t="s">
        <v>3966</v>
      </c>
      <c r="C4093" t="s">
        <v>1974</v>
      </c>
      <c r="D4093" t="s">
        <v>3830</v>
      </c>
      <c r="E4093" t="s">
        <v>2824</v>
      </c>
    </row>
    <row r="4094" spans="1:5" hidden="1">
      <c r="A4094" s="83" t="s">
        <v>3965</v>
      </c>
      <c r="B4094" t="s">
        <v>3966</v>
      </c>
      <c r="C4094" t="s">
        <v>1974</v>
      </c>
      <c r="D4094" t="s">
        <v>3831</v>
      </c>
      <c r="E4094" t="s">
        <v>2825</v>
      </c>
    </row>
    <row r="4095" spans="1:5" hidden="1">
      <c r="A4095" s="83" t="s">
        <v>3965</v>
      </c>
      <c r="B4095" t="s">
        <v>3966</v>
      </c>
      <c r="C4095" t="s">
        <v>1974</v>
      </c>
      <c r="D4095" t="s">
        <v>2166</v>
      </c>
      <c r="E4095" t="s">
        <v>1643</v>
      </c>
    </row>
    <row r="4096" spans="1:5" hidden="1">
      <c r="A4096" s="83" t="s">
        <v>3965</v>
      </c>
      <c r="B4096" t="s">
        <v>3966</v>
      </c>
      <c r="C4096" t="s">
        <v>1974</v>
      </c>
      <c r="D4096" t="s">
        <v>2166</v>
      </c>
      <c r="E4096" t="s">
        <v>2826</v>
      </c>
    </row>
    <row r="4097" spans="1:5" hidden="1">
      <c r="A4097" s="83" t="s">
        <v>3965</v>
      </c>
      <c r="B4097" t="s">
        <v>3966</v>
      </c>
      <c r="C4097" t="s">
        <v>1975</v>
      </c>
      <c r="D4097" t="s">
        <v>3832</v>
      </c>
      <c r="E4097" t="s">
        <v>2827</v>
      </c>
    </row>
    <row r="4098" spans="1:5" hidden="1">
      <c r="A4098" s="83" t="s">
        <v>3965</v>
      </c>
      <c r="B4098" t="s">
        <v>3966</v>
      </c>
      <c r="C4098" t="s">
        <v>1975</v>
      </c>
      <c r="D4098" t="s">
        <v>3832</v>
      </c>
      <c r="E4098" t="s">
        <v>2862</v>
      </c>
    </row>
    <row r="4099" spans="1:5" hidden="1">
      <c r="A4099" s="83" t="s">
        <v>3965</v>
      </c>
      <c r="B4099" t="s">
        <v>3966</v>
      </c>
      <c r="C4099" t="s">
        <v>1975</v>
      </c>
      <c r="D4099" t="s">
        <v>3832</v>
      </c>
      <c r="E4099" t="s">
        <v>2882</v>
      </c>
    </row>
    <row r="4100" spans="1:5" hidden="1">
      <c r="A4100" s="83" t="s">
        <v>3965</v>
      </c>
      <c r="B4100" t="s">
        <v>3966</v>
      </c>
      <c r="C4100" t="s">
        <v>1975</v>
      </c>
      <c r="D4100" t="s">
        <v>3832</v>
      </c>
      <c r="E4100" t="s">
        <v>2895</v>
      </c>
    </row>
    <row r="4101" spans="1:5" hidden="1">
      <c r="A4101" s="83" t="s">
        <v>3965</v>
      </c>
      <c r="B4101" t="s">
        <v>3966</v>
      </c>
      <c r="C4101" t="s">
        <v>1975</v>
      </c>
      <c r="D4101" t="s">
        <v>3832</v>
      </c>
      <c r="E4101" t="s">
        <v>2905</v>
      </c>
    </row>
    <row r="4102" spans="1:5" hidden="1">
      <c r="A4102" s="83" t="s">
        <v>3965</v>
      </c>
      <c r="B4102" t="s">
        <v>3966</v>
      </c>
      <c r="C4102" t="s">
        <v>1975</v>
      </c>
      <c r="D4102" t="s">
        <v>3832</v>
      </c>
      <c r="E4102" t="s">
        <v>2914</v>
      </c>
    </row>
    <row r="4103" spans="1:5" hidden="1">
      <c r="A4103" s="83" t="s">
        <v>3965</v>
      </c>
      <c r="B4103" t="s">
        <v>3966</v>
      </c>
      <c r="C4103" t="s">
        <v>1975</v>
      </c>
      <c r="D4103" t="s">
        <v>3832</v>
      </c>
      <c r="E4103" t="s">
        <v>2919</v>
      </c>
    </row>
    <row r="4104" spans="1:5" hidden="1">
      <c r="A4104" s="83" t="s">
        <v>3965</v>
      </c>
      <c r="B4104" t="s">
        <v>3966</v>
      </c>
      <c r="C4104" t="s">
        <v>1975</v>
      </c>
      <c r="D4104" t="s">
        <v>3832</v>
      </c>
      <c r="E4104" t="s">
        <v>1980</v>
      </c>
    </row>
    <row r="4105" spans="1:5" hidden="1">
      <c r="A4105" s="83" t="s">
        <v>3965</v>
      </c>
      <c r="B4105" t="s">
        <v>3966</v>
      </c>
      <c r="C4105" t="s">
        <v>1975</v>
      </c>
      <c r="D4105" t="s">
        <v>3849</v>
      </c>
      <c r="E4105" t="s">
        <v>3850</v>
      </c>
    </row>
    <row r="4106" spans="1:5" hidden="1">
      <c r="A4106" s="83" t="s">
        <v>3965</v>
      </c>
      <c r="B4106" t="s">
        <v>3966</v>
      </c>
      <c r="C4106" t="s">
        <v>1975</v>
      </c>
      <c r="D4106" t="s">
        <v>3849</v>
      </c>
      <c r="E4106" t="s">
        <v>2885</v>
      </c>
    </row>
    <row r="4107" spans="1:5" hidden="1">
      <c r="A4107" s="83" t="s">
        <v>3965</v>
      </c>
      <c r="B4107" t="s">
        <v>3966</v>
      </c>
      <c r="C4107" t="s">
        <v>1975</v>
      </c>
      <c r="D4107" t="s">
        <v>3849</v>
      </c>
      <c r="E4107" t="s">
        <v>2896</v>
      </c>
    </row>
    <row r="4108" spans="1:5" hidden="1">
      <c r="A4108" s="83" t="s">
        <v>3965</v>
      </c>
      <c r="B4108" t="s">
        <v>3966</v>
      </c>
      <c r="C4108" t="s">
        <v>1975</v>
      </c>
      <c r="D4108" t="s">
        <v>3851</v>
      </c>
      <c r="E4108" t="s">
        <v>2831</v>
      </c>
    </row>
    <row r="4109" spans="1:5" hidden="1">
      <c r="A4109" s="83" t="s">
        <v>3965</v>
      </c>
      <c r="B4109" t="s">
        <v>3966</v>
      </c>
      <c r="C4109" t="s">
        <v>1975</v>
      </c>
      <c r="D4109" t="s">
        <v>3851</v>
      </c>
      <c r="E4109" t="s">
        <v>2864</v>
      </c>
    </row>
    <row r="4110" spans="1:5" hidden="1">
      <c r="A4110" s="83" t="s">
        <v>3965</v>
      </c>
      <c r="B4110" t="s">
        <v>3966</v>
      </c>
      <c r="C4110" t="s">
        <v>1975</v>
      </c>
      <c r="D4110" t="s">
        <v>3851</v>
      </c>
      <c r="E4110" t="s">
        <v>1643</v>
      </c>
    </row>
    <row r="4111" spans="1:5" hidden="1">
      <c r="A4111" s="83" t="s">
        <v>3965</v>
      </c>
      <c r="B4111" t="s">
        <v>3966</v>
      </c>
      <c r="C4111" t="s">
        <v>1975</v>
      </c>
      <c r="D4111" t="s">
        <v>3851</v>
      </c>
      <c r="E4111" t="s">
        <v>2884</v>
      </c>
    </row>
    <row r="4112" spans="1:5" hidden="1">
      <c r="A4112" s="83" t="s">
        <v>3965</v>
      </c>
      <c r="B4112" t="s">
        <v>3966</v>
      </c>
      <c r="C4112" t="s">
        <v>1975</v>
      </c>
      <c r="D4112" t="s">
        <v>3851</v>
      </c>
      <c r="E4112" t="s">
        <v>2166</v>
      </c>
    </row>
    <row r="4113" spans="1:5" hidden="1">
      <c r="A4113" s="83" t="s">
        <v>3965</v>
      </c>
      <c r="B4113" t="s">
        <v>3966</v>
      </c>
      <c r="C4113" t="s">
        <v>1975</v>
      </c>
      <c r="D4113" t="s">
        <v>3851</v>
      </c>
      <c r="E4113" t="s">
        <v>3852</v>
      </c>
    </row>
    <row r="4114" spans="1:5" hidden="1">
      <c r="A4114" s="83" t="s">
        <v>3965</v>
      </c>
      <c r="B4114" t="s">
        <v>3966</v>
      </c>
      <c r="C4114" t="s">
        <v>1975</v>
      </c>
      <c r="D4114" t="s">
        <v>3853</v>
      </c>
      <c r="E4114" t="s">
        <v>3854</v>
      </c>
    </row>
    <row r="4115" spans="1:5" hidden="1">
      <c r="A4115" s="83" t="s">
        <v>3965</v>
      </c>
      <c r="B4115" t="s">
        <v>3966</v>
      </c>
      <c r="C4115" t="s">
        <v>1976</v>
      </c>
      <c r="D4115" t="s">
        <v>3875</v>
      </c>
      <c r="E4115" t="s">
        <v>2833</v>
      </c>
    </row>
    <row r="4116" spans="1:5" hidden="1">
      <c r="A4116" s="83" t="s">
        <v>3965</v>
      </c>
      <c r="B4116" t="s">
        <v>3966</v>
      </c>
      <c r="C4116" t="s">
        <v>1976</v>
      </c>
      <c r="D4116" t="s">
        <v>3875</v>
      </c>
      <c r="E4116" t="s">
        <v>2866</v>
      </c>
    </row>
    <row r="4117" spans="1:5" hidden="1">
      <c r="A4117" s="83" t="s">
        <v>3965</v>
      </c>
      <c r="B4117" t="s">
        <v>3966</v>
      </c>
      <c r="C4117" t="s">
        <v>1976</v>
      </c>
      <c r="D4117" t="s">
        <v>3875</v>
      </c>
      <c r="E4117" t="s">
        <v>1643</v>
      </c>
    </row>
    <row r="4118" spans="1:5" hidden="1">
      <c r="A4118" s="83" t="s">
        <v>3965</v>
      </c>
      <c r="B4118" t="s">
        <v>3966</v>
      </c>
      <c r="C4118" t="s">
        <v>1976</v>
      </c>
      <c r="D4118" t="s">
        <v>3875</v>
      </c>
      <c r="E4118" t="s">
        <v>2897</v>
      </c>
    </row>
    <row r="4119" spans="1:5" hidden="1">
      <c r="A4119" s="83" t="s">
        <v>3965</v>
      </c>
      <c r="B4119" t="s">
        <v>3966</v>
      </c>
      <c r="C4119" t="s">
        <v>1976</v>
      </c>
      <c r="D4119" t="s">
        <v>3875</v>
      </c>
      <c r="E4119" t="s">
        <v>2907</v>
      </c>
    </row>
    <row r="4120" spans="1:5" hidden="1">
      <c r="A4120" s="83" t="s">
        <v>3965</v>
      </c>
      <c r="B4120" t="s">
        <v>3966</v>
      </c>
      <c r="C4120" t="s">
        <v>1976</v>
      </c>
      <c r="D4120" t="s">
        <v>3876</v>
      </c>
      <c r="E4120" t="s">
        <v>2834</v>
      </c>
    </row>
    <row r="4121" spans="1:5" hidden="1">
      <c r="A4121" s="83" t="s">
        <v>3965</v>
      </c>
      <c r="B4121" t="s">
        <v>3966</v>
      </c>
      <c r="C4121" t="s">
        <v>1976</v>
      </c>
      <c r="D4121" t="s">
        <v>3876</v>
      </c>
      <c r="E4121" t="s">
        <v>2867</v>
      </c>
    </row>
    <row r="4122" spans="1:5" hidden="1">
      <c r="A4122" s="83" t="s">
        <v>3965</v>
      </c>
      <c r="B4122" t="s">
        <v>3966</v>
      </c>
      <c r="C4122" t="s">
        <v>1976</v>
      </c>
      <c r="D4122" t="s">
        <v>3876</v>
      </c>
      <c r="E4122" t="s">
        <v>2833</v>
      </c>
    </row>
    <row r="4123" spans="1:5" hidden="1">
      <c r="A4123" s="83" t="s">
        <v>3965</v>
      </c>
      <c r="B4123" t="s">
        <v>3966</v>
      </c>
      <c r="C4123" t="s">
        <v>1976</v>
      </c>
      <c r="D4123" t="s">
        <v>3876</v>
      </c>
      <c r="E4123" t="s">
        <v>1643</v>
      </c>
    </row>
    <row r="4124" spans="1:5" hidden="1">
      <c r="A4124" s="83" t="s">
        <v>3965</v>
      </c>
      <c r="B4124" t="s">
        <v>3966</v>
      </c>
      <c r="C4124" t="s">
        <v>1976</v>
      </c>
      <c r="D4124" t="s">
        <v>3875</v>
      </c>
      <c r="E4124" t="s">
        <v>1643</v>
      </c>
    </row>
    <row r="4125" spans="1:5" hidden="1">
      <c r="A4125" s="83" t="s">
        <v>3965</v>
      </c>
      <c r="B4125" t="s">
        <v>3966</v>
      </c>
      <c r="C4125" t="s">
        <v>1976</v>
      </c>
      <c r="D4125" t="s">
        <v>3875</v>
      </c>
      <c r="E4125" t="s">
        <v>2886</v>
      </c>
    </row>
    <row r="4126" spans="1:5" hidden="1">
      <c r="A4126" s="83" t="s">
        <v>3965</v>
      </c>
      <c r="B4126" t="s">
        <v>3966</v>
      </c>
      <c r="C4126" t="s">
        <v>1976</v>
      </c>
      <c r="D4126" t="s">
        <v>3876</v>
      </c>
      <c r="E4126" t="s">
        <v>2834</v>
      </c>
    </row>
    <row r="4127" spans="1:5" hidden="1">
      <c r="A4127" s="83" t="s">
        <v>3965</v>
      </c>
      <c r="B4127" t="s">
        <v>3966</v>
      </c>
      <c r="C4127" t="s">
        <v>1976</v>
      </c>
      <c r="D4127" t="s">
        <v>3876</v>
      </c>
      <c r="E4127" t="s">
        <v>1643</v>
      </c>
    </row>
    <row r="4128" spans="1:5" hidden="1">
      <c r="A4128" s="83" t="s">
        <v>3965</v>
      </c>
      <c r="B4128" t="s">
        <v>3966</v>
      </c>
      <c r="C4128" t="s">
        <v>3855</v>
      </c>
      <c r="D4128" t="s">
        <v>2835</v>
      </c>
      <c r="E4128" t="s">
        <v>3856</v>
      </c>
    </row>
    <row r="4129" spans="1:5" hidden="1">
      <c r="A4129" s="83" t="s">
        <v>3965</v>
      </c>
      <c r="B4129" t="s">
        <v>3966</v>
      </c>
      <c r="C4129" t="s">
        <v>3855</v>
      </c>
      <c r="D4129" t="s">
        <v>2407</v>
      </c>
      <c r="E4129" t="s">
        <v>2868</v>
      </c>
    </row>
    <row r="4130" spans="1:5" hidden="1">
      <c r="A4130" s="83" t="s">
        <v>3965</v>
      </c>
      <c r="B4130" t="s">
        <v>3966</v>
      </c>
      <c r="C4130" t="s">
        <v>3855</v>
      </c>
      <c r="D4130" t="s">
        <v>2407</v>
      </c>
      <c r="E4130" t="s">
        <v>1643</v>
      </c>
    </row>
    <row r="4131" spans="1:5" hidden="1">
      <c r="A4131" s="83" t="s">
        <v>3965</v>
      </c>
      <c r="B4131" t="s">
        <v>3966</v>
      </c>
      <c r="C4131" t="s">
        <v>3855</v>
      </c>
      <c r="D4131" t="s">
        <v>2407</v>
      </c>
      <c r="E4131" t="s">
        <v>2407</v>
      </c>
    </row>
    <row r="4132" spans="1:5" hidden="1">
      <c r="A4132" s="83" t="s">
        <v>3965</v>
      </c>
      <c r="B4132" t="s">
        <v>3966</v>
      </c>
      <c r="C4132" t="s">
        <v>3835</v>
      </c>
      <c r="D4132" t="s">
        <v>3857</v>
      </c>
      <c r="E4132" t="s">
        <v>2836</v>
      </c>
    </row>
    <row r="4133" spans="1:5" hidden="1">
      <c r="A4133" s="83" t="s">
        <v>3965</v>
      </c>
      <c r="B4133" t="s">
        <v>3966</v>
      </c>
      <c r="C4133" t="s">
        <v>3835</v>
      </c>
      <c r="D4133" t="s">
        <v>3857</v>
      </c>
      <c r="E4133" t="s">
        <v>2869</v>
      </c>
    </row>
    <row r="4134" spans="1:5" hidden="1">
      <c r="A4134" s="83" t="s">
        <v>3965</v>
      </c>
      <c r="B4134" t="s">
        <v>3966</v>
      </c>
      <c r="C4134" t="s">
        <v>3835</v>
      </c>
      <c r="D4134" t="s">
        <v>3857</v>
      </c>
      <c r="E4134" t="s">
        <v>2887</v>
      </c>
    </row>
    <row r="4135" spans="1:5" hidden="1">
      <c r="A4135" s="83" t="s">
        <v>3965</v>
      </c>
      <c r="B4135" t="s">
        <v>3966</v>
      </c>
      <c r="C4135" t="s">
        <v>3835</v>
      </c>
      <c r="D4135" t="s">
        <v>3857</v>
      </c>
      <c r="E4135" t="s">
        <v>2898</v>
      </c>
    </row>
    <row r="4136" spans="1:5" hidden="1">
      <c r="A4136" s="83" t="s">
        <v>3965</v>
      </c>
      <c r="B4136" t="s">
        <v>3966</v>
      </c>
      <c r="C4136" t="s">
        <v>3835</v>
      </c>
      <c r="D4136" t="s">
        <v>3857</v>
      </c>
      <c r="E4136" t="s">
        <v>2908</v>
      </c>
    </row>
    <row r="4137" spans="1:5" hidden="1">
      <c r="A4137" s="83" t="s">
        <v>3965</v>
      </c>
      <c r="B4137" t="s">
        <v>3966</v>
      </c>
      <c r="C4137" t="s">
        <v>3835</v>
      </c>
      <c r="D4137" t="s">
        <v>3857</v>
      </c>
      <c r="E4137" t="s">
        <v>2915</v>
      </c>
    </row>
    <row r="4138" spans="1:5" hidden="1">
      <c r="A4138" s="83" t="s">
        <v>3965</v>
      </c>
      <c r="B4138" t="s">
        <v>3966</v>
      </c>
      <c r="C4138" t="s">
        <v>3835</v>
      </c>
      <c r="D4138" t="s">
        <v>3857</v>
      </c>
      <c r="E4138" t="s">
        <v>2920</v>
      </c>
    </row>
    <row r="4139" spans="1:5" hidden="1">
      <c r="A4139" s="83" t="s">
        <v>3965</v>
      </c>
      <c r="B4139" t="s">
        <v>3966</v>
      </c>
      <c r="C4139" t="s">
        <v>3835</v>
      </c>
      <c r="D4139" t="s">
        <v>3857</v>
      </c>
      <c r="E4139" t="s">
        <v>2924</v>
      </c>
    </row>
    <row r="4140" spans="1:5" hidden="1">
      <c r="A4140" s="83" t="s">
        <v>3965</v>
      </c>
      <c r="B4140" t="s">
        <v>3966</v>
      </c>
      <c r="C4140" t="s">
        <v>3835</v>
      </c>
      <c r="D4140" t="s">
        <v>3857</v>
      </c>
      <c r="E4140" t="s">
        <v>2926</v>
      </c>
    </row>
    <row r="4141" spans="1:5" hidden="1">
      <c r="A4141" s="83" t="s">
        <v>3965</v>
      </c>
      <c r="B4141" t="s">
        <v>3966</v>
      </c>
      <c r="C4141" t="s">
        <v>3835</v>
      </c>
      <c r="D4141" t="s">
        <v>3857</v>
      </c>
      <c r="E4141" t="s">
        <v>2931</v>
      </c>
    </row>
    <row r="4142" spans="1:5" hidden="1">
      <c r="A4142" s="83" t="s">
        <v>3965</v>
      </c>
      <c r="B4142" t="s">
        <v>3966</v>
      </c>
      <c r="C4142" t="s">
        <v>3835</v>
      </c>
      <c r="D4142" t="s">
        <v>3857</v>
      </c>
      <c r="E4142" t="s">
        <v>2940</v>
      </c>
    </row>
    <row r="4143" spans="1:5" hidden="1">
      <c r="A4143" s="83" t="s">
        <v>3965</v>
      </c>
      <c r="B4143" t="s">
        <v>3966</v>
      </c>
      <c r="C4143" t="s">
        <v>3835</v>
      </c>
      <c r="D4143" t="s">
        <v>3857</v>
      </c>
      <c r="E4143" t="s">
        <v>2944</v>
      </c>
    </row>
    <row r="4144" spans="1:5" hidden="1">
      <c r="A4144" s="83" t="s">
        <v>3965</v>
      </c>
      <c r="B4144" t="s">
        <v>3966</v>
      </c>
      <c r="C4144" t="s">
        <v>3835</v>
      </c>
      <c r="D4144" t="s">
        <v>3857</v>
      </c>
      <c r="E4144" t="s">
        <v>2936</v>
      </c>
    </row>
    <row r="4145" spans="1:5" hidden="1">
      <c r="A4145" s="83" t="s">
        <v>3965</v>
      </c>
      <c r="B4145" t="s">
        <v>3966</v>
      </c>
      <c r="C4145" t="s">
        <v>3835</v>
      </c>
      <c r="D4145" t="s">
        <v>3857</v>
      </c>
      <c r="E4145" t="s">
        <v>2941</v>
      </c>
    </row>
    <row r="4146" spans="1:5" hidden="1">
      <c r="A4146" s="83" t="s">
        <v>3965</v>
      </c>
      <c r="B4146" t="s">
        <v>3966</v>
      </c>
      <c r="C4146" t="s">
        <v>3835</v>
      </c>
      <c r="D4146" t="s">
        <v>3857</v>
      </c>
      <c r="E4146" t="s">
        <v>2945</v>
      </c>
    </row>
    <row r="4147" spans="1:5" hidden="1">
      <c r="A4147" s="83" t="s">
        <v>3965</v>
      </c>
      <c r="B4147" t="s">
        <v>3966</v>
      </c>
      <c r="C4147" t="s">
        <v>3835</v>
      </c>
      <c r="D4147" t="s">
        <v>3857</v>
      </c>
      <c r="E4147" t="s">
        <v>2948</v>
      </c>
    </row>
    <row r="4148" spans="1:5" hidden="1">
      <c r="A4148" s="83" t="s">
        <v>3965</v>
      </c>
      <c r="B4148" t="s">
        <v>3966</v>
      </c>
      <c r="C4148" t="s">
        <v>3835</v>
      </c>
      <c r="D4148" t="s">
        <v>3857</v>
      </c>
      <c r="E4148" t="s">
        <v>2950</v>
      </c>
    </row>
    <row r="4149" spans="1:5" hidden="1">
      <c r="A4149" s="83" t="s">
        <v>3965</v>
      </c>
      <c r="B4149" t="s">
        <v>3966</v>
      </c>
      <c r="C4149" t="s">
        <v>3835</v>
      </c>
      <c r="D4149" t="s">
        <v>3836</v>
      </c>
      <c r="E4149" t="s">
        <v>2836</v>
      </c>
    </row>
    <row r="4150" spans="1:5" hidden="1">
      <c r="A4150" s="83" t="s">
        <v>3965</v>
      </c>
      <c r="B4150" t="s">
        <v>3966</v>
      </c>
      <c r="C4150" t="s">
        <v>3835</v>
      </c>
      <c r="D4150" t="s">
        <v>3836</v>
      </c>
      <c r="E4150" t="s">
        <v>2869</v>
      </c>
    </row>
    <row r="4151" spans="1:5" hidden="1">
      <c r="A4151" s="83" t="s">
        <v>3965</v>
      </c>
      <c r="B4151" t="s">
        <v>3966</v>
      </c>
      <c r="C4151" t="s">
        <v>3835</v>
      </c>
      <c r="D4151" t="s">
        <v>3836</v>
      </c>
      <c r="E4151" t="s">
        <v>2887</v>
      </c>
    </row>
    <row r="4152" spans="1:5" hidden="1">
      <c r="A4152" s="83" t="s">
        <v>3965</v>
      </c>
      <c r="B4152" t="s">
        <v>3966</v>
      </c>
      <c r="C4152" t="s">
        <v>3835</v>
      </c>
      <c r="D4152" t="s">
        <v>3836</v>
      </c>
      <c r="E4152" t="s">
        <v>2898</v>
      </c>
    </row>
    <row r="4153" spans="1:5" hidden="1">
      <c r="A4153" s="83" t="s">
        <v>3965</v>
      </c>
      <c r="B4153" t="s">
        <v>3966</v>
      </c>
      <c r="C4153" t="s">
        <v>3835</v>
      </c>
      <c r="D4153" t="s">
        <v>3836</v>
      </c>
      <c r="E4153" t="s">
        <v>2908</v>
      </c>
    </row>
    <row r="4154" spans="1:5" hidden="1">
      <c r="A4154" s="83" t="s">
        <v>3965</v>
      </c>
      <c r="B4154" t="s">
        <v>3966</v>
      </c>
      <c r="C4154" t="s">
        <v>3835</v>
      </c>
      <c r="D4154" t="s">
        <v>3836</v>
      </c>
      <c r="E4154" t="s">
        <v>2915</v>
      </c>
    </row>
    <row r="4155" spans="1:5" hidden="1">
      <c r="A4155" s="83" t="s">
        <v>3965</v>
      </c>
      <c r="B4155" t="s">
        <v>3966</v>
      </c>
      <c r="C4155" t="s">
        <v>3835</v>
      </c>
      <c r="D4155" t="s">
        <v>3836</v>
      </c>
      <c r="E4155" t="s">
        <v>2920</v>
      </c>
    </row>
    <row r="4156" spans="1:5" hidden="1">
      <c r="A4156" s="83" t="s">
        <v>3965</v>
      </c>
      <c r="B4156" t="s">
        <v>3966</v>
      </c>
      <c r="C4156" t="s">
        <v>3835</v>
      </c>
      <c r="D4156" t="s">
        <v>3836</v>
      </c>
      <c r="E4156" t="s">
        <v>1643</v>
      </c>
    </row>
    <row r="4157" spans="1:5" hidden="1">
      <c r="A4157" s="83" t="s">
        <v>3965</v>
      </c>
      <c r="B4157" t="s">
        <v>3966</v>
      </c>
      <c r="C4157" t="s">
        <v>3835</v>
      </c>
      <c r="D4157" t="s">
        <v>3836</v>
      </c>
      <c r="E4157" t="s">
        <v>2926</v>
      </c>
    </row>
    <row r="4158" spans="1:5" hidden="1">
      <c r="A4158" s="83" t="s">
        <v>3965</v>
      </c>
      <c r="B4158" t="s">
        <v>3966</v>
      </c>
      <c r="C4158" t="s">
        <v>3835</v>
      </c>
      <c r="D4158" t="s">
        <v>3836</v>
      </c>
      <c r="E4158" t="s">
        <v>2931</v>
      </c>
    </row>
    <row r="4159" spans="1:5" hidden="1">
      <c r="A4159" s="83" t="s">
        <v>3965</v>
      </c>
      <c r="B4159" t="s">
        <v>3966</v>
      </c>
      <c r="C4159" t="s">
        <v>3835</v>
      </c>
      <c r="D4159" t="s">
        <v>3836</v>
      </c>
      <c r="E4159" t="s">
        <v>2936</v>
      </c>
    </row>
    <row r="4160" spans="1:5" hidden="1">
      <c r="A4160" s="83" t="s">
        <v>3965</v>
      </c>
      <c r="B4160" t="s">
        <v>3966</v>
      </c>
      <c r="C4160" t="s">
        <v>3835</v>
      </c>
      <c r="D4160" t="s">
        <v>3836</v>
      </c>
      <c r="E4160" t="s">
        <v>2941</v>
      </c>
    </row>
    <row r="4161" spans="1:5" hidden="1">
      <c r="A4161" s="83" t="s">
        <v>3965</v>
      </c>
      <c r="B4161" t="s">
        <v>3966</v>
      </c>
      <c r="C4161" t="s">
        <v>3835</v>
      </c>
      <c r="D4161" t="s">
        <v>3836</v>
      </c>
      <c r="E4161" t="s">
        <v>2945</v>
      </c>
    </row>
    <row r="4162" spans="1:5" hidden="1">
      <c r="A4162" s="83" t="s">
        <v>3965</v>
      </c>
      <c r="B4162" t="s">
        <v>3966</v>
      </c>
      <c r="C4162" t="s">
        <v>3835</v>
      </c>
      <c r="D4162" t="s">
        <v>3836</v>
      </c>
      <c r="E4162" t="s">
        <v>2948</v>
      </c>
    </row>
    <row r="4163" spans="1:5" hidden="1">
      <c r="A4163" s="83" t="s">
        <v>3965</v>
      </c>
      <c r="B4163" t="s">
        <v>3966</v>
      </c>
      <c r="C4163" t="s">
        <v>3835</v>
      </c>
      <c r="D4163" t="s">
        <v>3836</v>
      </c>
      <c r="E4163" t="s">
        <v>2950</v>
      </c>
    </row>
    <row r="4164" spans="1:5" hidden="1">
      <c r="A4164" s="83" t="s">
        <v>3967</v>
      </c>
      <c r="B4164" t="s">
        <v>3968</v>
      </c>
      <c r="C4164" s="83" t="s">
        <v>1973</v>
      </c>
      <c r="D4164" t="s">
        <v>2067</v>
      </c>
      <c r="E4164" t="s">
        <v>3848</v>
      </c>
    </row>
    <row r="4165" spans="1:5" hidden="1">
      <c r="A4165" s="83" t="s">
        <v>3967</v>
      </c>
      <c r="B4165" t="s">
        <v>3968</v>
      </c>
      <c r="C4165" t="s">
        <v>1973</v>
      </c>
      <c r="D4165" t="s">
        <v>2068</v>
      </c>
      <c r="E4165" t="s">
        <v>2068</v>
      </c>
    </row>
    <row r="4166" spans="1:5" hidden="1">
      <c r="A4166" s="83" t="s">
        <v>3967</v>
      </c>
      <c r="B4166" t="s">
        <v>3968</v>
      </c>
      <c r="C4166" t="s">
        <v>1973</v>
      </c>
      <c r="D4166" t="s">
        <v>2066</v>
      </c>
      <c r="E4166" t="s">
        <v>2807</v>
      </c>
    </row>
    <row r="4167" spans="1:5" hidden="1">
      <c r="A4167" s="83" t="s">
        <v>3967</v>
      </c>
      <c r="B4167" t="s">
        <v>3968</v>
      </c>
      <c r="C4167" t="s">
        <v>1973</v>
      </c>
      <c r="D4167" t="s">
        <v>2066</v>
      </c>
      <c r="E4167" t="s">
        <v>1643</v>
      </c>
    </row>
    <row r="4168" spans="1:5" hidden="1">
      <c r="A4168" s="83" t="s">
        <v>3967</v>
      </c>
      <c r="B4168" t="s">
        <v>3968</v>
      </c>
      <c r="C4168" t="s">
        <v>1973</v>
      </c>
      <c r="D4168" t="s">
        <v>3817</v>
      </c>
      <c r="E4168" t="s">
        <v>1643</v>
      </c>
    </row>
    <row r="4169" spans="1:5" hidden="1">
      <c r="A4169" s="83" t="s">
        <v>3967</v>
      </c>
      <c r="B4169" t="s">
        <v>3968</v>
      </c>
      <c r="C4169" t="s">
        <v>1973</v>
      </c>
      <c r="D4169" t="s">
        <v>3818</v>
      </c>
      <c r="E4169" t="s">
        <v>1643</v>
      </c>
    </row>
    <row r="4170" spans="1:5" hidden="1">
      <c r="A4170" s="83" t="s">
        <v>3967</v>
      </c>
      <c r="B4170" t="s">
        <v>3968</v>
      </c>
      <c r="C4170" t="s">
        <v>1974</v>
      </c>
      <c r="D4170" t="s">
        <v>2146</v>
      </c>
      <c r="E4170" t="s">
        <v>2808</v>
      </c>
    </row>
    <row r="4171" spans="1:5" hidden="1">
      <c r="A4171" s="83" t="s">
        <v>3967</v>
      </c>
      <c r="B4171" t="s">
        <v>3968</v>
      </c>
      <c r="C4171" t="s">
        <v>1974</v>
      </c>
      <c r="D4171" t="s">
        <v>2146</v>
      </c>
      <c r="E4171" t="s">
        <v>2854</v>
      </c>
    </row>
    <row r="4172" spans="1:5" hidden="1">
      <c r="A4172" s="83" t="s">
        <v>3967</v>
      </c>
      <c r="B4172" t="s">
        <v>3968</v>
      </c>
      <c r="C4172" t="s">
        <v>1974</v>
      </c>
      <c r="D4172" t="s">
        <v>2146</v>
      </c>
      <c r="E4172" t="s">
        <v>2876</v>
      </c>
    </row>
    <row r="4173" spans="1:5" hidden="1">
      <c r="A4173" s="83" t="s">
        <v>3967</v>
      </c>
      <c r="B4173" t="s">
        <v>3968</v>
      </c>
      <c r="C4173" t="s">
        <v>1974</v>
      </c>
      <c r="D4173" t="s">
        <v>2146</v>
      </c>
      <c r="E4173" t="s">
        <v>2893</v>
      </c>
    </row>
    <row r="4174" spans="1:5" hidden="1">
      <c r="A4174" s="83" t="s">
        <v>3967</v>
      </c>
      <c r="B4174" t="s">
        <v>3968</v>
      </c>
      <c r="C4174" t="s">
        <v>1974</v>
      </c>
      <c r="D4174" t="s">
        <v>2146</v>
      </c>
      <c r="E4174" t="s">
        <v>2903</v>
      </c>
    </row>
    <row r="4175" spans="1:5" hidden="1">
      <c r="A4175" s="83" t="s">
        <v>3967</v>
      </c>
      <c r="B4175" t="s">
        <v>3968</v>
      </c>
      <c r="C4175" t="s">
        <v>1974</v>
      </c>
      <c r="D4175" t="s">
        <v>2146</v>
      </c>
      <c r="E4175" t="s">
        <v>2913</v>
      </c>
    </row>
    <row r="4176" spans="1:5" hidden="1">
      <c r="A4176" s="83" t="s">
        <v>3967</v>
      </c>
      <c r="B4176" t="s">
        <v>3968</v>
      </c>
      <c r="C4176" t="s">
        <v>1974</v>
      </c>
      <c r="D4176" t="s">
        <v>3819</v>
      </c>
      <c r="E4176" t="s">
        <v>2809</v>
      </c>
    </row>
    <row r="4177" spans="1:5" hidden="1">
      <c r="A4177" s="83" t="s">
        <v>3967</v>
      </c>
      <c r="B4177" t="s">
        <v>3968</v>
      </c>
      <c r="C4177" t="s">
        <v>1974</v>
      </c>
      <c r="D4177" t="s">
        <v>3819</v>
      </c>
      <c r="E4177" t="s">
        <v>2855</v>
      </c>
    </row>
    <row r="4178" spans="1:5" hidden="1">
      <c r="A4178" s="83" t="s">
        <v>3967</v>
      </c>
      <c r="B4178" t="s">
        <v>3968</v>
      </c>
      <c r="C4178" t="s">
        <v>1974</v>
      </c>
      <c r="D4178" t="s">
        <v>3819</v>
      </c>
      <c r="E4178" t="s">
        <v>1643</v>
      </c>
    </row>
    <row r="4179" spans="1:5" hidden="1">
      <c r="A4179" s="83" t="s">
        <v>3967</v>
      </c>
      <c r="B4179" t="s">
        <v>3968</v>
      </c>
      <c r="C4179" t="s">
        <v>1974</v>
      </c>
      <c r="D4179" t="s">
        <v>3820</v>
      </c>
      <c r="E4179" t="s">
        <v>2810</v>
      </c>
    </row>
    <row r="4180" spans="1:5" hidden="1">
      <c r="A4180" s="83" t="s">
        <v>3967</v>
      </c>
      <c r="B4180" t="s">
        <v>3968</v>
      </c>
      <c r="C4180" t="s">
        <v>1974</v>
      </c>
      <c r="D4180" t="s">
        <v>3820</v>
      </c>
      <c r="E4180" t="s">
        <v>1643</v>
      </c>
    </row>
    <row r="4181" spans="1:5" hidden="1">
      <c r="A4181" s="83" t="s">
        <v>3967</v>
      </c>
      <c r="B4181" t="s">
        <v>3968</v>
      </c>
      <c r="C4181" t="s">
        <v>1974</v>
      </c>
      <c r="D4181" t="s">
        <v>3820</v>
      </c>
      <c r="E4181" t="s">
        <v>2856</v>
      </c>
    </row>
    <row r="4182" spans="1:5" hidden="1">
      <c r="A4182" s="83" t="s">
        <v>3967</v>
      </c>
      <c r="B4182" t="s">
        <v>3968</v>
      </c>
      <c r="C4182" t="s">
        <v>1974</v>
      </c>
      <c r="D4182" t="s">
        <v>3821</v>
      </c>
      <c r="E4182" t="s">
        <v>2811</v>
      </c>
    </row>
    <row r="4183" spans="1:5" hidden="1">
      <c r="A4183" s="83" t="s">
        <v>3967</v>
      </c>
      <c r="B4183" t="s">
        <v>3968</v>
      </c>
      <c r="C4183" t="s">
        <v>1974</v>
      </c>
      <c r="D4183" t="s">
        <v>3821</v>
      </c>
      <c r="E4183" t="s">
        <v>2857</v>
      </c>
    </row>
    <row r="4184" spans="1:5" hidden="1">
      <c r="A4184" s="83" t="s">
        <v>3967</v>
      </c>
      <c r="B4184" t="s">
        <v>3968</v>
      </c>
      <c r="C4184" t="s">
        <v>1974</v>
      </c>
      <c r="D4184" t="s">
        <v>3821</v>
      </c>
      <c r="E4184" t="s">
        <v>1643</v>
      </c>
    </row>
    <row r="4185" spans="1:5" hidden="1">
      <c r="A4185" s="83" t="s">
        <v>3967</v>
      </c>
      <c r="B4185" t="s">
        <v>3968</v>
      </c>
      <c r="C4185" t="s">
        <v>1974</v>
      </c>
      <c r="D4185" t="s">
        <v>3821</v>
      </c>
      <c r="E4185" t="s">
        <v>2877</v>
      </c>
    </row>
    <row r="4186" spans="1:5" hidden="1">
      <c r="A4186" s="83" t="s">
        <v>3967</v>
      </c>
      <c r="B4186" t="s">
        <v>3968</v>
      </c>
      <c r="C4186" t="s">
        <v>1974</v>
      </c>
      <c r="D4186" t="s">
        <v>3822</v>
      </c>
      <c r="E4186" t="s">
        <v>2813</v>
      </c>
    </row>
    <row r="4187" spans="1:5" hidden="1">
      <c r="A4187" s="83" t="s">
        <v>3967</v>
      </c>
      <c r="B4187" t="s">
        <v>3968</v>
      </c>
      <c r="C4187" t="s">
        <v>1974</v>
      </c>
      <c r="D4187" t="s">
        <v>3822</v>
      </c>
      <c r="E4187" t="s">
        <v>2858</v>
      </c>
    </row>
    <row r="4188" spans="1:5" hidden="1">
      <c r="A4188" s="83" t="s">
        <v>3967</v>
      </c>
      <c r="B4188" t="s">
        <v>3968</v>
      </c>
      <c r="C4188" t="s">
        <v>1974</v>
      </c>
      <c r="D4188" t="s">
        <v>3822</v>
      </c>
      <c r="E4188" t="s">
        <v>2878</v>
      </c>
    </row>
    <row r="4189" spans="1:5" hidden="1">
      <c r="A4189" s="83" t="s">
        <v>3967</v>
      </c>
      <c r="B4189" t="s">
        <v>3968</v>
      </c>
      <c r="C4189" t="s">
        <v>1974</v>
      </c>
      <c r="D4189" t="s">
        <v>3822</v>
      </c>
      <c r="E4189" t="s">
        <v>1643</v>
      </c>
    </row>
    <row r="4190" spans="1:5" hidden="1">
      <c r="A4190" s="83" t="s">
        <v>3967</v>
      </c>
      <c r="B4190" t="s">
        <v>3968</v>
      </c>
      <c r="C4190" t="s">
        <v>1974</v>
      </c>
      <c r="D4190" t="s">
        <v>3822</v>
      </c>
      <c r="E4190" t="s">
        <v>2894</v>
      </c>
    </row>
    <row r="4191" spans="1:5" hidden="1">
      <c r="A4191" s="83" t="s">
        <v>3967</v>
      </c>
      <c r="B4191" t="s">
        <v>3968</v>
      </c>
      <c r="C4191" t="s">
        <v>1974</v>
      </c>
      <c r="D4191" t="s">
        <v>3822</v>
      </c>
      <c r="E4191" t="s">
        <v>2904</v>
      </c>
    </row>
    <row r="4192" spans="1:5" hidden="1">
      <c r="A4192" s="83" t="s">
        <v>3967</v>
      </c>
      <c r="B4192" t="s">
        <v>3968</v>
      </c>
      <c r="C4192" t="s">
        <v>1974</v>
      </c>
      <c r="D4192" t="s">
        <v>3823</v>
      </c>
      <c r="E4192" t="s">
        <v>2814</v>
      </c>
    </row>
    <row r="4193" spans="1:5" hidden="1">
      <c r="A4193" s="83" t="s">
        <v>3967</v>
      </c>
      <c r="B4193" t="s">
        <v>3968</v>
      </c>
      <c r="C4193" t="s">
        <v>1974</v>
      </c>
      <c r="D4193" t="s">
        <v>3823</v>
      </c>
      <c r="E4193" t="s">
        <v>2859</v>
      </c>
    </row>
    <row r="4194" spans="1:5" hidden="1">
      <c r="A4194" s="83" t="s">
        <v>3967</v>
      </c>
      <c r="B4194" t="s">
        <v>3968</v>
      </c>
      <c r="C4194" t="s">
        <v>1974</v>
      </c>
      <c r="D4194" t="s">
        <v>3823</v>
      </c>
      <c r="E4194" t="s">
        <v>1643</v>
      </c>
    </row>
    <row r="4195" spans="1:5" hidden="1">
      <c r="A4195" s="83" t="s">
        <v>3967</v>
      </c>
      <c r="B4195" t="s">
        <v>3968</v>
      </c>
      <c r="C4195" t="s">
        <v>1974</v>
      </c>
      <c r="D4195" t="s">
        <v>3823</v>
      </c>
      <c r="E4195" t="s">
        <v>2879</v>
      </c>
    </row>
    <row r="4196" spans="1:5" hidden="1">
      <c r="A4196" s="83" t="s">
        <v>3967</v>
      </c>
      <c r="B4196" t="s">
        <v>3968</v>
      </c>
      <c r="C4196" t="s">
        <v>1974</v>
      </c>
      <c r="D4196" t="s">
        <v>3824</v>
      </c>
      <c r="E4196" t="s">
        <v>2815</v>
      </c>
    </row>
    <row r="4197" spans="1:5" hidden="1">
      <c r="A4197" s="83" t="s">
        <v>3967</v>
      </c>
      <c r="B4197" t="s">
        <v>3968</v>
      </c>
      <c r="C4197" t="s">
        <v>1974</v>
      </c>
      <c r="D4197" t="s">
        <v>3824</v>
      </c>
      <c r="E4197" t="s">
        <v>1643</v>
      </c>
    </row>
    <row r="4198" spans="1:5" hidden="1">
      <c r="A4198" s="83" t="s">
        <v>3967</v>
      </c>
      <c r="B4198" t="s">
        <v>3968</v>
      </c>
      <c r="C4198" t="s">
        <v>1974</v>
      </c>
      <c r="D4198" t="s">
        <v>2156</v>
      </c>
      <c r="E4198" t="s">
        <v>2816</v>
      </c>
    </row>
    <row r="4199" spans="1:5" hidden="1">
      <c r="A4199" s="83" t="s">
        <v>3967</v>
      </c>
      <c r="B4199" t="s">
        <v>3968</v>
      </c>
      <c r="C4199" t="s">
        <v>1974</v>
      </c>
      <c r="D4199" t="s">
        <v>1973</v>
      </c>
      <c r="E4199" t="s">
        <v>1643</v>
      </c>
    </row>
    <row r="4200" spans="1:5" hidden="1">
      <c r="A4200" s="83" t="s">
        <v>3967</v>
      </c>
      <c r="B4200" t="s">
        <v>3968</v>
      </c>
      <c r="C4200" t="s">
        <v>1974</v>
      </c>
      <c r="D4200" t="s">
        <v>1973</v>
      </c>
      <c r="E4200" t="s">
        <v>2817</v>
      </c>
    </row>
    <row r="4201" spans="1:5" hidden="1">
      <c r="A4201" s="83" t="s">
        <v>3967</v>
      </c>
      <c r="B4201" t="s">
        <v>3968</v>
      </c>
      <c r="C4201" t="s">
        <v>1974</v>
      </c>
      <c r="D4201" t="s">
        <v>1973</v>
      </c>
      <c r="E4201" t="s">
        <v>2860</v>
      </c>
    </row>
    <row r="4202" spans="1:5" hidden="1">
      <c r="A4202" s="83" t="s">
        <v>3967</v>
      </c>
      <c r="B4202" t="s">
        <v>3968</v>
      </c>
      <c r="C4202" t="s">
        <v>1974</v>
      </c>
      <c r="D4202" t="s">
        <v>1973</v>
      </c>
      <c r="E4202" t="s">
        <v>2880</v>
      </c>
    </row>
    <row r="4203" spans="1:5" hidden="1">
      <c r="A4203" s="83" t="s">
        <v>3967</v>
      </c>
      <c r="B4203" t="s">
        <v>3968</v>
      </c>
      <c r="C4203" t="s">
        <v>1974</v>
      </c>
      <c r="D4203" t="s">
        <v>3825</v>
      </c>
      <c r="E4203" t="s">
        <v>1643</v>
      </c>
    </row>
    <row r="4204" spans="1:5" hidden="1">
      <c r="A4204" s="83" t="s">
        <v>3967</v>
      </c>
      <c r="B4204" t="s">
        <v>3968</v>
      </c>
      <c r="C4204" t="s">
        <v>1974</v>
      </c>
      <c r="D4204" t="s">
        <v>3826</v>
      </c>
      <c r="E4204" t="s">
        <v>1643</v>
      </c>
    </row>
    <row r="4205" spans="1:5" hidden="1">
      <c r="A4205" s="83" t="s">
        <v>3967</v>
      </c>
      <c r="B4205" t="s">
        <v>3968</v>
      </c>
      <c r="C4205" t="s">
        <v>1974</v>
      </c>
      <c r="D4205" t="s">
        <v>3826</v>
      </c>
      <c r="E4205" t="s">
        <v>2819</v>
      </c>
    </row>
    <row r="4206" spans="1:5" hidden="1">
      <c r="A4206" s="83" t="s">
        <v>3967</v>
      </c>
      <c r="B4206" t="s">
        <v>3968</v>
      </c>
      <c r="C4206" t="s">
        <v>1974</v>
      </c>
      <c r="D4206" t="s">
        <v>2161</v>
      </c>
      <c r="E4206" t="s">
        <v>2820</v>
      </c>
    </row>
    <row r="4207" spans="1:5" hidden="1">
      <c r="A4207" s="83" t="s">
        <v>3967</v>
      </c>
      <c r="B4207" t="s">
        <v>3968</v>
      </c>
      <c r="C4207" t="s">
        <v>1974</v>
      </c>
      <c r="D4207" t="s">
        <v>2161</v>
      </c>
      <c r="E4207" t="s">
        <v>1643</v>
      </c>
    </row>
    <row r="4208" spans="1:5" hidden="1">
      <c r="A4208" s="83" t="s">
        <v>3967</v>
      </c>
      <c r="B4208" t="s">
        <v>3968</v>
      </c>
      <c r="C4208" t="s">
        <v>1974</v>
      </c>
      <c r="D4208" t="s">
        <v>3827</v>
      </c>
      <c r="E4208" t="s">
        <v>1643</v>
      </c>
    </row>
    <row r="4209" spans="1:5" hidden="1">
      <c r="A4209" s="83" t="s">
        <v>3967</v>
      </c>
      <c r="B4209" t="s">
        <v>3968</v>
      </c>
      <c r="C4209" t="s">
        <v>1974</v>
      </c>
      <c r="D4209" t="s">
        <v>3827</v>
      </c>
      <c r="E4209" t="s">
        <v>3827</v>
      </c>
    </row>
    <row r="4210" spans="1:5" hidden="1">
      <c r="A4210" s="83" t="s">
        <v>3967</v>
      </c>
      <c r="B4210" t="s">
        <v>3968</v>
      </c>
      <c r="C4210" t="s">
        <v>1974</v>
      </c>
      <c r="D4210" t="s">
        <v>3828</v>
      </c>
      <c r="E4210" t="s">
        <v>1643</v>
      </c>
    </row>
    <row r="4211" spans="1:5" hidden="1">
      <c r="A4211" s="83" t="s">
        <v>3967</v>
      </c>
      <c r="B4211" t="s">
        <v>3968</v>
      </c>
      <c r="C4211" t="s">
        <v>1974</v>
      </c>
      <c r="D4211" t="s">
        <v>3828</v>
      </c>
      <c r="E4211" t="s">
        <v>2822</v>
      </c>
    </row>
    <row r="4212" spans="1:5" hidden="1">
      <c r="A4212" s="83" t="s">
        <v>3967</v>
      </c>
      <c r="B4212" t="s">
        <v>3968</v>
      </c>
      <c r="C4212" t="s">
        <v>1974</v>
      </c>
      <c r="D4212" t="s">
        <v>3828</v>
      </c>
      <c r="E4212" t="s">
        <v>2861</v>
      </c>
    </row>
    <row r="4213" spans="1:5" hidden="1">
      <c r="A4213" s="83" t="s">
        <v>3967</v>
      </c>
      <c r="B4213" t="s">
        <v>3968</v>
      </c>
      <c r="C4213" t="s">
        <v>1974</v>
      </c>
      <c r="D4213" t="s">
        <v>3828</v>
      </c>
      <c r="E4213" t="s">
        <v>2818</v>
      </c>
    </row>
    <row r="4214" spans="1:5" hidden="1">
      <c r="A4214" s="83" t="s">
        <v>3967</v>
      </c>
      <c r="B4214" t="s">
        <v>3968</v>
      </c>
      <c r="C4214" t="s">
        <v>1974</v>
      </c>
      <c r="D4214" t="s">
        <v>3829</v>
      </c>
      <c r="E4214" t="s">
        <v>1643</v>
      </c>
    </row>
    <row r="4215" spans="1:5" hidden="1">
      <c r="A4215" s="83" t="s">
        <v>3967</v>
      </c>
      <c r="B4215" t="s">
        <v>3968</v>
      </c>
      <c r="C4215" t="s">
        <v>1974</v>
      </c>
      <c r="D4215" t="s">
        <v>3829</v>
      </c>
      <c r="E4215" t="s">
        <v>2823</v>
      </c>
    </row>
    <row r="4216" spans="1:5" hidden="1">
      <c r="A4216" s="83" t="s">
        <v>3967</v>
      </c>
      <c r="B4216" t="s">
        <v>3968</v>
      </c>
      <c r="C4216" t="s">
        <v>1974</v>
      </c>
      <c r="D4216" t="s">
        <v>3830</v>
      </c>
      <c r="E4216" t="s">
        <v>1643</v>
      </c>
    </row>
    <row r="4217" spans="1:5" hidden="1">
      <c r="A4217" s="83" t="s">
        <v>3967</v>
      </c>
      <c r="B4217" t="s">
        <v>3968</v>
      </c>
      <c r="C4217" t="s">
        <v>1974</v>
      </c>
      <c r="D4217" t="s">
        <v>3830</v>
      </c>
      <c r="E4217" t="s">
        <v>2824</v>
      </c>
    </row>
    <row r="4218" spans="1:5" hidden="1">
      <c r="A4218" s="83" t="s">
        <v>3967</v>
      </c>
      <c r="B4218" t="s">
        <v>3968</v>
      </c>
      <c r="C4218" t="s">
        <v>1974</v>
      </c>
      <c r="D4218" t="s">
        <v>3831</v>
      </c>
      <c r="E4218" t="s">
        <v>2825</v>
      </c>
    </row>
    <row r="4219" spans="1:5" hidden="1">
      <c r="A4219" s="83" t="s">
        <v>3967</v>
      </c>
      <c r="B4219" t="s">
        <v>3968</v>
      </c>
      <c r="C4219" t="s">
        <v>1974</v>
      </c>
      <c r="D4219" t="s">
        <v>2166</v>
      </c>
      <c r="E4219" t="s">
        <v>1643</v>
      </c>
    </row>
    <row r="4220" spans="1:5" hidden="1">
      <c r="A4220" s="83" t="s">
        <v>3967</v>
      </c>
      <c r="B4220" t="s">
        <v>3968</v>
      </c>
      <c r="C4220" t="s">
        <v>1974</v>
      </c>
      <c r="D4220" t="s">
        <v>2166</v>
      </c>
      <c r="E4220" t="s">
        <v>2826</v>
      </c>
    </row>
    <row r="4221" spans="1:5" hidden="1">
      <c r="A4221" s="83" t="s">
        <v>3967</v>
      </c>
      <c r="B4221" t="s">
        <v>3968</v>
      </c>
      <c r="C4221" t="s">
        <v>1975</v>
      </c>
      <c r="D4221" t="s">
        <v>3832</v>
      </c>
      <c r="E4221" t="s">
        <v>2827</v>
      </c>
    </row>
    <row r="4222" spans="1:5" hidden="1">
      <c r="A4222" s="83" t="s">
        <v>3967</v>
      </c>
      <c r="B4222" t="s">
        <v>3968</v>
      </c>
      <c r="C4222" t="s">
        <v>1975</v>
      </c>
      <c r="D4222" t="s">
        <v>3832</v>
      </c>
      <c r="E4222" t="s">
        <v>2862</v>
      </c>
    </row>
    <row r="4223" spans="1:5" hidden="1">
      <c r="A4223" s="83" t="s">
        <v>3967</v>
      </c>
      <c r="B4223" t="s">
        <v>3968</v>
      </c>
      <c r="C4223" t="s">
        <v>1975</v>
      </c>
      <c r="D4223" t="s">
        <v>3832</v>
      </c>
      <c r="E4223" t="s">
        <v>2882</v>
      </c>
    </row>
    <row r="4224" spans="1:5" hidden="1">
      <c r="A4224" s="83" t="s">
        <v>3967</v>
      </c>
      <c r="B4224" t="s">
        <v>3968</v>
      </c>
      <c r="C4224" t="s">
        <v>1975</v>
      </c>
      <c r="D4224" t="s">
        <v>3832</v>
      </c>
      <c r="E4224" t="s">
        <v>2895</v>
      </c>
    </row>
    <row r="4225" spans="1:5" hidden="1">
      <c r="A4225" s="83" t="s">
        <v>3967</v>
      </c>
      <c r="B4225" t="s">
        <v>3968</v>
      </c>
      <c r="C4225" t="s">
        <v>1975</v>
      </c>
      <c r="D4225" t="s">
        <v>3832</v>
      </c>
      <c r="E4225" t="s">
        <v>2905</v>
      </c>
    </row>
    <row r="4226" spans="1:5" hidden="1">
      <c r="A4226" s="83" t="s">
        <v>3967</v>
      </c>
      <c r="B4226" t="s">
        <v>3968</v>
      </c>
      <c r="C4226" t="s">
        <v>1975</v>
      </c>
      <c r="D4226" t="s">
        <v>3832</v>
      </c>
      <c r="E4226" t="s">
        <v>2914</v>
      </c>
    </row>
    <row r="4227" spans="1:5" hidden="1">
      <c r="A4227" s="83" t="s">
        <v>3967</v>
      </c>
      <c r="B4227" t="s">
        <v>3968</v>
      </c>
      <c r="C4227" t="s">
        <v>1975</v>
      </c>
      <c r="D4227" t="s">
        <v>3832</v>
      </c>
      <c r="E4227" t="s">
        <v>2919</v>
      </c>
    </row>
    <row r="4228" spans="1:5" hidden="1">
      <c r="A4228" s="83" t="s">
        <v>3967</v>
      </c>
      <c r="B4228" t="s">
        <v>3968</v>
      </c>
      <c r="C4228" t="s">
        <v>1975</v>
      </c>
      <c r="D4228" t="s">
        <v>3832</v>
      </c>
      <c r="E4228" t="s">
        <v>1980</v>
      </c>
    </row>
    <row r="4229" spans="1:5" hidden="1">
      <c r="A4229" s="83" t="s">
        <v>3967</v>
      </c>
      <c r="B4229" t="s">
        <v>3968</v>
      </c>
      <c r="C4229" t="s">
        <v>1975</v>
      </c>
      <c r="D4229" t="s">
        <v>3849</v>
      </c>
      <c r="E4229" t="s">
        <v>3850</v>
      </c>
    </row>
    <row r="4230" spans="1:5" hidden="1">
      <c r="A4230" s="83" t="s">
        <v>3967</v>
      </c>
      <c r="B4230" t="s">
        <v>3968</v>
      </c>
      <c r="C4230" t="s">
        <v>1975</v>
      </c>
      <c r="D4230" t="s">
        <v>3849</v>
      </c>
      <c r="E4230" t="s">
        <v>2885</v>
      </c>
    </row>
    <row r="4231" spans="1:5" hidden="1">
      <c r="A4231" s="83" t="s">
        <v>3967</v>
      </c>
      <c r="B4231" t="s">
        <v>3968</v>
      </c>
      <c r="C4231" t="s">
        <v>1975</v>
      </c>
      <c r="D4231" t="s">
        <v>3849</v>
      </c>
      <c r="E4231" t="s">
        <v>2896</v>
      </c>
    </row>
    <row r="4232" spans="1:5" hidden="1">
      <c r="A4232" s="83" t="s">
        <v>3967</v>
      </c>
      <c r="B4232" t="s">
        <v>3968</v>
      </c>
      <c r="C4232" t="s">
        <v>1975</v>
      </c>
      <c r="D4232" t="s">
        <v>3851</v>
      </c>
      <c r="E4232" t="s">
        <v>2831</v>
      </c>
    </row>
    <row r="4233" spans="1:5" hidden="1">
      <c r="A4233" s="83" t="s">
        <v>3967</v>
      </c>
      <c r="B4233" t="s">
        <v>3968</v>
      </c>
      <c r="C4233" t="s">
        <v>1975</v>
      </c>
      <c r="D4233" t="s">
        <v>3851</v>
      </c>
      <c r="E4233" t="s">
        <v>2864</v>
      </c>
    </row>
    <row r="4234" spans="1:5" hidden="1">
      <c r="A4234" s="83" t="s">
        <v>3967</v>
      </c>
      <c r="B4234" t="s">
        <v>3968</v>
      </c>
      <c r="C4234" t="s">
        <v>1975</v>
      </c>
      <c r="D4234" t="s">
        <v>3851</v>
      </c>
      <c r="E4234" t="s">
        <v>1643</v>
      </c>
    </row>
    <row r="4235" spans="1:5" hidden="1">
      <c r="A4235" s="83" t="s">
        <v>3967</v>
      </c>
      <c r="B4235" t="s">
        <v>3968</v>
      </c>
      <c r="C4235" t="s">
        <v>1975</v>
      </c>
      <c r="D4235" t="s">
        <v>3851</v>
      </c>
      <c r="E4235" t="s">
        <v>2884</v>
      </c>
    </row>
    <row r="4236" spans="1:5" hidden="1">
      <c r="A4236" s="83" t="s">
        <v>3967</v>
      </c>
      <c r="B4236" t="s">
        <v>3968</v>
      </c>
      <c r="C4236" t="s">
        <v>1975</v>
      </c>
      <c r="D4236" t="s">
        <v>3851</v>
      </c>
      <c r="E4236" t="s">
        <v>2166</v>
      </c>
    </row>
    <row r="4237" spans="1:5" hidden="1">
      <c r="A4237" s="83" t="s">
        <v>3967</v>
      </c>
      <c r="B4237" t="s">
        <v>3968</v>
      </c>
      <c r="C4237" t="s">
        <v>1975</v>
      </c>
      <c r="D4237" t="s">
        <v>3851</v>
      </c>
      <c r="E4237" t="s">
        <v>3852</v>
      </c>
    </row>
    <row r="4238" spans="1:5" hidden="1">
      <c r="A4238" s="83" t="s">
        <v>3967</v>
      </c>
      <c r="B4238" t="s">
        <v>3968</v>
      </c>
      <c r="C4238" t="s">
        <v>1975</v>
      </c>
      <c r="D4238" t="s">
        <v>3853</v>
      </c>
      <c r="E4238" t="s">
        <v>3854</v>
      </c>
    </row>
    <row r="4239" spans="1:5" hidden="1">
      <c r="A4239" s="83" t="s">
        <v>3967</v>
      </c>
      <c r="B4239" t="s">
        <v>3968</v>
      </c>
      <c r="C4239" t="s">
        <v>1976</v>
      </c>
      <c r="D4239" t="s">
        <v>3875</v>
      </c>
      <c r="E4239" t="s">
        <v>2833</v>
      </c>
    </row>
    <row r="4240" spans="1:5" hidden="1">
      <c r="A4240" s="83" t="s">
        <v>3967</v>
      </c>
      <c r="B4240" t="s">
        <v>3968</v>
      </c>
      <c r="C4240" t="s">
        <v>1976</v>
      </c>
      <c r="D4240" t="s">
        <v>3875</v>
      </c>
      <c r="E4240" t="s">
        <v>2866</v>
      </c>
    </row>
    <row r="4241" spans="1:5" hidden="1">
      <c r="A4241" s="83" t="s">
        <v>3967</v>
      </c>
      <c r="B4241" t="s">
        <v>3968</v>
      </c>
      <c r="C4241" t="s">
        <v>1976</v>
      </c>
      <c r="D4241" t="s">
        <v>3875</v>
      </c>
      <c r="E4241" t="s">
        <v>1643</v>
      </c>
    </row>
    <row r="4242" spans="1:5" hidden="1">
      <c r="A4242" s="83" t="s">
        <v>3967</v>
      </c>
      <c r="B4242" t="s">
        <v>3968</v>
      </c>
      <c r="C4242" t="s">
        <v>1976</v>
      </c>
      <c r="D4242" t="s">
        <v>3875</v>
      </c>
      <c r="E4242" t="s">
        <v>2897</v>
      </c>
    </row>
    <row r="4243" spans="1:5" hidden="1">
      <c r="A4243" s="83" t="s">
        <v>3967</v>
      </c>
      <c r="B4243" t="s">
        <v>3968</v>
      </c>
      <c r="C4243" t="s">
        <v>1976</v>
      </c>
      <c r="D4243" t="s">
        <v>3875</v>
      </c>
      <c r="E4243" t="s">
        <v>2907</v>
      </c>
    </row>
    <row r="4244" spans="1:5" hidden="1">
      <c r="A4244" s="83" t="s">
        <v>3967</v>
      </c>
      <c r="B4244" t="s">
        <v>3968</v>
      </c>
      <c r="C4244" t="s">
        <v>1976</v>
      </c>
      <c r="D4244" t="s">
        <v>3876</v>
      </c>
      <c r="E4244" t="s">
        <v>2834</v>
      </c>
    </row>
    <row r="4245" spans="1:5" hidden="1">
      <c r="A4245" s="83" t="s">
        <v>3967</v>
      </c>
      <c r="B4245" t="s">
        <v>3968</v>
      </c>
      <c r="C4245" t="s">
        <v>1976</v>
      </c>
      <c r="D4245" t="s">
        <v>3876</v>
      </c>
      <c r="E4245" t="s">
        <v>2867</v>
      </c>
    </row>
    <row r="4246" spans="1:5" hidden="1">
      <c r="A4246" s="83" t="s">
        <v>3967</v>
      </c>
      <c r="B4246" t="s">
        <v>3968</v>
      </c>
      <c r="C4246" t="s">
        <v>1976</v>
      </c>
      <c r="D4246" t="s">
        <v>3876</v>
      </c>
      <c r="E4246" t="s">
        <v>2833</v>
      </c>
    </row>
    <row r="4247" spans="1:5" hidden="1">
      <c r="A4247" s="83" t="s">
        <v>3967</v>
      </c>
      <c r="B4247" t="s">
        <v>3968</v>
      </c>
      <c r="C4247" t="s">
        <v>1976</v>
      </c>
      <c r="D4247" t="s">
        <v>3876</v>
      </c>
      <c r="E4247" t="s">
        <v>1643</v>
      </c>
    </row>
    <row r="4248" spans="1:5" hidden="1">
      <c r="A4248" s="83" t="s">
        <v>3967</v>
      </c>
      <c r="B4248" t="s">
        <v>3968</v>
      </c>
      <c r="C4248" t="s">
        <v>1976</v>
      </c>
      <c r="D4248" t="s">
        <v>3875</v>
      </c>
      <c r="E4248" t="s">
        <v>1643</v>
      </c>
    </row>
    <row r="4249" spans="1:5" hidden="1">
      <c r="A4249" s="83" t="s">
        <v>3967</v>
      </c>
      <c r="B4249" t="s">
        <v>3968</v>
      </c>
      <c r="C4249" t="s">
        <v>1976</v>
      </c>
      <c r="D4249" t="s">
        <v>3875</v>
      </c>
      <c r="E4249" t="s">
        <v>2886</v>
      </c>
    </row>
    <row r="4250" spans="1:5" hidden="1">
      <c r="A4250" s="83" t="s">
        <v>3967</v>
      </c>
      <c r="B4250" t="s">
        <v>3968</v>
      </c>
      <c r="C4250" t="s">
        <v>1976</v>
      </c>
      <c r="D4250" t="s">
        <v>3876</v>
      </c>
      <c r="E4250" t="s">
        <v>2834</v>
      </c>
    </row>
    <row r="4251" spans="1:5" hidden="1">
      <c r="A4251" s="83" t="s">
        <v>3967</v>
      </c>
      <c r="B4251" t="s">
        <v>3968</v>
      </c>
      <c r="C4251" t="s">
        <v>1976</v>
      </c>
      <c r="D4251" t="s">
        <v>3876</v>
      </c>
      <c r="E4251" t="s">
        <v>1643</v>
      </c>
    </row>
    <row r="4252" spans="1:5" hidden="1">
      <c r="A4252" s="83" t="s">
        <v>3967</v>
      </c>
      <c r="B4252" t="s">
        <v>3968</v>
      </c>
      <c r="C4252" t="s">
        <v>3855</v>
      </c>
      <c r="D4252" t="s">
        <v>2835</v>
      </c>
      <c r="E4252" t="s">
        <v>3856</v>
      </c>
    </row>
    <row r="4253" spans="1:5" hidden="1">
      <c r="A4253" s="83" t="s">
        <v>3967</v>
      </c>
      <c r="B4253" t="s">
        <v>3968</v>
      </c>
      <c r="C4253" t="s">
        <v>3855</v>
      </c>
      <c r="D4253" t="s">
        <v>2407</v>
      </c>
      <c r="E4253" t="s">
        <v>2868</v>
      </c>
    </row>
    <row r="4254" spans="1:5" hidden="1">
      <c r="A4254" s="83" t="s">
        <v>3967</v>
      </c>
      <c r="B4254" t="s">
        <v>3968</v>
      </c>
      <c r="C4254" t="s">
        <v>3855</v>
      </c>
      <c r="D4254" t="s">
        <v>2407</v>
      </c>
      <c r="E4254" t="s">
        <v>1643</v>
      </c>
    </row>
    <row r="4255" spans="1:5" hidden="1">
      <c r="A4255" s="83" t="s">
        <v>3967</v>
      </c>
      <c r="B4255" t="s">
        <v>3968</v>
      </c>
      <c r="C4255" t="s">
        <v>3855</v>
      </c>
      <c r="D4255" t="s">
        <v>2407</v>
      </c>
      <c r="E4255" t="s">
        <v>2407</v>
      </c>
    </row>
    <row r="4256" spans="1:5" hidden="1">
      <c r="A4256" s="83" t="s">
        <v>3967</v>
      </c>
      <c r="B4256" t="s">
        <v>3968</v>
      </c>
      <c r="C4256" t="s">
        <v>3835</v>
      </c>
      <c r="D4256" t="s">
        <v>3857</v>
      </c>
      <c r="E4256" t="s">
        <v>2836</v>
      </c>
    </row>
    <row r="4257" spans="1:5" hidden="1">
      <c r="A4257" s="83" t="s">
        <v>3967</v>
      </c>
      <c r="B4257" t="s">
        <v>3968</v>
      </c>
      <c r="C4257" t="s">
        <v>3835</v>
      </c>
      <c r="D4257" t="s">
        <v>3857</v>
      </c>
      <c r="E4257" t="s">
        <v>2869</v>
      </c>
    </row>
    <row r="4258" spans="1:5" hidden="1">
      <c r="A4258" s="83" t="s">
        <v>3967</v>
      </c>
      <c r="B4258" t="s">
        <v>3968</v>
      </c>
      <c r="C4258" t="s">
        <v>3835</v>
      </c>
      <c r="D4258" t="s">
        <v>3857</v>
      </c>
      <c r="E4258" t="s">
        <v>2887</v>
      </c>
    </row>
    <row r="4259" spans="1:5" hidden="1">
      <c r="A4259" s="83" t="s">
        <v>3967</v>
      </c>
      <c r="B4259" t="s">
        <v>3968</v>
      </c>
      <c r="C4259" t="s">
        <v>3835</v>
      </c>
      <c r="D4259" t="s">
        <v>3857</v>
      </c>
      <c r="E4259" t="s">
        <v>2898</v>
      </c>
    </row>
    <row r="4260" spans="1:5" hidden="1">
      <c r="A4260" s="83" t="s">
        <v>3967</v>
      </c>
      <c r="B4260" t="s">
        <v>3968</v>
      </c>
      <c r="C4260" t="s">
        <v>3835</v>
      </c>
      <c r="D4260" t="s">
        <v>3857</v>
      </c>
      <c r="E4260" t="s">
        <v>2908</v>
      </c>
    </row>
    <row r="4261" spans="1:5" hidden="1">
      <c r="A4261" s="83" t="s">
        <v>3967</v>
      </c>
      <c r="B4261" t="s">
        <v>3968</v>
      </c>
      <c r="C4261" t="s">
        <v>3835</v>
      </c>
      <c r="D4261" t="s">
        <v>3857</v>
      </c>
      <c r="E4261" t="s">
        <v>2915</v>
      </c>
    </row>
    <row r="4262" spans="1:5" hidden="1">
      <c r="A4262" s="83" t="s">
        <v>3967</v>
      </c>
      <c r="B4262" t="s">
        <v>3968</v>
      </c>
      <c r="C4262" t="s">
        <v>3835</v>
      </c>
      <c r="D4262" t="s">
        <v>3857</v>
      </c>
      <c r="E4262" t="s">
        <v>2920</v>
      </c>
    </row>
    <row r="4263" spans="1:5" hidden="1">
      <c r="A4263" s="83" t="s">
        <v>3967</v>
      </c>
      <c r="B4263" t="s">
        <v>3968</v>
      </c>
      <c r="C4263" t="s">
        <v>3835</v>
      </c>
      <c r="D4263" t="s">
        <v>3857</v>
      </c>
      <c r="E4263" t="s">
        <v>2924</v>
      </c>
    </row>
    <row r="4264" spans="1:5" hidden="1">
      <c r="A4264" s="83" t="s">
        <v>3967</v>
      </c>
      <c r="B4264" t="s">
        <v>3968</v>
      </c>
      <c r="C4264" t="s">
        <v>3835</v>
      </c>
      <c r="D4264" t="s">
        <v>3857</v>
      </c>
      <c r="E4264" t="s">
        <v>2926</v>
      </c>
    </row>
    <row r="4265" spans="1:5" hidden="1">
      <c r="A4265" s="83" t="s">
        <v>3967</v>
      </c>
      <c r="B4265" t="s">
        <v>3968</v>
      </c>
      <c r="C4265" t="s">
        <v>3835</v>
      </c>
      <c r="D4265" t="s">
        <v>3857</v>
      </c>
      <c r="E4265" t="s">
        <v>2931</v>
      </c>
    </row>
    <row r="4266" spans="1:5" hidden="1">
      <c r="A4266" s="83" t="s">
        <v>3967</v>
      </c>
      <c r="B4266" t="s">
        <v>3968</v>
      </c>
      <c r="C4266" t="s">
        <v>3835</v>
      </c>
      <c r="D4266" t="s">
        <v>3857</v>
      </c>
      <c r="E4266" t="s">
        <v>2940</v>
      </c>
    </row>
    <row r="4267" spans="1:5" hidden="1">
      <c r="A4267" s="83" t="s">
        <v>3967</v>
      </c>
      <c r="B4267" t="s">
        <v>3968</v>
      </c>
      <c r="C4267" t="s">
        <v>3835</v>
      </c>
      <c r="D4267" t="s">
        <v>3857</v>
      </c>
      <c r="E4267" t="s">
        <v>2944</v>
      </c>
    </row>
    <row r="4268" spans="1:5" hidden="1">
      <c r="A4268" s="83" t="s">
        <v>3967</v>
      </c>
      <c r="B4268" t="s">
        <v>3968</v>
      </c>
      <c r="C4268" t="s">
        <v>3835</v>
      </c>
      <c r="D4268" t="s">
        <v>3857</v>
      </c>
      <c r="E4268" t="s">
        <v>2936</v>
      </c>
    </row>
    <row r="4269" spans="1:5" hidden="1">
      <c r="A4269" s="83" t="s">
        <v>3967</v>
      </c>
      <c r="B4269" t="s">
        <v>3968</v>
      </c>
      <c r="C4269" t="s">
        <v>3835</v>
      </c>
      <c r="D4269" t="s">
        <v>3857</v>
      </c>
      <c r="E4269" t="s">
        <v>2941</v>
      </c>
    </row>
    <row r="4270" spans="1:5" hidden="1">
      <c r="A4270" s="83" t="s">
        <v>3967</v>
      </c>
      <c r="B4270" t="s">
        <v>3968</v>
      </c>
      <c r="C4270" t="s">
        <v>3835</v>
      </c>
      <c r="D4270" t="s">
        <v>3857</v>
      </c>
      <c r="E4270" t="s">
        <v>2945</v>
      </c>
    </row>
    <row r="4271" spans="1:5" hidden="1">
      <c r="A4271" s="83" t="s">
        <v>3967</v>
      </c>
      <c r="B4271" t="s">
        <v>3968</v>
      </c>
      <c r="C4271" t="s">
        <v>3835</v>
      </c>
      <c r="D4271" t="s">
        <v>3857</v>
      </c>
      <c r="E4271" t="s">
        <v>2948</v>
      </c>
    </row>
    <row r="4272" spans="1:5" hidden="1">
      <c r="A4272" s="83" t="s">
        <v>3967</v>
      </c>
      <c r="B4272" t="s">
        <v>3968</v>
      </c>
      <c r="C4272" t="s">
        <v>3835</v>
      </c>
      <c r="D4272" t="s">
        <v>3857</v>
      </c>
      <c r="E4272" t="s">
        <v>2950</v>
      </c>
    </row>
    <row r="4273" spans="1:5" hidden="1">
      <c r="A4273" s="83" t="s">
        <v>3967</v>
      </c>
      <c r="B4273" t="s">
        <v>3968</v>
      </c>
      <c r="C4273" t="s">
        <v>3835</v>
      </c>
      <c r="D4273" t="s">
        <v>3836</v>
      </c>
      <c r="E4273" t="s">
        <v>2836</v>
      </c>
    </row>
    <row r="4274" spans="1:5" hidden="1">
      <c r="A4274" s="83" t="s">
        <v>3967</v>
      </c>
      <c r="B4274" t="s">
        <v>3968</v>
      </c>
      <c r="C4274" t="s">
        <v>3835</v>
      </c>
      <c r="D4274" t="s">
        <v>3836</v>
      </c>
      <c r="E4274" t="s">
        <v>2869</v>
      </c>
    </row>
    <row r="4275" spans="1:5" hidden="1">
      <c r="A4275" s="83" t="s">
        <v>3967</v>
      </c>
      <c r="B4275" t="s">
        <v>3968</v>
      </c>
      <c r="C4275" t="s">
        <v>3835</v>
      </c>
      <c r="D4275" t="s">
        <v>3836</v>
      </c>
      <c r="E4275" t="s">
        <v>2887</v>
      </c>
    </row>
    <row r="4276" spans="1:5" hidden="1">
      <c r="A4276" s="83" t="s">
        <v>3967</v>
      </c>
      <c r="B4276" t="s">
        <v>3968</v>
      </c>
      <c r="C4276" t="s">
        <v>3835</v>
      </c>
      <c r="D4276" t="s">
        <v>3836</v>
      </c>
      <c r="E4276" t="s">
        <v>2898</v>
      </c>
    </row>
    <row r="4277" spans="1:5" hidden="1">
      <c r="A4277" s="83" t="s">
        <v>3967</v>
      </c>
      <c r="B4277" t="s">
        <v>3968</v>
      </c>
      <c r="C4277" t="s">
        <v>3835</v>
      </c>
      <c r="D4277" t="s">
        <v>3836</v>
      </c>
      <c r="E4277" t="s">
        <v>2908</v>
      </c>
    </row>
    <row r="4278" spans="1:5" hidden="1">
      <c r="A4278" s="83" t="s">
        <v>3967</v>
      </c>
      <c r="B4278" t="s">
        <v>3968</v>
      </c>
      <c r="C4278" t="s">
        <v>3835</v>
      </c>
      <c r="D4278" t="s">
        <v>3836</v>
      </c>
      <c r="E4278" t="s">
        <v>2915</v>
      </c>
    </row>
    <row r="4279" spans="1:5" hidden="1">
      <c r="A4279" s="83" t="s">
        <v>3967</v>
      </c>
      <c r="B4279" t="s">
        <v>3968</v>
      </c>
      <c r="C4279" t="s">
        <v>3835</v>
      </c>
      <c r="D4279" t="s">
        <v>3836</v>
      </c>
      <c r="E4279" t="s">
        <v>2920</v>
      </c>
    </row>
    <row r="4280" spans="1:5" hidden="1">
      <c r="A4280" s="83" t="s">
        <v>3967</v>
      </c>
      <c r="B4280" t="s">
        <v>3968</v>
      </c>
      <c r="C4280" t="s">
        <v>3835</v>
      </c>
      <c r="D4280" t="s">
        <v>3836</v>
      </c>
      <c r="E4280" t="s">
        <v>1643</v>
      </c>
    </row>
    <row r="4281" spans="1:5" hidden="1">
      <c r="A4281" s="83" t="s">
        <v>3967</v>
      </c>
      <c r="B4281" t="s">
        <v>3968</v>
      </c>
      <c r="C4281" t="s">
        <v>3835</v>
      </c>
      <c r="D4281" t="s">
        <v>3836</v>
      </c>
      <c r="E4281" t="s">
        <v>2926</v>
      </c>
    </row>
    <row r="4282" spans="1:5" hidden="1">
      <c r="A4282" s="83" t="s">
        <v>3967</v>
      </c>
      <c r="B4282" t="s">
        <v>3968</v>
      </c>
      <c r="C4282" t="s">
        <v>3835</v>
      </c>
      <c r="D4282" t="s">
        <v>3836</v>
      </c>
      <c r="E4282" t="s">
        <v>2931</v>
      </c>
    </row>
    <row r="4283" spans="1:5" hidden="1">
      <c r="A4283" s="83" t="s">
        <v>3967</v>
      </c>
      <c r="B4283" t="s">
        <v>3968</v>
      </c>
      <c r="C4283" t="s">
        <v>3835</v>
      </c>
      <c r="D4283" t="s">
        <v>3836</v>
      </c>
      <c r="E4283" t="s">
        <v>2936</v>
      </c>
    </row>
    <row r="4284" spans="1:5" hidden="1">
      <c r="A4284" s="83" t="s">
        <v>3967</v>
      </c>
      <c r="B4284" t="s">
        <v>3968</v>
      </c>
      <c r="C4284" t="s">
        <v>3835</v>
      </c>
      <c r="D4284" t="s">
        <v>3836</v>
      </c>
      <c r="E4284" t="s">
        <v>2941</v>
      </c>
    </row>
    <row r="4285" spans="1:5" hidden="1">
      <c r="A4285" s="83" t="s">
        <v>3967</v>
      </c>
      <c r="B4285" t="s">
        <v>3968</v>
      </c>
      <c r="C4285" t="s">
        <v>3835</v>
      </c>
      <c r="D4285" t="s">
        <v>3836</v>
      </c>
      <c r="E4285" t="s">
        <v>2945</v>
      </c>
    </row>
    <row r="4286" spans="1:5" hidden="1">
      <c r="A4286" s="83" t="s">
        <v>3967</v>
      </c>
      <c r="B4286" t="s">
        <v>3968</v>
      </c>
      <c r="C4286" t="s">
        <v>3835</v>
      </c>
      <c r="D4286" t="s">
        <v>3836</v>
      </c>
      <c r="E4286" t="s">
        <v>2948</v>
      </c>
    </row>
    <row r="4287" spans="1:5" hidden="1">
      <c r="A4287" s="83" t="s">
        <v>3967</v>
      </c>
      <c r="B4287" t="s">
        <v>3968</v>
      </c>
      <c r="C4287" t="s">
        <v>3835</v>
      </c>
      <c r="D4287" t="s">
        <v>3836</v>
      </c>
      <c r="E4287" t="s">
        <v>2950</v>
      </c>
    </row>
    <row r="4288" spans="1:5" hidden="1">
      <c r="A4288" s="83" t="s">
        <v>3185</v>
      </c>
      <c r="B4288" t="s">
        <v>3969</v>
      </c>
      <c r="C4288" s="83" t="s">
        <v>1973</v>
      </c>
      <c r="D4288" t="s">
        <v>2067</v>
      </c>
      <c r="E4288" t="s">
        <v>3848</v>
      </c>
    </row>
    <row r="4289" spans="1:5" hidden="1">
      <c r="A4289" s="83" t="s">
        <v>3185</v>
      </c>
      <c r="B4289" t="s">
        <v>3969</v>
      </c>
      <c r="C4289" t="s">
        <v>1973</v>
      </c>
      <c r="D4289" t="s">
        <v>2068</v>
      </c>
      <c r="E4289" t="s">
        <v>2068</v>
      </c>
    </row>
    <row r="4290" spans="1:5" hidden="1">
      <c r="A4290" s="83" t="s">
        <v>3185</v>
      </c>
      <c r="B4290" t="s">
        <v>3969</v>
      </c>
      <c r="C4290" t="s">
        <v>1973</v>
      </c>
      <c r="D4290" t="s">
        <v>2066</v>
      </c>
      <c r="E4290" t="s">
        <v>2807</v>
      </c>
    </row>
    <row r="4291" spans="1:5" hidden="1">
      <c r="A4291" s="83" t="s">
        <v>3185</v>
      </c>
      <c r="B4291" t="s">
        <v>3969</v>
      </c>
      <c r="C4291" t="s">
        <v>1973</v>
      </c>
      <c r="D4291" t="s">
        <v>2066</v>
      </c>
      <c r="E4291" t="s">
        <v>1643</v>
      </c>
    </row>
    <row r="4292" spans="1:5" hidden="1">
      <c r="A4292" s="83" t="s">
        <v>3185</v>
      </c>
      <c r="B4292" t="s">
        <v>3969</v>
      </c>
      <c r="C4292" t="s">
        <v>1973</v>
      </c>
      <c r="D4292" t="s">
        <v>3817</v>
      </c>
      <c r="E4292" t="s">
        <v>1643</v>
      </c>
    </row>
    <row r="4293" spans="1:5" hidden="1">
      <c r="A4293" s="83" t="s">
        <v>3185</v>
      </c>
      <c r="B4293" t="s">
        <v>3969</v>
      </c>
      <c r="C4293" t="s">
        <v>1973</v>
      </c>
      <c r="D4293" t="s">
        <v>3818</v>
      </c>
      <c r="E4293" t="s">
        <v>1643</v>
      </c>
    </row>
    <row r="4294" spans="1:5" hidden="1">
      <c r="A4294" s="83" t="s">
        <v>3185</v>
      </c>
      <c r="B4294" t="s">
        <v>3969</v>
      </c>
      <c r="C4294" t="s">
        <v>1974</v>
      </c>
      <c r="D4294" t="s">
        <v>2146</v>
      </c>
      <c r="E4294" t="s">
        <v>2808</v>
      </c>
    </row>
    <row r="4295" spans="1:5" hidden="1">
      <c r="A4295" s="83" t="s">
        <v>3185</v>
      </c>
      <c r="B4295" t="s">
        <v>3969</v>
      </c>
      <c r="C4295" t="s">
        <v>1974</v>
      </c>
      <c r="D4295" t="s">
        <v>2146</v>
      </c>
      <c r="E4295" t="s">
        <v>2854</v>
      </c>
    </row>
    <row r="4296" spans="1:5" hidden="1">
      <c r="A4296" s="83" t="s">
        <v>3185</v>
      </c>
      <c r="B4296" t="s">
        <v>3969</v>
      </c>
      <c r="C4296" t="s">
        <v>1974</v>
      </c>
      <c r="D4296" t="s">
        <v>2146</v>
      </c>
      <c r="E4296" t="s">
        <v>2876</v>
      </c>
    </row>
    <row r="4297" spans="1:5" hidden="1">
      <c r="A4297" s="83" t="s">
        <v>3185</v>
      </c>
      <c r="B4297" t="s">
        <v>3969</v>
      </c>
      <c r="C4297" t="s">
        <v>1974</v>
      </c>
      <c r="D4297" t="s">
        <v>2146</v>
      </c>
      <c r="E4297" t="s">
        <v>2893</v>
      </c>
    </row>
    <row r="4298" spans="1:5" hidden="1">
      <c r="A4298" s="83" t="s">
        <v>3185</v>
      </c>
      <c r="B4298" t="s">
        <v>3969</v>
      </c>
      <c r="C4298" t="s">
        <v>1974</v>
      </c>
      <c r="D4298" t="s">
        <v>2146</v>
      </c>
      <c r="E4298" t="s">
        <v>2903</v>
      </c>
    </row>
    <row r="4299" spans="1:5" hidden="1">
      <c r="A4299" s="83" t="s">
        <v>3185</v>
      </c>
      <c r="B4299" t="s">
        <v>3969</v>
      </c>
      <c r="C4299" t="s">
        <v>1974</v>
      </c>
      <c r="D4299" t="s">
        <v>2146</v>
      </c>
      <c r="E4299" t="s">
        <v>2913</v>
      </c>
    </row>
    <row r="4300" spans="1:5" hidden="1">
      <c r="A4300" s="83" t="s">
        <v>3185</v>
      </c>
      <c r="B4300" t="s">
        <v>3969</v>
      </c>
      <c r="C4300" t="s">
        <v>1974</v>
      </c>
      <c r="D4300" t="s">
        <v>3819</v>
      </c>
      <c r="E4300" t="s">
        <v>2809</v>
      </c>
    </row>
    <row r="4301" spans="1:5" hidden="1">
      <c r="A4301" s="83" t="s">
        <v>3185</v>
      </c>
      <c r="B4301" t="s">
        <v>3969</v>
      </c>
      <c r="C4301" t="s">
        <v>1974</v>
      </c>
      <c r="D4301" t="s">
        <v>3819</v>
      </c>
      <c r="E4301" t="s">
        <v>2855</v>
      </c>
    </row>
    <row r="4302" spans="1:5" hidden="1">
      <c r="A4302" s="83" t="s">
        <v>3185</v>
      </c>
      <c r="B4302" t="s">
        <v>3969</v>
      </c>
      <c r="C4302" t="s">
        <v>1974</v>
      </c>
      <c r="D4302" t="s">
        <v>3819</v>
      </c>
      <c r="E4302" t="s">
        <v>1643</v>
      </c>
    </row>
    <row r="4303" spans="1:5" hidden="1">
      <c r="A4303" s="83" t="s">
        <v>3185</v>
      </c>
      <c r="B4303" t="s">
        <v>3969</v>
      </c>
      <c r="C4303" t="s">
        <v>1974</v>
      </c>
      <c r="D4303" t="s">
        <v>3820</v>
      </c>
      <c r="E4303" t="s">
        <v>2810</v>
      </c>
    </row>
    <row r="4304" spans="1:5" hidden="1">
      <c r="A4304" s="83" t="s">
        <v>3185</v>
      </c>
      <c r="B4304" t="s">
        <v>3969</v>
      </c>
      <c r="C4304" t="s">
        <v>1974</v>
      </c>
      <c r="D4304" t="s">
        <v>3820</v>
      </c>
      <c r="E4304" t="s">
        <v>1643</v>
      </c>
    </row>
    <row r="4305" spans="1:5" hidden="1">
      <c r="A4305" s="83" t="s">
        <v>3185</v>
      </c>
      <c r="B4305" t="s">
        <v>3969</v>
      </c>
      <c r="C4305" t="s">
        <v>1974</v>
      </c>
      <c r="D4305" t="s">
        <v>3820</v>
      </c>
      <c r="E4305" t="s">
        <v>2856</v>
      </c>
    </row>
    <row r="4306" spans="1:5" hidden="1">
      <c r="A4306" s="83" t="s">
        <v>3185</v>
      </c>
      <c r="B4306" t="s">
        <v>3969</v>
      </c>
      <c r="C4306" t="s">
        <v>1974</v>
      </c>
      <c r="D4306" t="s">
        <v>3821</v>
      </c>
      <c r="E4306" t="s">
        <v>2811</v>
      </c>
    </row>
    <row r="4307" spans="1:5" hidden="1">
      <c r="A4307" s="83" t="s">
        <v>3185</v>
      </c>
      <c r="B4307" t="s">
        <v>3969</v>
      </c>
      <c r="C4307" t="s">
        <v>1974</v>
      </c>
      <c r="D4307" t="s">
        <v>3821</v>
      </c>
      <c r="E4307" t="s">
        <v>2857</v>
      </c>
    </row>
    <row r="4308" spans="1:5" hidden="1">
      <c r="A4308" s="83" t="s">
        <v>3185</v>
      </c>
      <c r="B4308" t="s">
        <v>3969</v>
      </c>
      <c r="C4308" t="s">
        <v>1974</v>
      </c>
      <c r="D4308" t="s">
        <v>3821</v>
      </c>
      <c r="E4308" t="s">
        <v>1643</v>
      </c>
    </row>
    <row r="4309" spans="1:5" hidden="1">
      <c r="A4309" s="83" t="s">
        <v>3185</v>
      </c>
      <c r="B4309" t="s">
        <v>3969</v>
      </c>
      <c r="C4309" t="s">
        <v>1974</v>
      </c>
      <c r="D4309" t="s">
        <v>3821</v>
      </c>
      <c r="E4309" t="s">
        <v>2877</v>
      </c>
    </row>
    <row r="4310" spans="1:5" hidden="1">
      <c r="A4310" s="83" t="s">
        <v>3185</v>
      </c>
      <c r="B4310" t="s">
        <v>3969</v>
      </c>
      <c r="C4310" t="s">
        <v>1974</v>
      </c>
      <c r="D4310" t="s">
        <v>3822</v>
      </c>
      <c r="E4310" t="s">
        <v>2813</v>
      </c>
    </row>
    <row r="4311" spans="1:5" hidden="1">
      <c r="A4311" s="83" t="s">
        <v>3185</v>
      </c>
      <c r="B4311" t="s">
        <v>3969</v>
      </c>
      <c r="C4311" t="s">
        <v>1974</v>
      </c>
      <c r="D4311" t="s">
        <v>3822</v>
      </c>
      <c r="E4311" t="s">
        <v>2858</v>
      </c>
    </row>
    <row r="4312" spans="1:5" hidden="1">
      <c r="A4312" s="83" t="s">
        <v>3185</v>
      </c>
      <c r="B4312" t="s">
        <v>3969</v>
      </c>
      <c r="C4312" t="s">
        <v>1974</v>
      </c>
      <c r="D4312" t="s">
        <v>3822</v>
      </c>
      <c r="E4312" t="s">
        <v>2878</v>
      </c>
    </row>
    <row r="4313" spans="1:5" hidden="1">
      <c r="A4313" s="83" t="s">
        <v>3185</v>
      </c>
      <c r="B4313" t="s">
        <v>3969</v>
      </c>
      <c r="C4313" t="s">
        <v>1974</v>
      </c>
      <c r="D4313" t="s">
        <v>3822</v>
      </c>
      <c r="E4313" t="s">
        <v>1643</v>
      </c>
    </row>
    <row r="4314" spans="1:5" hidden="1">
      <c r="A4314" s="83" t="s">
        <v>3185</v>
      </c>
      <c r="B4314" t="s">
        <v>3969</v>
      </c>
      <c r="C4314" t="s">
        <v>1974</v>
      </c>
      <c r="D4314" t="s">
        <v>3822</v>
      </c>
      <c r="E4314" t="s">
        <v>2894</v>
      </c>
    </row>
    <row r="4315" spans="1:5" hidden="1">
      <c r="A4315" s="83" t="s">
        <v>3185</v>
      </c>
      <c r="B4315" t="s">
        <v>3969</v>
      </c>
      <c r="C4315" t="s">
        <v>1974</v>
      </c>
      <c r="D4315" t="s">
        <v>3822</v>
      </c>
      <c r="E4315" t="s">
        <v>2904</v>
      </c>
    </row>
    <row r="4316" spans="1:5" hidden="1">
      <c r="A4316" s="83" t="s">
        <v>3185</v>
      </c>
      <c r="B4316" t="s">
        <v>3969</v>
      </c>
      <c r="C4316" t="s">
        <v>1974</v>
      </c>
      <c r="D4316" t="s">
        <v>3823</v>
      </c>
      <c r="E4316" t="s">
        <v>2814</v>
      </c>
    </row>
    <row r="4317" spans="1:5" hidden="1">
      <c r="A4317" s="83" t="s">
        <v>3185</v>
      </c>
      <c r="B4317" t="s">
        <v>3969</v>
      </c>
      <c r="C4317" t="s">
        <v>1974</v>
      </c>
      <c r="D4317" t="s">
        <v>3823</v>
      </c>
      <c r="E4317" t="s">
        <v>2859</v>
      </c>
    </row>
    <row r="4318" spans="1:5" hidden="1">
      <c r="A4318" s="83" t="s">
        <v>3185</v>
      </c>
      <c r="B4318" t="s">
        <v>3969</v>
      </c>
      <c r="C4318" t="s">
        <v>1974</v>
      </c>
      <c r="D4318" t="s">
        <v>3823</v>
      </c>
      <c r="E4318" t="s">
        <v>1643</v>
      </c>
    </row>
    <row r="4319" spans="1:5" hidden="1">
      <c r="A4319" s="83" t="s">
        <v>3185</v>
      </c>
      <c r="B4319" t="s">
        <v>3969</v>
      </c>
      <c r="C4319" t="s">
        <v>1974</v>
      </c>
      <c r="D4319" t="s">
        <v>3823</v>
      </c>
      <c r="E4319" t="s">
        <v>2879</v>
      </c>
    </row>
    <row r="4320" spans="1:5" hidden="1">
      <c r="A4320" s="83" t="s">
        <v>3185</v>
      </c>
      <c r="B4320" t="s">
        <v>3969</v>
      </c>
      <c r="C4320" t="s">
        <v>1974</v>
      </c>
      <c r="D4320" t="s">
        <v>3824</v>
      </c>
      <c r="E4320" t="s">
        <v>2815</v>
      </c>
    </row>
    <row r="4321" spans="1:5" hidden="1">
      <c r="A4321" s="83" t="s">
        <v>3185</v>
      </c>
      <c r="B4321" t="s">
        <v>3969</v>
      </c>
      <c r="C4321" t="s">
        <v>1974</v>
      </c>
      <c r="D4321" t="s">
        <v>3824</v>
      </c>
      <c r="E4321" t="s">
        <v>1643</v>
      </c>
    </row>
    <row r="4322" spans="1:5" hidden="1">
      <c r="A4322" s="83" t="s">
        <v>3185</v>
      </c>
      <c r="B4322" t="s">
        <v>3969</v>
      </c>
      <c r="C4322" t="s">
        <v>1974</v>
      </c>
      <c r="D4322" t="s">
        <v>2156</v>
      </c>
      <c r="E4322" t="s">
        <v>2816</v>
      </c>
    </row>
    <row r="4323" spans="1:5" hidden="1">
      <c r="A4323" s="83" t="s">
        <v>3185</v>
      </c>
      <c r="B4323" t="s">
        <v>3969</v>
      </c>
      <c r="C4323" t="s">
        <v>1974</v>
      </c>
      <c r="D4323" t="s">
        <v>1973</v>
      </c>
      <c r="E4323" t="s">
        <v>1643</v>
      </c>
    </row>
    <row r="4324" spans="1:5" hidden="1">
      <c r="A4324" s="83" t="s">
        <v>3185</v>
      </c>
      <c r="B4324" t="s">
        <v>3969</v>
      </c>
      <c r="C4324" t="s">
        <v>1974</v>
      </c>
      <c r="D4324" t="s">
        <v>1973</v>
      </c>
      <c r="E4324" t="s">
        <v>2817</v>
      </c>
    </row>
    <row r="4325" spans="1:5" hidden="1">
      <c r="A4325" s="83" t="s">
        <v>3185</v>
      </c>
      <c r="B4325" t="s">
        <v>3969</v>
      </c>
      <c r="C4325" t="s">
        <v>1974</v>
      </c>
      <c r="D4325" t="s">
        <v>1973</v>
      </c>
      <c r="E4325" t="s">
        <v>2860</v>
      </c>
    </row>
    <row r="4326" spans="1:5" hidden="1">
      <c r="A4326" s="83" t="s">
        <v>3185</v>
      </c>
      <c r="B4326" t="s">
        <v>3969</v>
      </c>
      <c r="C4326" t="s">
        <v>1974</v>
      </c>
      <c r="D4326" t="s">
        <v>1973</v>
      </c>
      <c r="E4326" t="s">
        <v>2880</v>
      </c>
    </row>
    <row r="4327" spans="1:5" hidden="1">
      <c r="A4327" s="83" t="s">
        <v>3185</v>
      </c>
      <c r="B4327" t="s">
        <v>3969</v>
      </c>
      <c r="C4327" t="s">
        <v>1974</v>
      </c>
      <c r="D4327" t="s">
        <v>3825</v>
      </c>
      <c r="E4327" t="s">
        <v>1643</v>
      </c>
    </row>
    <row r="4328" spans="1:5" hidden="1">
      <c r="A4328" s="83" t="s">
        <v>3185</v>
      </c>
      <c r="B4328" t="s">
        <v>3969</v>
      </c>
      <c r="C4328" t="s">
        <v>1974</v>
      </c>
      <c r="D4328" t="s">
        <v>3826</v>
      </c>
      <c r="E4328" t="s">
        <v>1643</v>
      </c>
    </row>
    <row r="4329" spans="1:5" hidden="1">
      <c r="A4329" s="83" t="s">
        <v>3185</v>
      </c>
      <c r="B4329" t="s">
        <v>3969</v>
      </c>
      <c r="C4329" t="s">
        <v>1974</v>
      </c>
      <c r="D4329" t="s">
        <v>3826</v>
      </c>
      <c r="E4329" t="s">
        <v>2819</v>
      </c>
    </row>
    <row r="4330" spans="1:5" hidden="1">
      <c r="A4330" s="83" t="s">
        <v>3185</v>
      </c>
      <c r="B4330" t="s">
        <v>3969</v>
      </c>
      <c r="C4330" t="s">
        <v>1974</v>
      </c>
      <c r="D4330" t="s">
        <v>2161</v>
      </c>
      <c r="E4330" t="s">
        <v>2820</v>
      </c>
    </row>
    <row r="4331" spans="1:5" hidden="1">
      <c r="A4331" s="83" t="s">
        <v>3185</v>
      </c>
      <c r="B4331" t="s">
        <v>3969</v>
      </c>
      <c r="C4331" t="s">
        <v>1974</v>
      </c>
      <c r="D4331" t="s">
        <v>2161</v>
      </c>
      <c r="E4331" t="s">
        <v>1643</v>
      </c>
    </row>
    <row r="4332" spans="1:5" hidden="1">
      <c r="A4332" s="83" t="s">
        <v>3185</v>
      </c>
      <c r="B4332" t="s">
        <v>3969</v>
      </c>
      <c r="C4332" t="s">
        <v>1974</v>
      </c>
      <c r="D4332" t="s">
        <v>3827</v>
      </c>
      <c r="E4332" t="s">
        <v>1643</v>
      </c>
    </row>
    <row r="4333" spans="1:5" hidden="1">
      <c r="A4333" s="83" t="s">
        <v>3185</v>
      </c>
      <c r="B4333" t="s">
        <v>3969</v>
      </c>
      <c r="C4333" t="s">
        <v>1974</v>
      </c>
      <c r="D4333" t="s">
        <v>3827</v>
      </c>
      <c r="E4333" t="s">
        <v>3827</v>
      </c>
    </row>
    <row r="4334" spans="1:5" hidden="1">
      <c r="A4334" s="83" t="s">
        <v>3185</v>
      </c>
      <c r="B4334" t="s">
        <v>3969</v>
      </c>
      <c r="C4334" t="s">
        <v>1974</v>
      </c>
      <c r="D4334" t="s">
        <v>3828</v>
      </c>
      <c r="E4334" t="s">
        <v>1643</v>
      </c>
    </row>
    <row r="4335" spans="1:5" hidden="1">
      <c r="A4335" s="83" t="s">
        <v>3185</v>
      </c>
      <c r="B4335" t="s">
        <v>3969</v>
      </c>
      <c r="C4335" t="s">
        <v>1974</v>
      </c>
      <c r="D4335" t="s">
        <v>3828</v>
      </c>
      <c r="E4335" t="s">
        <v>2822</v>
      </c>
    </row>
    <row r="4336" spans="1:5" hidden="1">
      <c r="A4336" s="83" t="s">
        <v>3185</v>
      </c>
      <c r="B4336" t="s">
        <v>3969</v>
      </c>
      <c r="C4336" t="s">
        <v>1974</v>
      </c>
      <c r="D4336" t="s">
        <v>3828</v>
      </c>
      <c r="E4336" t="s">
        <v>2861</v>
      </c>
    </row>
    <row r="4337" spans="1:5" hidden="1">
      <c r="A4337" s="83" t="s">
        <v>3185</v>
      </c>
      <c r="B4337" t="s">
        <v>3969</v>
      </c>
      <c r="C4337" t="s">
        <v>1974</v>
      </c>
      <c r="D4337" t="s">
        <v>3828</v>
      </c>
      <c r="E4337" t="s">
        <v>2818</v>
      </c>
    </row>
    <row r="4338" spans="1:5" hidden="1">
      <c r="A4338" s="83" t="s">
        <v>3185</v>
      </c>
      <c r="B4338" t="s">
        <v>3969</v>
      </c>
      <c r="C4338" t="s">
        <v>1974</v>
      </c>
      <c r="D4338" t="s">
        <v>3829</v>
      </c>
      <c r="E4338" t="s">
        <v>1643</v>
      </c>
    </row>
    <row r="4339" spans="1:5" hidden="1">
      <c r="A4339" s="83" t="s">
        <v>3185</v>
      </c>
      <c r="B4339" t="s">
        <v>3969</v>
      </c>
      <c r="C4339" t="s">
        <v>1974</v>
      </c>
      <c r="D4339" t="s">
        <v>3829</v>
      </c>
      <c r="E4339" t="s">
        <v>2823</v>
      </c>
    </row>
    <row r="4340" spans="1:5" hidden="1">
      <c r="A4340" s="83" t="s">
        <v>3185</v>
      </c>
      <c r="B4340" t="s">
        <v>3969</v>
      </c>
      <c r="C4340" t="s">
        <v>1974</v>
      </c>
      <c r="D4340" t="s">
        <v>3830</v>
      </c>
      <c r="E4340" t="s">
        <v>1643</v>
      </c>
    </row>
    <row r="4341" spans="1:5" hidden="1">
      <c r="A4341" s="83" t="s">
        <v>3185</v>
      </c>
      <c r="B4341" t="s">
        <v>3969</v>
      </c>
      <c r="C4341" t="s">
        <v>1974</v>
      </c>
      <c r="D4341" t="s">
        <v>3830</v>
      </c>
      <c r="E4341" t="s">
        <v>2824</v>
      </c>
    </row>
    <row r="4342" spans="1:5" hidden="1">
      <c r="A4342" s="83" t="s">
        <v>3185</v>
      </c>
      <c r="B4342" t="s">
        <v>3969</v>
      </c>
      <c r="C4342" t="s">
        <v>1974</v>
      </c>
      <c r="D4342" t="s">
        <v>3831</v>
      </c>
      <c r="E4342" t="s">
        <v>2825</v>
      </c>
    </row>
    <row r="4343" spans="1:5" hidden="1">
      <c r="A4343" s="83" t="s">
        <v>3185</v>
      </c>
      <c r="B4343" t="s">
        <v>3969</v>
      </c>
      <c r="C4343" t="s">
        <v>1974</v>
      </c>
      <c r="D4343" t="s">
        <v>2166</v>
      </c>
      <c r="E4343" t="s">
        <v>1643</v>
      </c>
    </row>
    <row r="4344" spans="1:5" hidden="1">
      <c r="A4344" s="83" t="s">
        <v>3185</v>
      </c>
      <c r="B4344" t="s">
        <v>3969</v>
      </c>
      <c r="C4344" t="s">
        <v>1974</v>
      </c>
      <c r="D4344" t="s">
        <v>2166</v>
      </c>
      <c r="E4344" t="s">
        <v>2826</v>
      </c>
    </row>
    <row r="4345" spans="1:5" hidden="1">
      <c r="A4345" s="83" t="s">
        <v>3185</v>
      </c>
      <c r="B4345" t="s">
        <v>3969</v>
      </c>
      <c r="C4345" t="s">
        <v>1975</v>
      </c>
      <c r="D4345" t="s">
        <v>3832</v>
      </c>
      <c r="E4345" t="s">
        <v>2827</v>
      </c>
    </row>
    <row r="4346" spans="1:5" hidden="1">
      <c r="A4346" s="83" t="s">
        <v>3185</v>
      </c>
      <c r="B4346" t="s">
        <v>3969</v>
      </c>
      <c r="C4346" t="s">
        <v>1975</v>
      </c>
      <c r="D4346" t="s">
        <v>3832</v>
      </c>
      <c r="E4346" t="s">
        <v>2862</v>
      </c>
    </row>
    <row r="4347" spans="1:5" hidden="1">
      <c r="A4347" s="83" t="s">
        <v>3185</v>
      </c>
      <c r="B4347" t="s">
        <v>3969</v>
      </c>
      <c r="C4347" t="s">
        <v>1975</v>
      </c>
      <c r="D4347" t="s">
        <v>3832</v>
      </c>
      <c r="E4347" t="s">
        <v>2882</v>
      </c>
    </row>
    <row r="4348" spans="1:5" hidden="1">
      <c r="A4348" s="83" t="s">
        <v>3185</v>
      </c>
      <c r="B4348" t="s">
        <v>3969</v>
      </c>
      <c r="C4348" t="s">
        <v>1975</v>
      </c>
      <c r="D4348" t="s">
        <v>3832</v>
      </c>
      <c r="E4348" t="s">
        <v>2895</v>
      </c>
    </row>
    <row r="4349" spans="1:5" hidden="1">
      <c r="A4349" s="83" t="s">
        <v>3185</v>
      </c>
      <c r="B4349" t="s">
        <v>3969</v>
      </c>
      <c r="C4349" t="s">
        <v>1975</v>
      </c>
      <c r="D4349" t="s">
        <v>3832</v>
      </c>
      <c r="E4349" t="s">
        <v>2905</v>
      </c>
    </row>
    <row r="4350" spans="1:5" hidden="1">
      <c r="A4350" s="83" t="s">
        <v>3185</v>
      </c>
      <c r="B4350" t="s">
        <v>3969</v>
      </c>
      <c r="C4350" t="s">
        <v>1975</v>
      </c>
      <c r="D4350" t="s">
        <v>3832</v>
      </c>
      <c r="E4350" t="s">
        <v>2914</v>
      </c>
    </row>
    <row r="4351" spans="1:5" hidden="1">
      <c r="A4351" s="83" t="s">
        <v>3185</v>
      </c>
      <c r="B4351" t="s">
        <v>3969</v>
      </c>
      <c r="C4351" t="s">
        <v>1975</v>
      </c>
      <c r="D4351" t="s">
        <v>3832</v>
      </c>
      <c r="E4351" t="s">
        <v>2919</v>
      </c>
    </row>
    <row r="4352" spans="1:5" hidden="1">
      <c r="A4352" s="83" t="s">
        <v>3185</v>
      </c>
      <c r="B4352" t="s">
        <v>3969</v>
      </c>
      <c r="C4352" t="s">
        <v>1975</v>
      </c>
      <c r="D4352" t="s">
        <v>3832</v>
      </c>
      <c r="E4352" t="s">
        <v>1980</v>
      </c>
    </row>
    <row r="4353" spans="1:5" hidden="1">
      <c r="A4353" s="83" t="s">
        <v>3185</v>
      </c>
      <c r="B4353" t="s">
        <v>3969</v>
      </c>
      <c r="C4353" t="s">
        <v>1975</v>
      </c>
      <c r="D4353" t="s">
        <v>3849</v>
      </c>
      <c r="E4353" t="s">
        <v>3850</v>
      </c>
    </row>
    <row r="4354" spans="1:5" hidden="1">
      <c r="A4354" s="83" t="s">
        <v>3185</v>
      </c>
      <c r="B4354" t="s">
        <v>3969</v>
      </c>
      <c r="C4354" t="s">
        <v>1975</v>
      </c>
      <c r="D4354" t="s">
        <v>3849</v>
      </c>
      <c r="E4354" t="s">
        <v>2885</v>
      </c>
    </row>
    <row r="4355" spans="1:5" hidden="1">
      <c r="A4355" s="83" t="s">
        <v>3185</v>
      </c>
      <c r="B4355" t="s">
        <v>3969</v>
      </c>
      <c r="C4355" t="s">
        <v>1975</v>
      </c>
      <c r="D4355" t="s">
        <v>3849</v>
      </c>
      <c r="E4355" t="s">
        <v>2896</v>
      </c>
    </row>
    <row r="4356" spans="1:5" hidden="1">
      <c r="A4356" s="83" t="s">
        <v>3185</v>
      </c>
      <c r="B4356" t="s">
        <v>3969</v>
      </c>
      <c r="C4356" t="s">
        <v>1975</v>
      </c>
      <c r="D4356" t="s">
        <v>3851</v>
      </c>
      <c r="E4356" t="s">
        <v>2831</v>
      </c>
    </row>
    <row r="4357" spans="1:5" hidden="1">
      <c r="A4357" s="83" t="s">
        <v>3185</v>
      </c>
      <c r="B4357" t="s">
        <v>3969</v>
      </c>
      <c r="C4357" t="s">
        <v>1975</v>
      </c>
      <c r="D4357" t="s">
        <v>3851</v>
      </c>
      <c r="E4357" t="s">
        <v>2864</v>
      </c>
    </row>
    <row r="4358" spans="1:5" hidden="1">
      <c r="A4358" s="83" t="s">
        <v>3185</v>
      </c>
      <c r="B4358" t="s">
        <v>3969</v>
      </c>
      <c r="C4358" t="s">
        <v>1975</v>
      </c>
      <c r="D4358" t="s">
        <v>3851</v>
      </c>
      <c r="E4358" t="s">
        <v>1643</v>
      </c>
    </row>
    <row r="4359" spans="1:5" hidden="1">
      <c r="A4359" s="83" t="s">
        <v>3185</v>
      </c>
      <c r="B4359" t="s">
        <v>3969</v>
      </c>
      <c r="C4359" t="s">
        <v>1975</v>
      </c>
      <c r="D4359" t="s">
        <v>3851</v>
      </c>
      <c r="E4359" t="s">
        <v>2884</v>
      </c>
    </row>
    <row r="4360" spans="1:5" hidden="1">
      <c r="A4360" s="83" t="s">
        <v>3185</v>
      </c>
      <c r="B4360" t="s">
        <v>3969</v>
      </c>
      <c r="C4360" t="s">
        <v>1975</v>
      </c>
      <c r="D4360" t="s">
        <v>3851</v>
      </c>
      <c r="E4360" t="s">
        <v>2166</v>
      </c>
    </row>
    <row r="4361" spans="1:5" hidden="1">
      <c r="A4361" s="83" t="s">
        <v>3185</v>
      </c>
      <c r="B4361" t="s">
        <v>3969</v>
      </c>
      <c r="C4361" t="s">
        <v>1975</v>
      </c>
      <c r="D4361" t="s">
        <v>3851</v>
      </c>
      <c r="E4361" t="s">
        <v>3852</v>
      </c>
    </row>
    <row r="4362" spans="1:5" hidden="1">
      <c r="A4362" s="83" t="s">
        <v>3185</v>
      </c>
      <c r="B4362" t="s">
        <v>3969</v>
      </c>
      <c r="C4362" t="s">
        <v>1975</v>
      </c>
      <c r="D4362" t="s">
        <v>3853</v>
      </c>
      <c r="E4362" t="s">
        <v>3854</v>
      </c>
    </row>
    <row r="4363" spans="1:5" hidden="1">
      <c r="A4363" s="83" t="s">
        <v>3185</v>
      </c>
      <c r="B4363" t="s">
        <v>3969</v>
      </c>
      <c r="C4363" t="s">
        <v>1976</v>
      </c>
      <c r="D4363" t="s">
        <v>3875</v>
      </c>
      <c r="E4363" t="s">
        <v>2833</v>
      </c>
    </row>
    <row r="4364" spans="1:5" hidden="1">
      <c r="A4364" s="83" t="s">
        <v>3185</v>
      </c>
      <c r="B4364" t="s">
        <v>3969</v>
      </c>
      <c r="C4364" t="s">
        <v>1976</v>
      </c>
      <c r="D4364" t="s">
        <v>3875</v>
      </c>
      <c r="E4364" t="s">
        <v>2866</v>
      </c>
    </row>
    <row r="4365" spans="1:5" hidden="1">
      <c r="A4365" s="83" t="s">
        <v>3185</v>
      </c>
      <c r="B4365" t="s">
        <v>3969</v>
      </c>
      <c r="C4365" t="s">
        <v>1976</v>
      </c>
      <c r="D4365" t="s">
        <v>3875</v>
      </c>
      <c r="E4365" t="s">
        <v>1643</v>
      </c>
    </row>
    <row r="4366" spans="1:5" hidden="1">
      <c r="A4366" s="83" t="s">
        <v>3185</v>
      </c>
      <c r="B4366" t="s">
        <v>3969</v>
      </c>
      <c r="C4366" t="s">
        <v>1976</v>
      </c>
      <c r="D4366" t="s">
        <v>3875</v>
      </c>
      <c r="E4366" t="s">
        <v>2897</v>
      </c>
    </row>
    <row r="4367" spans="1:5" hidden="1">
      <c r="A4367" s="83" t="s">
        <v>3185</v>
      </c>
      <c r="B4367" t="s">
        <v>3969</v>
      </c>
      <c r="C4367" t="s">
        <v>1976</v>
      </c>
      <c r="D4367" t="s">
        <v>3875</v>
      </c>
      <c r="E4367" t="s">
        <v>2907</v>
      </c>
    </row>
    <row r="4368" spans="1:5" hidden="1">
      <c r="A4368" s="83" t="s">
        <v>3185</v>
      </c>
      <c r="B4368" t="s">
        <v>3969</v>
      </c>
      <c r="C4368" t="s">
        <v>1976</v>
      </c>
      <c r="D4368" t="s">
        <v>3876</v>
      </c>
      <c r="E4368" t="s">
        <v>2834</v>
      </c>
    </row>
    <row r="4369" spans="1:5" hidden="1">
      <c r="A4369" s="83" t="s">
        <v>3185</v>
      </c>
      <c r="B4369" t="s">
        <v>3969</v>
      </c>
      <c r="C4369" t="s">
        <v>1976</v>
      </c>
      <c r="D4369" t="s">
        <v>3876</v>
      </c>
      <c r="E4369" t="s">
        <v>2867</v>
      </c>
    </row>
    <row r="4370" spans="1:5" hidden="1">
      <c r="A4370" s="83" t="s">
        <v>3185</v>
      </c>
      <c r="B4370" t="s">
        <v>3969</v>
      </c>
      <c r="C4370" t="s">
        <v>1976</v>
      </c>
      <c r="D4370" t="s">
        <v>3876</v>
      </c>
      <c r="E4370" t="s">
        <v>2833</v>
      </c>
    </row>
    <row r="4371" spans="1:5" hidden="1">
      <c r="A4371" s="83" t="s">
        <v>3185</v>
      </c>
      <c r="B4371" t="s">
        <v>3969</v>
      </c>
      <c r="C4371" t="s">
        <v>1976</v>
      </c>
      <c r="D4371" t="s">
        <v>3876</v>
      </c>
      <c r="E4371" t="s">
        <v>1643</v>
      </c>
    </row>
    <row r="4372" spans="1:5" hidden="1">
      <c r="A4372" s="83" t="s">
        <v>3185</v>
      </c>
      <c r="B4372" t="s">
        <v>3969</v>
      </c>
      <c r="C4372" t="s">
        <v>1976</v>
      </c>
      <c r="D4372" t="s">
        <v>3875</v>
      </c>
      <c r="E4372" t="s">
        <v>1643</v>
      </c>
    </row>
    <row r="4373" spans="1:5" hidden="1">
      <c r="A4373" s="83" t="s">
        <v>3185</v>
      </c>
      <c r="B4373" t="s">
        <v>3969</v>
      </c>
      <c r="C4373" t="s">
        <v>1976</v>
      </c>
      <c r="D4373" t="s">
        <v>3875</v>
      </c>
      <c r="E4373" t="s">
        <v>2886</v>
      </c>
    </row>
    <row r="4374" spans="1:5" hidden="1">
      <c r="A4374" s="83" t="s">
        <v>3185</v>
      </c>
      <c r="B4374" t="s">
        <v>3969</v>
      </c>
      <c r="C4374" t="s">
        <v>1976</v>
      </c>
      <c r="D4374" t="s">
        <v>3876</v>
      </c>
      <c r="E4374" t="s">
        <v>2834</v>
      </c>
    </row>
    <row r="4375" spans="1:5" hidden="1">
      <c r="A4375" s="83" t="s">
        <v>3185</v>
      </c>
      <c r="B4375" t="s">
        <v>3969</v>
      </c>
      <c r="C4375" t="s">
        <v>1976</v>
      </c>
      <c r="D4375" t="s">
        <v>3876</v>
      </c>
      <c r="E4375" t="s">
        <v>1643</v>
      </c>
    </row>
    <row r="4376" spans="1:5" hidden="1">
      <c r="A4376" s="83" t="s">
        <v>3185</v>
      </c>
      <c r="B4376" t="s">
        <v>3969</v>
      </c>
      <c r="C4376" t="s">
        <v>3855</v>
      </c>
      <c r="D4376" t="s">
        <v>2835</v>
      </c>
      <c r="E4376" t="s">
        <v>3856</v>
      </c>
    </row>
    <row r="4377" spans="1:5" hidden="1">
      <c r="A4377" s="83" t="s">
        <v>3185</v>
      </c>
      <c r="B4377" t="s">
        <v>3969</v>
      </c>
      <c r="C4377" t="s">
        <v>3855</v>
      </c>
      <c r="D4377" t="s">
        <v>2407</v>
      </c>
      <c r="E4377" t="s">
        <v>2868</v>
      </c>
    </row>
    <row r="4378" spans="1:5" hidden="1">
      <c r="A4378" s="83" t="s">
        <v>3185</v>
      </c>
      <c r="B4378" t="s">
        <v>3969</v>
      </c>
      <c r="C4378" t="s">
        <v>3855</v>
      </c>
      <c r="D4378" t="s">
        <v>2407</v>
      </c>
      <c r="E4378" t="s">
        <v>1643</v>
      </c>
    </row>
    <row r="4379" spans="1:5" hidden="1">
      <c r="A4379" s="83" t="s">
        <v>3185</v>
      </c>
      <c r="B4379" t="s">
        <v>3969</v>
      </c>
      <c r="C4379" t="s">
        <v>3855</v>
      </c>
      <c r="D4379" t="s">
        <v>2407</v>
      </c>
      <c r="E4379" t="s">
        <v>2407</v>
      </c>
    </row>
    <row r="4380" spans="1:5" hidden="1">
      <c r="A4380" s="83" t="s">
        <v>3185</v>
      </c>
      <c r="B4380" t="s">
        <v>3969</v>
      </c>
      <c r="C4380" t="s">
        <v>3835</v>
      </c>
      <c r="D4380" t="s">
        <v>3857</v>
      </c>
      <c r="E4380" t="s">
        <v>2836</v>
      </c>
    </row>
    <row r="4381" spans="1:5" hidden="1">
      <c r="A4381" s="83" t="s">
        <v>3185</v>
      </c>
      <c r="B4381" t="s">
        <v>3969</v>
      </c>
      <c r="C4381" t="s">
        <v>3835</v>
      </c>
      <c r="D4381" t="s">
        <v>3857</v>
      </c>
      <c r="E4381" t="s">
        <v>2869</v>
      </c>
    </row>
    <row r="4382" spans="1:5" hidden="1">
      <c r="A4382" s="83" t="s">
        <v>3185</v>
      </c>
      <c r="B4382" t="s">
        <v>3969</v>
      </c>
      <c r="C4382" t="s">
        <v>3835</v>
      </c>
      <c r="D4382" t="s">
        <v>3857</v>
      </c>
      <c r="E4382" t="s">
        <v>2887</v>
      </c>
    </row>
    <row r="4383" spans="1:5" hidden="1">
      <c r="A4383" s="83" t="s">
        <v>3185</v>
      </c>
      <c r="B4383" t="s">
        <v>3969</v>
      </c>
      <c r="C4383" t="s">
        <v>3835</v>
      </c>
      <c r="D4383" t="s">
        <v>3857</v>
      </c>
      <c r="E4383" t="s">
        <v>2898</v>
      </c>
    </row>
    <row r="4384" spans="1:5" hidden="1">
      <c r="A4384" s="83" t="s">
        <v>3185</v>
      </c>
      <c r="B4384" t="s">
        <v>3969</v>
      </c>
      <c r="C4384" t="s">
        <v>3835</v>
      </c>
      <c r="D4384" t="s">
        <v>3857</v>
      </c>
      <c r="E4384" t="s">
        <v>2908</v>
      </c>
    </row>
    <row r="4385" spans="1:5" hidden="1">
      <c r="A4385" s="83" t="s">
        <v>3185</v>
      </c>
      <c r="B4385" t="s">
        <v>3969</v>
      </c>
      <c r="C4385" t="s">
        <v>3835</v>
      </c>
      <c r="D4385" t="s">
        <v>3857</v>
      </c>
      <c r="E4385" t="s">
        <v>2915</v>
      </c>
    </row>
    <row r="4386" spans="1:5" hidden="1">
      <c r="A4386" s="83" t="s">
        <v>3185</v>
      </c>
      <c r="B4386" t="s">
        <v>3969</v>
      </c>
      <c r="C4386" t="s">
        <v>3835</v>
      </c>
      <c r="D4386" t="s">
        <v>3857</v>
      </c>
      <c r="E4386" t="s">
        <v>2920</v>
      </c>
    </row>
    <row r="4387" spans="1:5" hidden="1">
      <c r="A4387" s="83" t="s">
        <v>3185</v>
      </c>
      <c r="B4387" t="s">
        <v>3969</v>
      </c>
      <c r="C4387" t="s">
        <v>3835</v>
      </c>
      <c r="D4387" t="s">
        <v>3857</v>
      </c>
      <c r="E4387" t="s">
        <v>2924</v>
      </c>
    </row>
    <row r="4388" spans="1:5" hidden="1">
      <c r="A4388" s="83" t="s">
        <v>3185</v>
      </c>
      <c r="B4388" t="s">
        <v>3969</v>
      </c>
      <c r="C4388" t="s">
        <v>3835</v>
      </c>
      <c r="D4388" t="s">
        <v>3857</v>
      </c>
      <c r="E4388" t="s">
        <v>2926</v>
      </c>
    </row>
    <row r="4389" spans="1:5" hidden="1">
      <c r="A4389" s="83" t="s">
        <v>3185</v>
      </c>
      <c r="B4389" t="s">
        <v>3969</v>
      </c>
      <c r="C4389" t="s">
        <v>3835</v>
      </c>
      <c r="D4389" t="s">
        <v>3857</v>
      </c>
      <c r="E4389" t="s">
        <v>2931</v>
      </c>
    </row>
    <row r="4390" spans="1:5" hidden="1">
      <c r="A4390" s="83" t="s">
        <v>3185</v>
      </c>
      <c r="B4390" t="s">
        <v>3969</v>
      </c>
      <c r="C4390" t="s">
        <v>3835</v>
      </c>
      <c r="D4390" t="s">
        <v>3857</v>
      </c>
      <c r="E4390" t="s">
        <v>2940</v>
      </c>
    </row>
    <row r="4391" spans="1:5" hidden="1">
      <c r="A4391" s="83" t="s">
        <v>3185</v>
      </c>
      <c r="B4391" t="s">
        <v>3969</v>
      </c>
      <c r="C4391" t="s">
        <v>3835</v>
      </c>
      <c r="D4391" t="s">
        <v>3857</v>
      </c>
      <c r="E4391" t="s">
        <v>2944</v>
      </c>
    </row>
    <row r="4392" spans="1:5" hidden="1">
      <c r="A4392" s="83" t="s">
        <v>3185</v>
      </c>
      <c r="B4392" t="s">
        <v>3969</v>
      </c>
      <c r="C4392" t="s">
        <v>3835</v>
      </c>
      <c r="D4392" t="s">
        <v>3857</v>
      </c>
      <c r="E4392" t="s">
        <v>2936</v>
      </c>
    </row>
    <row r="4393" spans="1:5" hidden="1">
      <c r="A4393" s="83" t="s">
        <v>3185</v>
      </c>
      <c r="B4393" t="s">
        <v>3969</v>
      </c>
      <c r="C4393" t="s">
        <v>3835</v>
      </c>
      <c r="D4393" t="s">
        <v>3857</v>
      </c>
      <c r="E4393" t="s">
        <v>2941</v>
      </c>
    </row>
    <row r="4394" spans="1:5" hidden="1">
      <c r="A4394" s="83" t="s">
        <v>3185</v>
      </c>
      <c r="B4394" t="s">
        <v>3969</v>
      </c>
      <c r="C4394" t="s">
        <v>3835</v>
      </c>
      <c r="D4394" t="s">
        <v>3857</v>
      </c>
      <c r="E4394" t="s">
        <v>2945</v>
      </c>
    </row>
    <row r="4395" spans="1:5" hidden="1">
      <c r="A4395" s="83" t="s">
        <v>3185</v>
      </c>
      <c r="B4395" t="s">
        <v>3969</v>
      </c>
      <c r="C4395" t="s">
        <v>3835</v>
      </c>
      <c r="D4395" t="s">
        <v>3857</v>
      </c>
      <c r="E4395" t="s">
        <v>2948</v>
      </c>
    </row>
    <row r="4396" spans="1:5" hidden="1">
      <c r="A4396" s="83" t="s">
        <v>3185</v>
      </c>
      <c r="B4396" t="s">
        <v>3969</v>
      </c>
      <c r="C4396" t="s">
        <v>3835</v>
      </c>
      <c r="D4396" t="s">
        <v>3857</v>
      </c>
      <c r="E4396" t="s">
        <v>2950</v>
      </c>
    </row>
    <row r="4397" spans="1:5" hidden="1">
      <c r="A4397" s="83" t="s">
        <v>3185</v>
      </c>
      <c r="B4397" t="s">
        <v>3969</v>
      </c>
      <c r="C4397" t="s">
        <v>3835</v>
      </c>
      <c r="D4397" t="s">
        <v>3836</v>
      </c>
      <c r="E4397" t="s">
        <v>2836</v>
      </c>
    </row>
    <row r="4398" spans="1:5" hidden="1">
      <c r="A4398" s="83" t="s">
        <v>3185</v>
      </c>
      <c r="B4398" t="s">
        <v>3969</v>
      </c>
      <c r="C4398" t="s">
        <v>3835</v>
      </c>
      <c r="D4398" t="s">
        <v>3836</v>
      </c>
      <c r="E4398" t="s">
        <v>2869</v>
      </c>
    </row>
    <row r="4399" spans="1:5" hidden="1">
      <c r="A4399" s="83" t="s">
        <v>3185</v>
      </c>
      <c r="B4399" t="s">
        <v>3969</v>
      </c>
      <c r="C4399" t="s">
        <v>3835</v>
      </c>
      <c r="D4399" t="s">
        <v>3836</v>
      </c>
      <c r="E4399" t="s">
        <v>2887</v>
      </c>
    </row>
    <row r="4400" spans="1:5" hidden="1">
      <c r="A4400" s="83" t="s">
        <v>3185</v>
      </c>
      <c r="B4400" t="s">
        <v>3969</v>
      </c>
      <c r="C4400" t="s">
        <v>3835</v>
      </c>
      <c r="D4400" t="s">
        <v>3836</v>
      </c>
      <c r="E4400" t="s">
        <v>2898</v>
      </c>
    </row>
    <row r="4401" spans="1:5" hidden="1">
      <c r="A4401" s="83" t="s">
        <v>3185</v>
      </c>
      <c r="B4401" t="s">
        <v>3969</v>
      </c>
      <c r="C4401" t="s">
        <v>3835</v>
      </c>
      <c r="D4401" t="s">
        <v>3836</v>
      </c>
      <c r="E4401" t="s">
        <v>2908</v>
      </c>
    </row>
    <row r="4402" spans="1:5" hidden="1">
      <c r="A4402" s="83" t="s">
        <v>3185</v>
      </c>
      <c r="B4402" t="s">
        <v>3969</v>
      </c>
      <c r="C4402" t="s">
        <v>3835</v>
      </c>
      <c r="D4402" t="s">
        <v>3836</v>
      </c>
      <c r="E4402" t="s">
        <v>2915</v>
      </c>
    </row>
    <row r="4403" spans="1:5" hidden="1">
      <c r="A4403" s="83" t="s">
        <v>3185</v>
      </c>
      <c r="B4403" t="s">
        <v>3969</v>
      </c>
      <c r="C4403" t="s">
        <v>3835</v>
      </c>
      <c r="D4403" t="s">
        <v>3836</v>
      </c>
      <c r="E4403" t="s">
        <v>2920</v>
      </c>
    </row>
    <row r="4404" spans="1:5" hidden="1">
      <c r="A4404" s="83" t="s">
        <v>3185</v>
      </c>
      <c r="B4404" t="s">
        <v>3969</v>
      </c>
      <c r="C4404" t="s">
        <v>3835</v>
      </c>
      <c r="D4404" t="s">
        <v>3836</v>
      </c>
      <c r="E4404" t="s">
        <v>1643</v>
      </c>
    </row>
    <row r="4405" spans="1:5" hidden="1">
      <c r="A4405" s="83" t="s">
        <v>3185</v>
      </c>
      <c r="B4405" t="s">
        <v>3969</v>
      </c>
      <c r="C4405" t="s">
        <v>3835</v>
      </c>
      <c r="D4405" t="s">
        <v>3836</v>
      </c>
      <c r="E4405" t="s">
        <v>2926</v>
      </c>
    </row>
    <row r="4406" spans="1:5" hidden="1">
      <c r="A4406" s="83" t="s">
        <v>3185</v>
      </c>
      <c r="B4406" t="s">
        <v>3969</v>
      </c>
      <c r="C4406" t="s">
        <v>3835</v>
      </c>
      <c r="D4406" t="s">
        <v>3836</v>
      </c>
      <c r="E4406" t="s">
        <v>2931</v>
      </c>
    </row>
    <row r="4407" spans="1:5" hidden="1">
      <c r="A4407" s="83" t="s">
        <v>3185</v>
      </c>
      <c r="B4407" t="s">
        <v>3969</v>
      </c>
      <c r="C4407" t="s">
        <v>3835</v>
      </c>
      <c r="D4407" t="s">
        <v>3836</v>
      </c>
      <c r="E4407" t="s">
        <v>2936</v>
      </c>
    </row>
    <row r="4408" spans="1:5" hidden="1">
      <c r="A4408" s="83" t="s">
        <v>3185</v>
      </c>
      <c r="B4408" t="s">
        <v>3969</v>
      </c>
      <c r="C4408" t="s">
        <v>3835</v>
      </c>
      <c r="D4408" t="s">
        <v>3836</v>
      </c>
      <c r="E4408" t="s">
        <v>2941</v>
      </c>
    </row>
    <row r="4409" spans="1:5" hidden="1">
      <c r="A4409" s="83" t="s">
        <v>3185</v>
      </c>
      <c r="B4409" t="s">
        <v>3969</v>
      </c>
      <c r="C4409" t="s">
        <v>3835</v>
      </c>
      <c r="D4409" t="s">
        <v>3836</v>
      </c>
      <c r="E4409" t="s">
        <v>2945</v>
      </c>
    </row>
    <row r="4410" spans="1:5" hidden="1">
      <c r="A4410" s="83" t="s">
        <v>3185</v>
      </c>
      <c r="B4410" t="s">
        <v>3969</v>
      </c>
      <c r="C4410" t="s">
        <v>3835</v>
      </c>
      <c r="D4410" t="s">
        <v>3836</v>
      </c>
      <c r="E4410" t="s">
        <v>2948</v>
      </c>
    </row>
    <row r="4411" spans="1:5" hidden="1">
      <c r="A4411" s="83" t="s">
        <v>3185</v>
      </c>
      <c r="B4411" t="s">
        <v>3969</v>
      </c>
      <c r="C4411" t="s">
        <v>3835</v>
      </c>
      <c r="D4411" t="s">
        <v>3836</v>
      </c>
      <c r="E4411" t="s">
        <v>2950</v>
      </c>
    </row>
    <row r="4412" spans="1:5" hidden="1">
      <c r="A4412" s="83" t="s">
        <v>3186</v>
      </c>
      <c r="B4412" t="s">
        <v>3970</v>
      </c>
      <c r="C4412" s="83" t="s">
        <v>1973</v>
      </c>
      <c r="D4412" t="s">
        <v>2067</v>
      </c>
      <c r="E4412" t="s">
        <v>3848</v>
      </c>
    </row>
    <row r="4413" spans="1:5" hidden="1">
      <c r="A4413" s="83" t="s">
        <v>3186</v>
      </c>
      <c r="B4413" t="s">
        <v>3970</v>
      </c>
      <c r="C4413" t="s">
        <v>1973</v>
      </c>
      <c r="D4413" t="s">
        <v>2068</v>
      </c>
      <c r="E4413" t="s">
        <v>2068</v>
      </c>
    </row>
    <row r="4414" spans="1:5" hidden="1">
      <c r="A4414" s="83" t="s">
        <v>3186</v>
      </c>
      <c r="B4414" t="s">
        <v>3970</v>
      </c>
      <c r="C4414" t="s">
        <v>1973</v>
      </c>
      <c r="D4414" t="s">
        <v>2066</v>
      </c>
      <c r="E4414" t="s">
        <v>2807</v>
      </c>
    </row>
    <row r="4415" spans="1:5" hidden="1">
      <c r="A4415" s="83" t="s">
        <v>3186</v>
      </c>
      <c r="B4415" t="s">
        <v>3970</v>
      </c>
      <c r="C4415" t="s">
        <v>1973</v>
      </c>
      <c r="D4415" t="s">
        <v>2066</v>
      </c>
      <c r="E4415" t="s">
        <v>1643</v>
      </c>
    </row>
    <row r="4416" spans="1:5" hidden="1">
      <c r="A4416" s="83" t="s">
        <v>3186</v>
      </c>
      <c r="B4416" t="s">
        <v>3970</v>
      </c>
      <c r="C4416" t="s">
        <v>1973</v>
      </c>
      <c r="D4416" t="s">
        <v>3817</v>
      </c>
      <c r="E4416" t="s">
        <v>1643</v>
      </c>
    </row>
    <row r="4417" spans="1:5" hidden="1">
      <c r="A4417" s="83" t="s">
        <v>3186</v>
      </c>
      <c r="B4417" t="s">
        <v>3970</v>
      </c>
      <c r="C4417" t="s">
        <v>1973</v>
      </c>
      <c r="D4417" t="s">
        <v>3818</v>
      </c>
      <c r="E4417" t="s">
        <v>1643</v>
      </c>
    </row>
    <row r="4418" spans="1:5" hidden="1">
      <c r="A4418" s="83" t="s">
        <v>3186</v>
      </c>
      <c r="B4418" t="s">
        <v>3970</v>
      </c>
      <c r="C4418" t="s">
        <v>1974</v>
      </c>
      <c r="D4418" t="s">
        <v>2146</v>
      </c>
      <c r="E4418" t="s">
        <v>2808</v>
      </c>
    </row>
    <row r="4419" spans="1:5" hidden="1">
      <c r="A4419" s="83" t="s">
        <v>3186</v>
      </c>
      <c r="B4419" t="s">
        <v>3970</v>
      </c>
      <c r="C4419" t="s">
        <v>1974</v>
      </c>
      <c r="D4419" t="s">
        <v>2146</v>
      </c>
      <c r="E4419" t="s">
        <v>2854</v>
      </c>
    </row>
    <row r="4420" spans="1:5" hidden="1">
      <c r="A4420" s="83" t="s">
        <v>3186</v>
      </c>
      <c r="B4420" t="s">
        <v>3970</v>
      </c>
      <c r="C4420" t="s">
        <v>1974</v>
      </c>
      <c r="D4420" t="s">
        <v>2146</v>
      </c>
      <c r="E4420" t="s">
        <v>2876</v>
      </c>
    </row>
    <row r="4421" spans="1:5" hidden="1">
      <c r="A4421" s="83" t="s">
        <v>3186</v>
      </c>
      <c r="B4421" t="s">
        <v>3970</v>
      </c>
      <c r="C4421" t="s">
        <v>1974</v>
      </c>
      <c r="D4421" t="s">
        <v>2146</v>
      </c>
      <c r="E4421" t="s">
        <v>2893</v>
      </c>
    </row>
    <row r="4422" spans="1:5" hidden="1">
      <c r="A4422" s="83" t="s">
        <v>3186</v>
      </c>
      <c r="B4422" t="s">
        <v>3970</v>
      </c>
      <c r="C4422" t="s">
        <v>1974</v>
      </c>
      <c r="D4422" t="s">
        <v>2146</v>
      </c>
      <c r="E4422" t="s">
        <v>2903</v>
      </c>
    </row>
    <row r="4423" spans="1:5" hidden="1">
      <c r="A4423" s="83" t="s">
        <v>3186</v>
      </c>
      <c r="B4423" t="s">
        <v>3970</v>
      </c>
      <c r="C4423" t="s">
        <v>1974</v>
      </c>
      <c r="D4423" t="s">
        <v>2146</v>
      </c>
      <c r="E4423" t="s">
        <v>2913</v>
      </c>
    </row>
    <row r="4424" spans="1:5" hidden="1">
      <c r="A4424" s="83" t="s">
        <v>3186</v>
      </c>
      <c r="B4424" t="s">
        <v>3970</v>
      </c>
      <c r="C4424" t="s">
        <v>1974</v>
      </c>
      <c r="D4424" t="s">
        <v>3819</v>
      </c>
      <c r="E4424" t="s">
        <v>2809</v>
      </c>
    </row>
    <row r="4425" spans="1:5" hidden="1">
      <c r="A4425" s="83" t="s">
        <v>3186</v>
      </c>
      <c r="B4425" t="s">
        <v>3970</v>
      </c>
      <c r="C4425" t="s">
        <v>1974</v>
      </c>
      <c r="D4425" t="s">
        <v>3819</v>
      </c>
      <c r="E4425" t="s">
        <v>2855</v>
      </c>
    </row>
    <row r="4426" spans="1:5" hidden="1">
      <c r="A4426" s="83" t="s">
        <v>3186</v>
      </c>
      <c r="B4426" t="s">
        <v>3970</v>
      </c>
      <c r="C4426" t="s">
        <v>1974</v>
      </c>
      <c r="D4426" t="s">
        <v>3819</v>
      </c>
      <c r="E4426" t="s">
        <v>1643</v>
      </c>
    </row>
    <row r="4427" spans="1:5" hidden="1">
      <c r="A4427" s="83" t="s">
        <v>3186</v>
      </c>
      <c r="B4427" t="s">
        <v>3970</v>
      </c>
      <c r="C4427" t="s">
        <v>1974</v>
      </c>
      <c r="D4427" t="s">
        <v>3820</v>
      </c>
      <c r="E4427" t="s">
        <v>2810</v>
      </c>
    </row>
    <row r="4428" spans="1:5" hidden="1">
      <c r="A4428" s="83" t="s">
        <v>3186</v>
      </c>
      <c r="B4428" t="s">
        <v>3970</v>
      </c>
      <c r="C4428" t="s">
        <v>1974</v>
      </c>
      <c r="D4428" t="s">
        <v>3820</v>
      </c>
      <c r="E4428" t="s">
        <v>1643</v>
      </c>
    </row>
    <row r="4429" spans="1:5" hidden="1">
      <c r="A4429" s="83" t="s">
        <v>3186</v>
      </c>
      <c r="B4429" t="s">
        <v>3970</v>
      </c>
      <c r="C4429" t="s">
        <v>1974</v>
      </c>
      <c r="D4429" t="s">
        <v>3820</v>
      </c>
      <c r="E4429" t="s">
        <v>2856</v>
      </c>
    </row>
    <row r="4430" spans="1:5" hidden="1">
      <c r="A4430" s="83" t="s">
        <v>3186</v>
      </c>
      <c r="B4430" t="s">
        <v>3970</v>
      </c>
      <c r="C4430" t="s">
        <v>1974</v>
      </c>
      <c r="D4430" t="s">
        <v>3821</v>
      </c>
      <c r="E4430" t="s">
        <v>2811</v>
      </c>
    </row>
    <row r="4431" spans="1:5" hidden="1">
      <c r="A4431" s="83" t="s">
        <v>3186</v>
      </c>
      <c r="B4431" t="s">
        <v>3970</v>
      </c>
      <c r="C4431" t="s">
        <v>1974</v>
      </c>
      <c r="D4431" t="s">
        <v>3821</v>
      </c>
      <c r="E4431" t="s">
        <v>2857</v>
      </c>
    </row>
    <row r="4432" spans="1:5" hidden="1">
      <c r="A4432" s="83" t="s">
        <v>3186</v>
      </c>
      <c r="B4432" t="s">
        <v>3970</v>
      </c>
      <c r="C4432" t="s">
        <v>1974</v>
      </c>
      <c r="D4432" t="s">
        <v>3821</v>
      </c>
      <c r="E4432" t="s">
        <v>1643</v>
      </c>
    </row>
    <row r="4433" spans="1:5" hidden="1">
      <c r="A4433" s="83" t="s">
        <v>3186</v>
      </c>
      <c r="B4433" t="s">
        <v>3970</v>
      </c>
      <c r="C4433" t="s">
        <v>1974</v>
      </c>
      <c r="D4433" t="s">
        <v>3821</v>
      </c>
      <c r="E4433" t="s">
        <v>2877</v>
      </c>
    </row>
    <row r="4434" spans="1:5" hidden="1">
      <c r="A4434" s="83" t="s">
        <v>3186</v>
      </c>
      <c r="B4434" t="s">
        <v>3970</v>
      </c>
      <c r="C4434" t="s">
        <v>1974</v>
      </c>
      <c r="D4434" t="s">
        <v>3822</v>
      </c>
      <c r="E4434" t="s">
        <v>2813</v>
      </c>
    </row>
    <row r="4435" spans="1:5" hidden="1">
      <c r="A4435" s="83" t="s">
        <v>3186</v>
      </c>
      <c r="B4435" t="s">
        <v>3970</v>
      </c>
      <c r="C4435" t="s">
        <v>1974</v>
      </c>
      <c r="D4435" t="s">
        <v>3822</v>
      </c>
      <c r="E4435" t="s">
        <v>2858</v>
      </c>
    </row>
    <row r="4436" spans="1:5" hidden="1">
      <c r="A4436" s="83" t="s">
        <v>3186</v>
      </c>
      <c r="B4436" t="s">
        <v>3970</v>
      </c>
      <c r="C4436" t="s">
        <v>1974</v>
      </c>
      <c r="D4436" t="s">
        <v>3822</v>
      </c>
      <c r="E4436" t="s">
        <v>2878</v>
      </c>
    </row>
    <row r="4437" spans="1:5" hidden="1">
      <c r="A4437" s="83" t="s">
        <v>3186</v>
      </c>
      <c r="B4437" t="s">
        <v>3970</v>
      </c>
      <c r="C4437" t="s">
        <v>1974</v>
      </c>
      <c r="D4437" t="s">
        <v>3822</v>
      </c>
      <c r="E4437" t="s">
        <v>1643</v>
      </c>
    </row>
    <row r="4438" spans="1:5" hidden="1">
      <c r="A4438" s="83" t="s">
        <v>3186</v>
      </c>
      <c r="B4438" t="s">
        <v>3970</v>
      </c>
      <c r="C4438" t="s">
        <v>1974</v>
      </c>
      <c r="D4438" t="s">
        <v>3822</v>
      </c>
      <c r="E4438" t="s">
        <v>2894</v>
      </c>
    </row>
    <row r="4439" spans="1:5" hidden="1">
      <c r="A4439" s="83" t="s">
        <v>3186</v>
      </c>
      <c r="B4439" t="s">
        <v>3970</v>
      </c>
      <c r="C4439" t="s">
        <v>1974</v>
      </c>
      <c r="D4439" t="s">
        <v>3822</v>
      </c>
      <c r="E4439" t="s">
        <v>2904</v>
      </c>
    </row>
    <row r="4440" spans="1:5" hidden="1">
      <c r="A4440" s="83" t="s">
        <v>3186</v>
      </c>
      <c r="B4440" t="s">
        <v>3970</v>
      </c>
      <c r="C4440" t="s">
        <v>1974</v>
      </c>
      <c r="D4440" t="s">
        <v>3823</v>
      </c>
      <c r="E4440" t="s">
        <v>2814</v>
      </c>
    </row>
    <row r="4441" spans="1:5" hidden="1">
      <c r="A4441" s="83" t="s">
        <v>3186</v>
      </c>
      <c r="B4441" t="s">
        <v>3970</v>
      </c>
      <c r="C4441" t="s">
        <v>1974</v>
      </c>
      <c r="D4441" t="s">
        <v>3823</v>
      </c>
      <c r="E4441" t="s">
        <v>2859</v>
      </c>
    </row>
    <row r="4442" spans="1:5" hidden="1">
      <c r="A4442" s="83" t="s">
        <v>3186</v>
      </c>
      <c r="B4442" t="s">
        <v>3970</v>
      </c>
      <c r="C4442" t="s">
        <v>1974</v>
      </c>
      <c r="D4442" t="s">
        <v>3823</v>
      </c>
      <c r="E4442" t="s">
        <v>1643</v>
      </c>
    </row>
    <row r="4443" spans="1:5" hidden="1">
      <c r="A4443" s="83" t="s">
        <v>3186</v>
      </c>
      <c r="B4443" t="s">
        <v>3970</v>
      </c>
      <c r="C4443" t="s">
        <v>1974</v>
      </c>
      <c r="D4443" t="s">
        <v>3823</v>
      </c>
      <c r="E4443" t="s">
        <v>2879</v>
      </c>
    </row>
    <row r="4444" spans="1:5" hidden="1">
      <c r="A4444" s="83" t="s">
        <v>3186</v>
      </c>
      <c r="B4444" t="s">
        <v>3970</v>
      </c>
      <c r="C4444" t="s">
        <v>1974</v>
      </c>
      <c r="D4444" t="s">
        <v>3824</v>
      </c>
      <c r="E4444" t="s">
        <v>2815</v>
      </c>
    </row>
    <row r="4445" spans="1:5" hidden="1">
      <c r="A4445" s="83" t="s">
        <v>3186</v>
      </c>
      <c r="B4445" t="s">
        <v>3970</v>
      </c>
      <c r="C4445" t="s">
        <v>1974</v>
      </c>
      <c r="D4445" t="s">
        <v>3824</v>
      </c>
      <c r="E4445" t="s">
        <v>1643</v>
      </c>
    </row>
    <row r="4446" spans="1:5" hidden="1">
      <c r="A4446" s="83" t="s">
        <v>3186</v>
      </c>
      <c r="B4446" t="s">
        <v>3970</v>
      </c>
      <c r="C4446" t="s">
        <v>1974</v>
      </c>
      <c r="D4446" t="s">
        <v>2156</v>
      </c>
      <c r="E4446" t="s">
        <v>2816</v>
      </c>
    </row>
    <row r="4447" spans="1:5" hidden="1">
      <c r="A4447" s="83" t="s">
        <v>3186</v>
      </c>
      <c r="B4447" t="s">
        <v>3970</v>
      </c>
      <c r="C4447" t="s">
        <v>1974</v>
      </c>
      <c r="D4447" t="s">
        <v>1973</v>
      </c>
      <c r="E4447" t="s">
        <v>1643</v>
      </c>
    </row>
    <row r="4448" spans="1:5" hidden="1">
      <c r="A4448" s="83" t="s">
        <v>3186</v>
      </c>
      <c r="B4448" t="s">
        <v>3970</v>
      </c>
      <c r="C4448" t="s">
        <v>1974</v>
      </c>
      <c r="D4448" t="s">
        <v>1973</v>
      </c>
      <c r="E4448" t="s">
        <v>2817</v>
      </c>
    </row>
    <row r="4449" spans="1:5" hidden="1">
      <c r="A4449" s="83" t="s">
        <v>3186</v>
      </c>
      <c r="B4449" t="s">
        <v>3970</v>
      </c>
      <c r="C4449" t="s">
        <v>1974</v>
      </c>
      <c r="D4449" t="s">
        <v>1973</v>
      </c>
      <c r="E4449" t="s">
        <v>2860</v>
      </c>
    </row>
    <row r="4450" spans="1:5" hidden="1">
      <c r="A4450" s="83" t="s">
        <v>3186</v>
      </c>
      <c r="B4450" t="s">
        <v>3970</v>
      </c>
      <c r="C4450" t="s">
        <v>1974</v>
      </c>
      <c r="D4450" t="s">
        <v>1973</v>
      </c>
      <c r="E4450" t="s">
        <v>2880</v>
      </c>
    </row>
    <row r="4451" spans="1:5" hidden="1">
      <c r="A4451" s="83" t="s">
        <v>3186</v>
      </c>
      <c r="B4451" t="s">
        <v>3970</v>
      </c>
      <c r="C4451" t="s">
        <v>1974</v>
      </c>
      <c r="D4451" t="s">
        <v>3825</v>
      </c>
      <c r="E4451" t="s">
        <v>1643</v>
      </c>
    </row>
    <row r="4452" spans="1:5" hidden="1">
      <c r="A4452" s="83" t="s">
        <v>3186</v>
      </c>
      <c r="B4452" t="s">
        <v>3970</v>
      </c>
      <c r="C4452" t="s">
        <v>1974</v>
      </c>
      <c r="D4452" t="s">
        <v>3826</v>
      </c>
      <c r="E4452" t="s">
        <v>1643</v>
      </c>
    </row>
    <row r="4453" spans="1:5" hidden="1">
      <c r="A4453" s="83" t="s">
        <v>3186</v>
      </c>
      <c r="B4453" t="s">
        <v>3970</v>
      </c>
      <c r="C4453" t="s">
        <v>1974</v>
      </c>
      <c r="D4453" t="s">
        <v>3826</v>
      </c>
      <c r="E4453" t="s">
        <v>2819</v>
      </c>
    </row>
    <row r="4454" spans="1:5" hidden="1">
      <c r="A4454" s="83" t="s">
        <v>3186</v>
      </c>
      <c r="B4454" t="s">
        <v>3970</v>
      </c>
      <c r="C4454" t="s">
        <v>1974</v>
      </c>
      <c r="D4454" t="s">
        <v>2161</v>
      </c>
      <c r="E4454" t="s">
        <v>2820</v>
      </c>
    </row>
    <row r="4455" spans="1:5" hidden="1">
      <c r="A4455" s="83" t="s">
        <v>3186</v>
      </c>
      <c r="B4455" t="s">
        <v>3970</v>
      </c>
      <c r="C4455" t="s">
        <v>1974</v>
      </c>
      <c r="D4455" t="s">
        <v>2161</v>
      </c>
      <c r="E4455" t="s">
        <v>1643</v>
      </c>
    </row>
    <row r="4456" spans="1:5" hidden="1">
      <c r="A4456" s="83" t="s">
        <v>3186</v>
      </c>
      <c r="B4456" t="s">
        <v>3970</v>
      </c>
      <c r="C4456" t="s">
        <v>1974</v>
      </c>
      <c r="D4456" t="s">
        <v>3827</v>
      </c>
      <c r="E4456" t="s">
        <v>1643</v>
      </c>
    </row>
    <row r="4457" spans="1:5" hidden="1">
      <c r="A4457" s="83" t="s">
        <v>3186</v>
      </c>
      <c r="B4457" t="s">
        <v>3970</v>
      </c>
      <c r="C4457" t="s">
        <v>1974</v>
      </c>
      <c r="D4457" t="s">
        <v>3827</v>
      </c>
      <c r="E4457" t="s">
        <v>3827</v>
      </c>
    </row>
    <row r="4458" spans="1:5" hidden="1">
      <c r="A4458" s="83" t="s">
        <v>3186</v>
      </c>
      <c r="B4458" t="s">
        <v>3970</v>
      </c>
      <c r="C4458" t="s">
        <v>1974</v>
      </c>
      <c r="D4458" t="s">
        <v>3828</v>
      </c>
      <c r="E4458" t="s">
        <v>1643</v>
      </c>
    </row>
    <row r="4459" spans="1:5" hidden="1">
      <c r="A4459" s="83" t="s">
        <v>3186</v>
      </c>
      <c r="B4459" t="s">
        <v>3970</v>
      </c>
      <c r="C4459" t="s">
        <v>1974</v>
      </c>
      <c r="D4459" t="s">
        <v>3828</v>
      </c>
      <c r="E4459" t="s">
        <v>2822</v>
      </c>
    </row>
    <row r="4460" spans="1:5" hidden="1">
      <c r="A4460" s="83" t="s">
        <v>3186</v>
      </c>
      <c r="B4460" t="s">
        <v>3970</v>
      </c>
      <c r="C4460" t="s">
        <v>1974</v>
      </c>
      <c r="D4460" t="s">
        <v>3828</v>
      </c>
      <c r="E4460" t="s">
        <v>2861</v>
      </c>
    </row>
    <row r="4461" spans="1:5" hidden="1">
      <c r="A4461" s="83" t="s">
        <v>3186</v>
      </c>
      <c r="B4461" t="s">
        <v>3970</v>
      </c>
      <c r="C4461" t="s">
        <v>1974</v>
      </c>
      <c r="D4461" t="s">
        <v>3828</v>
      </c>
      <c r="E4461" t="s">
        <v>2818</v>
      </c>
    </row>
    <row r="4462" spans="1:5" hidden="1">
      <c r="A4462" s="83" t="s">
        <v>3186</v>
      </c>
      <c r="B4462" t="s">
        <v>3970</v>
      </c>
      <c r="C4462" t="s">
        <v>1974</v>
      </c>
      <c r="D4462" t="s">
        <v>3829</v>
      </c>
      <c r="E4462" t="s">
        <v>1643</v>
      </c>
    </row>
    <row r="4463" spans="1:5" hidden="1">
      <c r="A4463" s="83" t="s">
        <v>3186</v>
      </c>
      <c r="B4463" t="s">
        <v>3970</v>
      </c>
      <c r="C4463" t="s">
        <v>1974</v>
      </c>
      <c r="D4463" t="s">
        <v>3829</v>
      </c>
      <c r="E4463" t="s">
        <v>2823</v>
      </c>
    </row>
    <row r="4464" spans="1:5" hidden="1">
      <c r="A4464" s="83" t="s">
        <v>3186</v>
      </c>
      <c r="B4464" t="s">
        <v>3970</v>
      </c>
      <c r="C4464" t="s">
        <v>1974</v>
      </c>
      <c r="D4464" t="s">
        <v>3830</v>
      </c>
      <c r="E4464" t="s">
        <v>1643</v>
      </c>
    </row>
    <row r="4465" spans="1:5" hidden="1">
      <c r="A4465" s="83" t="s">
        <v>3186</v>
      </c>
      <c r="B4465" t="s">
        <v>3970</v>
      </c>
      <c r="C4465" t="s">
        <v>1974</v>
      </c>
      <c r="D4465" t="s">
        <v>3830</v>
      </c>
      <c r="E4465" t="s">
        <v>2824</v>
      </c>
    </row>
    <row r="4466" spans="1:5" hidden="1">
      <c r="A4466" s="83" t="s">
        <v>3186</v>
      </c>
      <c r="B4466" t="s">
        <v>3970</v>
      </c>
      <c r="C4466" t="s">
        <v>1974</v>
      </c>
      <c r="D4466" t="s">
        <v>3831</v>
      </c>
      <c r="E4466" t="s">
        <v>2825</v>
      </c>
    </row>
    <row r="4467" spans="1:5" hidden="1">
      <c r="A4467" s="83" t="s">
        <v>3186</v>
      </c>
      <c r="B4467" t="s">
        <v>3970</v>
      </c>
      <c r="C4467" t="s">
        <v>1974</v>
      </c>
      <c r="D4467" t="s">
        <v>2166</v>
      </c>
      <c r="E4467" t="s">
        <v>1643</v>
      </c>
    </row>
    <row r="4468" spans="1:5" hidden="1">
      <c r="A4468" s="83" t="s">
        <v>3186</v>
      </c>
      <c r="B4468" t="s">
        <v>3970</v>
      </c>
      <c r="C4468" t="s">
        <v>1974</v>
      </c>
      <c r="D4468" t="s">
        <v>2166</v>
      </c>
      <c r="E4468" t="s">
        <v>2826</v>
      </c>
    </row>
    <row r="4469" spans="1:5" hidden="1">
      <c r="A4469" s="83" t="s">
        <v>3186</v>
      </c>
      <c r="B4469" t="s">
        <v>3970</v>
      </c>
      <c r="C4469" t="s">
        <v>1975</v>
      </c>
      <c r="D4469" t="s">
        <v>3832</v>
      </c>
      <c r="E4469" t="s">
        <v>2827</v>
      </c>
    </row>
    <row r="4470" spans="1:5" hidden="1">
      <c r="A4470" s="83" t="s">
        <v>3186</v>
      </c>
      <c r="B4470" t="s">
        <v>3970</v>
      </c>
      <c r="C4470" t="s">
        <v>1975</v>
      </c>
      <c r="D4470" t="s">
        <v>3832</v>
      </c>
      <c r="E4470" t="s">
        <v>2862</v>
      </c>
    </row>
    <row r="4471" spans="1:5" hidden="1">
      <c r="A4471" s="83" t="s">
        <v>3186</v>
      </c>
      <c r="B4471" t="s">
        <v>3970</v>
      </c>
      <c r="C4471" t="s">
        <v>1975</v>
      </c>
      <c r="D4471" t="s">
        <v>3832</v>
      </c>
      <c r="E4471" t="s">
        <v>2882</v>
      </c>
    </row>
    <row r="4472" spans="1:5" hidden="1">
      <c r="A4472" s="83" t="s">
        <v>3186</v>
      </c>
      <c r="B4472" t="s">
        <v>3970</v>
      </c>
      <c r="C4472" t="s">
        <v>1975</v>
      </c>
      <c r="D4472" t="s">
        <v>3832</v>
      </c>
      <c r="E4472" t="s">
        <v>2895</v>
      </c>
    </row>
    <row r="4473" spans="1:5" hidden="1">
      <c r="A4473" s="83" t="s">
        <v>3186</v>
      </c>
      <c r="B4473" t="s">
        <v>3970</v>
      </c>
      <c r="C4473" t="s">
        <v>1975</v>
      </c>
      <c r="D4473" t="s">
        <v>3832</v>
      </c>
      <c r="E4473" t="s">
        <v>2905</v>
      </c>
    </row>
    <row r="4474" spans="1:5" hidden="1">
      <c r="A4474" s="83" t="s">
        <v>3186</v>
      </c>
      <c r="B4474" t="s">
        <v>3970</v>
      </c>
      <c r="C4474" t="s">
        <v>1975</v>
      </c>
      <c r="D4474" t="s">
        <v>3832</v>
      </c>
      <c r="E4474" t="s">
        <v>2914</v>
      </c>
    </row>
    <row r="4475" spans="1:5" hidden="1">
      <c r="A4475" s="83" t="s">
        <v>3186</v>
      </c>
      <c r="B4475" t="s">
        <v>3970</v>
      </c>
      <c r="C4475" t="s">
        <v>1975</v>
      </c>
      <c r="D4475" t="s">
        <v>3832</v>
      </c>
      <c r="E4475" t="s">
        <v>2919</v>
      </c>
    </row>
    <row r="4476" spans="1:5" hidden="1">
      <c r="A4476" s="83" t="s">
        <v>3186</v>
      </c>
      <c r="B4476" t="s">
        <v>3970</v>
      </c>
      <c r="C4476" t="s">
        <v>1975</v>
      </c>
      <c r="D4476" t="s">
        <v>3832</v>
      </c>
      <c r="E4476" t="s">
        <v>1980</v>
      </c>
    </row>
    <row r="4477" spans="1:5" hidden="1">
      <c r="A4477" s="83" t="s">
        <v>3186</v>
      </c>
      <c r="B4477" t="s">
        <v>3970</v>
      </c>
      <c r="C4477" t="s">
        <v>1975</v>
      </c>
      <c r="D4477" t="s">
        <v>3849</v>
      </c>
      <c r="E4477" t="s">
        <v>3850</v>
      </c>
    </row>
    <row r="4478" spans="1:5" hidden="1">
      <c r="A4478" s="83" t="s">
        <v>3186</v>
      </c>
      <c r="B4478" t="s">
        <v>3970</v>
      </c>
      <c r="C4478" t="s">
        <v>1975</v>
      </c>
      <c r="D4478" t="s">
        <v>3849</v>
      </c>
      <c r="E4478" t="s">
        <v>2885</v>
      </c>
    </row>
    <row r="4479" spans="1:5" hidden="1">
      <c r="A4479" s="83" t="s">
        <v>3186</v>
      </c>
      <c r="B4479" t="s">
        <v>3970</v>
      </c>
      <c r="C4479" t="s">
        <v>1975</v>
      </c>
      <c r="D4479" t="s">
        <v>3849</v>
      </c>
      <c r="E4479" t="s">
        <v>2896</v>
      </c>
    </row>
    <row r="4480" spans="1:5" hidden="1">
      <c r="A4480" s="83" t="s">
        <v>3186</v>
      </c>
      <c r="B4480" t="s">
        <v>3970</v>
      </c>
      <c r="C4480" t="s">
        <v>1975</v>
      </c>
      <c r="D4480" t="s">
        <v>3851</v>
      </c>
      <c r="E4480" t="s">
        <v>2831</v>
      </c>
    </row>
    <row r="4481" spans="1:5" hidden="1">
      <c r="A4481" s="83" t="s">
        <v>3186</v>
      </c>
      <c r="B4481" t="s">
        <v>3970</v>
      </c>
      <c r="C4481" t="s">
        <v>1975</v>
      </c>
      <c r="D4481" t="s">
        <v>3851</v>
      </c>
      <c r="E4481" t="s">
        <v>2864</v>
      </c>
    </row>
    <row r="4482" spans="1:5" hidden="1">
      <c r="A4482" s="83" t="s">
        <v>3186</v>
      </c>
      <c r="B4482" t="s">
        <v>3970</v>
      </c>
      <c r="C4482" t="s">
        <v>1975</v>
      </c>
      <c r="D4482" t="s">
        <v>3851</v>
      </c>
      <c r="E4482" t="s">
        <v>1643</v>
      </c>
    </row>
    <row r="4483" spans="1:5" hidden="1">
      <c r="A4483" s="83" t="s">
        <v>3186</v>
      </c>
      <c r="B4483" t="s">
        <v>3970</v>
      </c>
      <c r="C4483" t="s">
        <v>1975</v>
      </c>
      <c r="D4483" t="s">
        <v>3851</v>
      </c>
      <c r="E4483" t="s">
        <v>2884</v>
      </c>
    </row>
    <row r="4484" spans="1:5" hidden="1">
      <c r="A4484" s="83" t="s">
        <v>3186</v>
      </c>
      <c r="B4484" t="s">
        <v>3970</v>
      </c>
      <c r="C4484" t="s">
        <v>1975</v>
      </c>
      <c r="D4484" t="s">
        <v>3851</v>
      </c>
      <c r="E4484" t="s">
        <v>2166</v>
      </c>
    </row>
    <row r="4485" spans="1:5" hidden="1">
      <c r="A4485" s="83" t="s">
        <v>3186</v>
      </c>
      <c r="B4485" t="s">
        <v>3970</v>
      </c>
      <c r="C4485" t="s">
        <v>1975</v>
      </c>
      <c r="D4485" t="s">
        <v>3851</v>
      </c>
      <c r="E4485" t="s">
        <v>3852</v>
      </c>
    </row>
    <row r="4486" spans="1:5" hidden="1">
      <c r="A4486" s="83" t="s">
        <v>3186</v>
      </c>
      <c r="B4486" t="s">
        <v>3970</v>
      </c>
      <c r="C4486" t="s">
        <v>1975</v>
      </c>
      <c r="D4486" t="s">
        <v>3853</v>
      </c>
      <c r="E4486" t="s">
        <v>3854</v>
      </c>
    </row>
    <row r="4487" spans="1:5" hidden="1">
      <c r="A4487" s="83" t="s">
        <v>3186</v>
      </c>
      <c r="B4487" t="s">
        <v>3970</v>
      </c>
      <c r="C4487" t="s">
        <v>1976</v>
      </c>
      <c r="D4487" t="s">
        <v>3875</v>
      </c>
      <c r="E4487" t="s">
        <v>2833</v>
      </c>
    </row>
    <row r="4488" spans="1:5" hidden="1">
      <c r="A4488" s="83" t="s">
        <v>3186</v>
      </c>
      <c r="B4488" t="s">
        <v>3970</v>
      </c>
      <c r="C4488" t="s">
        <v>1976</v>
      </c>
      <c r="D4488" t="s">
        <v>3875</v>
      </c>
      <c r="E4488" t="s">
        <v>2866</v>
      </c>
    </row>
    <row r="4489" spans="1:5" hidden="1">
      <c r="A4489" s="83" t="s">
        <v>3186</v>
      </c>
      <c r="B4489" t="s">
        <v>3970</v>
      </c>
      <c r="C4489" t="s">
        <v>1976</v>
      </c>
      <c r="D4489" t="s">
        <v>3875</v>
      </c>
      <c r="E4489" t="s">
        <v>1643</v>
      </c>
    </row>
    <row r="4490" spans="1:5" hidden="1">
      <c r="A4490" s="83" t="s">
        <v>3186</v>
      </c>
      <c r="B4490" t="s">
        <v>3970</v>
      </c>
      <c r="C4490" t="s">
        <v>1976</v>
      </c>
      <c r="D4490" t="s">
        <v>3875</v>
      </c>
      <c r="E4490" t="s">
        <v>2897</v>
      </c>
    </row>
    <row r="4491" spans="1:5" hidden="1">
      <c r="A4491" s="83" t="s">
        <v>3186</v>
      </c>
      <c r="B4491" t="s">
        <v>3970</v>
      </c>
      <c r="C4491" t="s">
        <v>1976</v>
      </c>
      <c r="D4491" t="s">
        <v>3875</v>
      </c>
      <c r="E4491" t="s">
        <v>2907</v>
      </c>
    </row>
    <row r="4492" spans="1:5" hidden="1">
      <c r="A4492" s="83" t="s">
        <v>3186</v>
      </c>
      <c r="B4492" t="s">
        <v>3970</v>
      </c>
      <c r="C4492" t="s">
        <v>1976</v>
      </c>
      <c r="D4492" t="s">
        <v>3876</v>
      </c>
      <c r="E4492" t="s">
        <v>2834</v>
      </c>
    </row>
    <row r="4493" spans="1:5" hidden="1">
      <c r="A4493" s="83" t="s">
        <v>3186</v>
      </c>
      <c r="B4493" t="s">
        <v>3970</v>
      </c>
      <c r="C4493" t="s">
        <v>1976</v>
      </c>
      <c r="D4493" t="s">
        <v>3876</v>
      </c>
      <c r="E4493" t="s">
        <v>2867</v>
      </c>
    </row>
    <row r="4494" spans="1:5" hidden="1">
      <c r="A4494" s="83" t="s">
        <v>3186</v>
      </c>
      <c r="B4494" t="s">
        <v>3970</v>
      </c>
      <c r="C4494" t="s">
        <v>1976</v>
      </c>
      <c r="D4494" t="s">
        <v>3876</v>
      </c>
      <c r="E4494" t="s">
        <v>2833</v>
      </c>
    </row>
    <row r="4495" spans="1:5" hidden="1">
      <c r="A4495" s="83" t="s">
        <v>3186</v>
      </c>
      <c r="B4495" t="s">
        <v>3970</v>
      </c>
      <c r="C4495" t="s">
        <v>1976</v>
      </c>
      <c r="D4495" t="s">
        <v>3876</v>
      </c>
      <c r="E4495" t="s">
        <v>1643</v>
      </c>
    </row>
    <row r="4496" spans="1:5" hidden="1">
      <c r="A4496" s="83" t="s">
        <v>3186</v>
      </c>
      <c r="B4496" t="s">
        <v>3970</v>
      </c>
      <c r="C4496" t="s">
        <v>1976</v>
      </c>
      <c r="D4496" t="s">
        <v>3875</v>
      </c>
      <c r="E4496" t="s">
        <v>1643</v>
      </c>
    </row>
    <row r="4497" spans="1:5" hidden="1">
      <c r="A4497" s="83" t="s">
        <v>3186</v>
      </c>
      <c r="B4497" t="s">
        <v>3970</v>
      </c>
      <c r="C4497" t="s">
        <v>1976</v>
      </c>
      <c r="D4497" t="s">
        <v>3875</v>
      </c>
      <c r="E4497" t="s">
        <v>2886</v>
      </c>
    </row>
    <row r="4498" spans="1:5" hidden="1">
      <c r="A4498" s="83" t="s">
        <v>3186</v>
      </c>
      <c r="B4498" t="s">
        <v>3970</v>
      </c>
      <c r="C4498" t="s">
        <v>1976</v>
      </c>
      <c r="D4498" t="s">
        <v>3876</v>
      </c>
      <c r="E4498" t="s">
        <v>2834</v>
      </c>
    </row>
    <row r="4499" spans="1:5" hidden="1">
      <c r="A4499" s="83" t="s">
        <v>3186</v>
      </c>
      <c r="B4499" t="s">
        <v>3970</v>
      </c>
      <c r="C4499" t="s">
        <v>1976</v>
      </c>
      <c r="D4499" t="s">
        <v>3876</v>
      </c>
      <c r="E4499" t="s">
        <v>1643</v>
      </c>
    </row>
    <row r="4500" spans="1:5" hidden="1">
      <c r="A4500" s="83" t="s">
        <v>3186</v>
      </c>
      <c r="B4500" t="s">
        <v>3970</v>
      </c>
      <c r="C4500" t="s">
        <v>3855</v>
      </c>
      <c r="D4500" t="s">
        <v>2835</v>
      </c>
      <c r="E4500" t="s">
        <v>3856</v>
      </c>
    </row>
    <row r="4501" spans="1:5" hidden="1">
      <c r="A4501" s="83" t="s">
        <v>3186</v>
      </c>
      <c r="B4501" t="s">
        <v>3970</v>
      </c>
      <c r="C4501" t="s">
        <v>3855</v>
      </c>
      <c r="D4501" t="s">
        <v>2407</v>
      </c>
      <c r="E4501" t="s">
        <v>2868</v>
      </c>
    </row>
    <row r="4502" spans="1:5" hidden="1">
      <c r="A4502" s="83" t="s">
        <v>3186</v>
      </c>
      <c r="B4502" t="s">
        <v>3970</v>
      </c>
      <c r="C4502" t="s">
        <v>3855</v>
      </c>
      <c r="D4502" t="s">
        <v>2407</v>
      </c>
      <c r="E4502" t="s">
        <v>1643</v>
      </c>
    </row>
    <row r="4503" spans="1:5" hidden="1">
      <c r="A4503" s="83" t="s">
        <v>3186</v>
      </c>
      <c r="B4503" t="s">
        <v>3970</v>
      </c>
      <c r="C4503" t="s">
        <v>3855</v>
      </c>
      <c r="D4503" t="s">
        <v>2407</v>
      </c>
      <c r="E4503" t="s">
        <v>2407</v>
      </c>
    </row>
    <row r="4504" spans="1:5" hidden="1">
      <c r="A4504" s="83" t="s">
        <v>3186</v>
      </c>
      <c r="B4504" t="s">
        <v>3970</v>
      </c>
      <c r="C4504" t="s">
        <v>3835</v>
      </c>
      <c r="D4504" t="s">
        <v>3857</v>
      </c>
      <c r="E4504" t="s">
        <v>2836</v>
      </c>
    </row>
    <row r="4505" spans="1:5" hidden="1">
      <c r="A4505" s="83" t="s">
        <v>3186</v>
      </c>
      <c r="B4505" t="s">
        <v>3970</v>
      </c>
      <c r="C4505" t="s">
        <v>3835</v>
      </c>
      <c r="D4505" t="s">
        <v>3857</v>
      </c>
      <c r="E4505" t="s">
        <v>2869</v>
      </c>
    </row>
    <row r="4506" spans="1:5" hidden="1">
      <c r="A4506" s="83" t="s">
        <v>3186</v>
      </c>
      <c r="B4506" t="s">
        <v>3970</v>
      </c>
      <c r="C4506" t="s">
        <v>3835</v>
      </c>
      <c r="D4506" t="s">
        <v>3857</v>
      </c>
      <c r="E4506" t="s">
        <v>2887</v>
      </c>
    </row>
    <row r="4507" spans="1:5" hidden="1">
      <c r="A4507" s="83" t="s">
        <v>3186</v>
      </c>
      <c r="B4507" t="s">
        <v>3970</v>
      </c>
      <c r="C4507" t="s">
        <v>3835</v>
      </c>
      <c r="D4507" t="s">
        <v>3857</v>
      </c>
      <c r="E4507" t="s">
        <v>2898</v>
      </c>
    </row>
    <row r="4508" spans="1:5" hidden="1">
      <c r="A4508" s="83" t="s">
        <v>3186</v>
      </c>
      <c r="B4508" t="s">
        <v>3970</v>
      </c>
      <c r="C4508" t="s">
        <v>3835</v>
      </c>
      <c r="D4508" t="s">
        <v>3857</v>
      </c>
      <c r="E4508" t="s">
        <v>2908</v>
      </c>
    </row>
    <row r="4509" spans="1:5" hidden="1">
      <c r="A4509" s="83" t="s">
        <v>3186</v>
      </c>
      <c r="B4509" t="s">
        <v>3970</v>
      </c>
      <c r="C4509" t="s">
        <v>3835</v>
      </c>
      <c r="D4509" t="s">
        <v>3857</v>
      </c>
      <c r="E4509" t="s">
        <v>2915</v>
      </c>
    </row>
    <row r="4510" spans="1:5" hidden="1">
      <c r="A4510" s="83" t="s">
        <v>3186</v>
      </c>
      <c r="B4510" t="s">
        <v>3970</v>
      </c>
      <c r="C4510" t="s">
        <v>3835</v>
      </c>
      <c r="D4510" t="s">
        <v>3857</v>
      </c>
      <c r="E4510" t="s">
        <v>2920</v>
      </c>
    </row>
    <row r="4511" spans="1:5" hidden="1">
      <c r="A4511" s="83" t="s">
        <v>3186</v>
      </c>
      <c r="B4511" t="s">
        <v>3970</v>
      </c>
      <c r="C4511" t="s">
        <v>3835</v>
      </c>
      <c r="D4511" t="s">
        <v>3857</v>
      </c>
      <c r="E4511" t="s">
        <v>2924</v>
      </c>
    </row>
    <row r="4512" spans="1:5" hidden="1">
      <c r="A4512" s="83" t="s">
        <v>3186</v>
      </c>
      <c r="B4512" t="s">
        <v>3970</v>
      </c>
      <c r="C4512" t="s">
        <v>3835</v>
      </c>
      <c r="D4512" t="s">
        <v>3857</v>
      </c>
      <c r="E4512" t="s">
        <v>2926</v>
      </c>
    </row>
    <row r="4513" spans="1:5" hidden="1">
      <c r="A4513" s="83" t="s">
        <v>3186</v>
      </c>
      <c r="B4513" t="s">
        <v>3970</v>
      </c>
      <c r="C4513" t="s">
        <v>3835</v>
      </c>
      <c r="D4513" t="s">
        <v>3857</v>
      </c>
      <c r="E4513" t="s">
        <v>2931</v>
      </c>
    </row>
    <row r="4514" spans="1:5" hidden="1">
      <c r="A4514" s="83" t="s">
        <v>3186</v>
      </c>
      <c r="B4514" t="s">
        <v>3970</v>
      </c>
      <c r="C4514" t="s">
        <v>3835</v>
      </c>
      <c r="D4514" t="s">
        <v>3857</v>
      </c>
      <c r="E4514" t="s">
        <v>2940</v>
      </c>
    </row>
    <row r="4515" spans="1:5" hidden="1">
      <c r="A4515" s="83" t="s">
        <v>3186</v>
      </c>
      <c r="B4515" t="s">
        <v>3970</v>
      </c>
      <c r="C4515" t="s">
        <v>3835</v>
      </c>
      <c r="D4515" t="s">
        <v>3857</v>
      </c>
      <c r="E4515" t="s">
        <v>2944</v>
      </c>
    </row>
    <row r="4516" spans="1:5" hidden="1">
      <c r="A4516" s="83" t="s">
        <v>3186</v>
      </c>
      <c r="B4516" t="s">
        <v>3970</v>
      </c>
      <c r="C4516" t="s">
        <v>3835</v>
      </c>
      <c r="D4516" t="s">
        <v>3857</v>
      </c>
      <c r="E4516" t="s">
        <v>2936</v>
      </c>
    </row>
    <row r="4517" spans="1:5" hidden="1">
      <c r="A4517" s="83" t="s">
        <v>3186</v>
      </c>
      <c r="B4517" t="s">
        <v>3970</v>
      </c>
      <c r="C4517" t="s">
        <v>3835</v>
      </c>
      <c r="D4517" t="s">
        <v>3857</v>
      </c>
      <c r="E4517" t="s">
        <v>2941</v>
      </c>
    </row>
    <row r="4518" spans="1:5" hidden="1">
      <c r="A4518" s="83" t="s">
        <v>3186</v>
      </c>
      <c r="B4518" t="s">
        <v>3970</v>
      </c>
      <c r="C4518" t="s">
        <v>3835</v>
      </c>
      <c r="D4518" t="s">
        <v>3857</v>
      </c>
      <c r="E4518" t="s">
        <v>2945</v>
      </c>
    </row>
    <row r="4519" spans="1:5" hidden="1">
      <c r="A4519" s="83" t="s">
        <v>3186</v>
      </c>
      <c r="B4519" t="s">
        <v>3970</v>
      </c>
      <c r="C4519" t="s">
        <v>3835</v>
      </c>
      <c r="D4519" t="s">
        <v>3857</v>
      </c>
      <c r="E4519" t="s">
        <v>2948</v>
      </c>
    </row>
    <row r="4520" spans="1:5" hidden="1">
      <c r="A4520" s="83" t="s">
        <v>3186</v>
      </c>
      <c r="B4520" t="s">
        <v>3970</v>
      </c>
      <c r="C4520" t="s">
        <v>3835</v>
      </c>
      <c r="D4520" t="s">
        <v>3857</v>
      </c>
      <c r="E4520" t="s">
        <v>2950</v>
      </c>
    </row>
    <row r="4521" spans="1:5" hidden="1">
      <c r="A4521" s="83" t="s">
        <v>3186</v>
      </c>
      <c r="B4521" t="s">
        <v>3970</v>
      </c>
      <c r="C4521" t="s">
        <v>3835</v>
      </c>
      <c r="D4521" t="s">
        <v>3836</v>
      </c>
      <c r="E4521" t="s">
        <v>2836</v>
      </c>
    </row>
    <row r="4522" spans="1:5" hidden="1">
      <c r="A4522" s="83" t="s">
        <v>3186</v>
      </c>
      <c r="B4522" t="s">
        <v>3970</v>
      </c>
      <c r="C4522" t="s">
        <v>3835</v>
      </c>
      <c r="D4522" t="s">
        <v>3836</v>
      </c>
      <c r="E4522" t="s">
        <v>2869</v>
      </c>
    </row>
    <row r="4523" spans="1:5" hidden="1">
      <c r="A4523" s="83" t="s">
        <v>3186</v>
      </c>
      <c r="B4523" t="s">
        <v>3970</v>
      </c>
      <c r="C4523" t="s">
        <v>3835</v>
      </c>
      <c r="D4523" t="s">
        <v>3836</v>
      </c>
      <c r="E4523" t="s">
        <v>2887</v>
      </c>
    </row>
    <row r="4524" spans="1:5" hidden="1">
      <c r="A4524" s="83" t="s">
        <v>3186</v>
      </c>
      <c r="B4524" t="s">
        <v>3970</v>
      </c>
      <c r="C4524" t="s">
        <v>3835</v>
      </c>
      <c r="D4524" t="s">
        <v>3836</v>
      </c>
      <c r="E4524" t="s">
        <v>2898</v>
      </c>
    </row>
    <row r="4525" spans="1:5" hidden="1">
      <c r="A4525" s="83" t="s">
        <v>3186</v>
      </c>
      <c r="B4525" t="s">
        <v>3970</v>
      </c>
      <c r="C4525" t="s">
        <v>3835</v>
      </c>
      <c r="D4525" t="s">
        <v>3836</v>
      </c>
      <c r="E4525" t="s">
        <v>2908</v>
      </c>
    </row>
    <row r="4526" spans="1:5" hidden="1">
      <c r="A4526" s="83" t="s">
        <v>3186</v>
      </c>
      <c r="B4526" t="s">
        <v>3970</v>
      </c>
      <c r="C4526" t="s">
        <v>3835</v>
      </c>
      <c r="D4526" t="s">
        <v>3836</v>
      </c>
      <c r="E4526" t="s">
        <v>2915</v>
      </c>
    </row>
    <row r="4527" spans="1:5" hidden="1">
      <c r="A4527" s="83" t="s">
        <v>3186</v>
      </c>
      <c r="B4527" t="s">
        <v>3970</v>
      </c>
      <c r="C4527" t="s">
        <v>3835</v>
      </c>
      <c r="D4527" t="s">
        <v>3836</v>
      </c>
      <c r="E4527" t="s">
        <v>2920</v>
      </c>
    </row>
    <row r="4528" spans="1:5" hidden="1">
      <c r="A4528" s="83" t="s">
        <v>3186</v>
      </c>
      <c r="B4528" t="s">
        <v>3970</v>
      </c>
      <c r="C4528" t="s">
        <v>3835</v>
      </c>
      <c r="D4528" t="s">
        <v>3836</v>
      </c>
      <c r="E4528" t="s">
        <v>1643</v>
      </c>
    </row>
    <row r="4529" spans="1:5" hidden="1">
      <c r="A4529" s="83" t="s">
        <v>3186</v>
      </c>
      <c r="B4529" t="s">
        <v>3970</v>
      </c>
      <c r="C4529" t="s">
        <v>3835</v>
      </c>
      <c r="D4529" t="s">
        <v>3836</v>
      </c>
      <c r="E4529" t="s">
        <v>2926</v>
      </c>
    </row>
    <row r="4530" spans="1:5" hidden="1">
      <c r="A4530" s="83" t="s">
        <v>3186</v>
      </c>
      <c r="B4530" t="s">
        <v>3970</v>
      </c>
      <c r="C4530" t="s">
        <v>3835</v>
      </c>
      <c r="D4530" t="s">
        <v>3836</v>
      </c>
      <c r="E4530" t="s">
        <v>2931</v>
      </c>
    </row>
    <row r="4531" spans="1:5" hidden="1">
      <c r="A4531" s="83" t="s">
        <v>3186</v>
      </c>
      <c r="B4531" t="s">
        <v>3970</v>
      </c>
      <c r="C4531" t="s">
        <v>3835</v>
      </c>
      <c r="D4531" t="s">
        <v>3836</v>
      </c>
      <c r="E4531" t="s">
        <v>2936</v>
      </c>
    </row>
    <row r="4532" spans="1:5" hidden="1">
      <c r="A4532" s="83" t="s">
        <v>3186</v>
      </c>
      <c r="B4532" t="s">
        <v>3970</v>
      </c>
      <c r="C4532" t="s">
        <v>3835</v>
      </c>
      <c r="D4532" t="s">
        <v>3836</v>
      </c>
      <c r="E4532" t="s">
        <v>2941</v>
      </c>
    </row>
    <row r="4533" spans="1:5" hidden="1">
      <c r="A4533" s="83" t="s">
        <v>3186</v>
      </c>
      <c r="B4533" t="s">
        <v>3970</v>
      </c>
      <c r="C4533" t="s">
        <v>3835</v>
      </c>
      <c r="D4533" t="s">
        <v>3836</v>
      </c>
      <c r="E4533" t="s">
        <v>2945</v>
      </c>
    </row>
    <row r="4534" spans="1:5" hidden="1">
      <c r="A4534" s="83" t="s">
        <v>3186</v>
      </c>
      <c r="B4534" t="s">
        <v>3970</v>
      </c>
      <c r="C4534" t="s">
        <v>3835</v>
      </c>
      <c r="D4534" t="s">
        <v>3836</v>
      </c>
      <c r="E4534" t="s">
        <v>2948</v>
      </c>
    </row>
    <row r="4535" spans="1:5" hidden="1">
      <c r="A4535" s="83" t="s">
        <v>3186</v>
      </c>
      <c r="B4535" t="s">
        <v>3970</v>
      </c>
      <c r="C4535" t="s">
        <v>3835</v>
      </c>
      <c r="D4535" t="s">
        <v>3836</v>
      </c>
      <c r="E4535" t="s">
        <v>2950</v>
      </c>
    </row>
    <row r="4536" spans="1:5" hidden="1">
      <c r="A4536" s="83" t="s">
        <v>3971</v>
      </c>
      <c r="B4536" t="s">
        <v>3972</v>
      </c>
      <c r="C4536" s="83" t="s">
        <v>1973</v>
      </c>
      <c r="D4536" t="s">
        <v>2067</v>
      </c>
      <c r="E4536" t="s">
        <v>3848</v>
      </c>
    </row>
    <row r="4537" spans="1:5" hidden="1">
      <c r="A4537" s="83" t="s">
        <v>3971</v>
      </c>
      <c r="B4537" t="s">
        <v>3972</v>
      </c>
      <c r="C4537" t="s">
        <v>1973</v>
      </c>
      <c r="D4537" t="s">
        <v>2068</v>
      </c>
      <c r="E4537" t="s">
        <v>2068</v>
      </c>
    </row>
    <row r="4538" spans="1:5" hidden="1">
      <c r="A4538" s="83" t="s">
        <v>3971</v>
      </c>
      <c r="B4538" t="s">
        <v>3972</v>
      </c>
      <c r="C4538" t="s">
        <v>1973</v>
      </c>
      <c r="D4538" t="s">
        <v>2066</v>
      </c>
      <c r="E4538" t="s">
        <v>2807</v>
      </c>
    </row>
    <row r="4539" spans="1:5" hidden="1">
      <c r="A4539" s="83" t="s">
        <v>3971</v>
      </c>
      <c r="B4539" t="s">
        <v>3972</v>
      </c>
      <c r="C4539" t="s">
        <v>1973</v>
      </c>
      <c r="D4539" t="s">
        <v>2066</v>
      </c>
      <c r="E4539" t="s">
        <v>1643</v>
      </c>
    </row>
    <row r="4540" spans="1:5" hidden="1">
      <c r="A4540" s="83" t="s">
        <v>3971</v>
      </c>
      <c r="B4540" t="s">
        <v>3972</v>
      </c>
      <c r="C4540" t="s">
        <v>1973</v>
      </c>
      <c r="D4540" t="s">
        <v>3817</v>
      </c>
      <c r="E4540" t="s">
        <v>1643</v>
      </c>
    </row>
    <row r="4541" spans="1:5" hidden="1">
      <c r="A4541" s="83" t="s">
        <v>3971</v>
      </c>
      <c r="B4541" t="s">
        <v>3972</v>
      </c>
      <c r="C4541" t="s">
        <v>1973</v>
      </c>
      <c r="D4541" t="s">
        <v>3818</v>
      </c>
      <c r="E4541" t="s">
        <v>1643</v>
      </c>
    </row>
    <row r="4542" spans="1:5" hidden="1">
      <c r="A4542" s="83" t="s">
        <v>3971</v>
      </c>
      <c r="B4542" t="s">
        <v>3972</v>
      </c>
      <c r="C4542" t="s">
        <v>1974</v>
      </c>
      <c r="D4542" t="s">
        <v>2146</v>
      </c>
      <c r="E4542" t="s">
        <v>2808</v>
      </c>
    </row>
    <row r="4543" spans="1:5" hidden="1">
      <c r="A4543" s="83" t="s">
        <v>3971</v>
      </c>
      <c r="B4543" t="s">
        <v>3972</v>
      </c>
      <c r="C4543" t="s">
        <v>1974</v>
      </c>
      <c r="D4543" t="s">
        <v>2146</v>
      </c>
      <c r="E4543" t="s">
        <v>2854</v>
      </c>
    </row>
    <row r="4544" spans="1:5" hidden="1">
      <c r="A4544" s="83" t="s">
        <v>3971</v>
      </c>
      <c r="B4544" t="s">
        <v>3972</v>
      </c>
      <c r="C4544" t="s">
        <v>1974</v>
      </c>
      <c r="D4544" t="s">
        <v>2146</v>
      </c>
      <c r="E4544" t="s">
        <v>2876</v>
      </c>
    </row>
    <row r="4545" spans="1:5" hidden="1">
      <c r="A4545" s="83" t="s">
        <v>3971</v>
      </c>
      <c r="B4545" t="s">
        <v>3972</v>
      </c>
      <c r="C4545" t="s">
        <v>1974</v>
      </c>
      <c r="D4545" t="s">
        <v>2146</v>
      </c>
      <c r="E4545" t="s">
        <v>2893</v>
      </c>
    </row>
    <row r="4546" spans="1:5" hidden="1">
      <c r="A4546" s="83" t="s">
        <v>3971</v>
      </c>
      <c r="B4546" t="s">
        <v>3972</v>
      </c>
      <c r="C4546" t="s">
        <v>1974</v>
      </c>
      <c r="D4546" t="s">
        <v>2146</v>
      </c>
      <c r="E4546" t="s">
        <v>2903</v>
      </c>
    </row>
    <row r="4547" spans="1:5" hidden="1">
      <c r="A4547" s="83" t="s">
        <v>3971</v>
      </c>
      <c r="B4547" t="s">
        <v>3972</v>
      </c>
      <c r="C4547" t="s">
        <v>1974</v>
      </c>
      <c r="D4547" t="s">
        <v>2146</v>
      </c>
      <c r="E4547" t="s">
        <v>2913</v>
      </c>
    </row>
    <row r="4548" spans="1:5" hidden="1">
      <c r="A4548" s="83" t="s">
        <v>3971</v>
      </c>
      <c r="B4548" t="s">
        <v>3972</v>
      </c>
      <c r="C4548" t="s">
        <v>1974</v>
      </c>
      <c r="D4548" t="s">
        <v>3819</v>
      </c>
      <c r="E4548" t="s">
        <v>2809</v>
      </c>
    </row>
    <row r="4549" spans="1:5" hidden="1">
      <c r="A4549" s="83" t="s">
        <v>3971</v>
      </c>
      <c r="B4549" t="s">
        <v>3972</v>
      </c>
      <c r="C4549" t="s">
        <v>1974</v>
      </c>
      <c r="D4549" t="s">
        <v>3819</v>
      </c>
      <c r="E4549" t="s">
        <v>2855</v>
      </c>
    </row>
    <row r="4550" spans="1:5" hidden="1">
      <c r="A4550" s="83" t="s">
        <v>3971</v>
      </c>
      <c r="B4550" t="s">
        <v>3972</v>
      </c>
      <c r="C4550" t="s">
        <v>1974</v>
      </c>
      <c r="D4550" t="s">
        <v>3819</v>
      </c>
      <c r="E4550" t="s">
        <v>1643</v>
      </c>
    </row>
    <row r="4551" spans="1:5" hidden="1">
      <c r="A4551" s="83" t="s">
        <v>3971</v>
      </c>
      <c r="B4551" t="s">
        <v>3972</v>
      </c>
      <c r="C4551" t="s">
        <v>1974</v>
      </c>
      <c r="D4551" t="s">
        <v>3820</v>
      </c>
      <c r="E4551" t="s">
        <v>2810</v>
      </c>
    </row>
    <row r="4552" spans="1:5" hidden="1">
      <c r="A4552" s="83" t="s">
        <v>3971</v>
      </c>
      <c r="B4552" t="s">
        <v>3972</v>
      </c>
      <c r="C4552" t="s">
        <v>1974</v>
      </c>
      <c r="D4552" t="s">
        <v>3820</v>
      </c>
      <c r="E4552" t="s">
        <v>1643</v>
      </c>
    </row>
    <row r="4553" spans="1:5" hidden="1">
      <c r="A4553" s="83" t="s">
        <v>3971</v>
      </c>
      <c r="B4553" t="s">
        <v>3972</v>
      </c>
      <c r="C4553" t="s">
        <v>1974</v>
      </c>
      <c r="D4553" t="s">
        <v>3820</v>
      </c>
      <c r="E4553" t="s">
        <v>2856</v>
      </c>
    </row>
    <row r="4554" spans="1:5" hidden="1">
      <c r="A4554" s="83" t="s">
        <v>3971</v>
      </c>
      <c r="B4554" t="s">
        <v>3972</v>
      </c>
      <c r="C4554" t="s">
        <v>1974</v>
      </c>
      <c r="D4554" t="s">
        <v>3821</v>
      </c>
      <c r="E4554" t="s">
        <v>2811</v>
      </c>
    </row>
    <row r="4555" spans="1:5" hidden="1">
      <c r="A4555" s="83" t="s">
        <v>3971</v>
      </c>
      <c r="B4555" t="s">
        <v>3972</v>
      </c>
      <c r="C4555" t="s">
        <v>1974</v>
      </c>
      <c r="D4555" t="s">
        <v>3821</v>
      </c>
      <c r="E4555" t="s">
        <v>2857</v>
      </c>
    </row>
    <row r="4556" spans="1:5" hidden="1">
      <c r="A4556" s="83" t="s">
        <v>3971</v>
      </c>
      <c r="B4556" t="s">
        <v>3972</v>
      </c>
      <c r="C4556" t="s">
        <v>1974</v>
      </c>
      <c r="D4556" t="s">
        <v>3821</v>
      </c>
      <c r="E4556" t="s">
        <v>1643</v>
      </c>
    </row>
    <row r="4557" spans="1:5" hidden="1">
      <c r="A4557" s="83" t="s">
        <v>3971</v>
      </c>
      <c r="B4557" t="s">
        <v>3972</v>
      </c>
      <c r="C4557" t="s">
        <v>1974</v>
      </c>
      <c r="D4557" t="s">
        <v>3821</v>
      </c>
      <c r="E4557" t="s">
        <v>2877</v>
      </c>
    </row>
    <row r="4558" spans="1:5" hidden="1">
      <c r="A4558" s="83" t="s">
        <v>3971</v>
      </c>
      <c r="B4558" t="s">
        <v>3972</v>
      </c>
      <c r="C4558" t="s">
        <v>1974</v>
      </c>
      <c r="D4558" t="s">
        <v>3822</v>
      </c>
      <c r="E4558" t="s">
        <v>2813</v>
      </c>
    </row>
    <row r="4559" spans="1:5" hidden="1">
      <c r="A4559" s="83" t="s">
        <v>3971</v>
      </c>
      <c r="B4559" t="s">
        <v>3972</v>
      </c>
      <c r="C4559" t="s">
        <v>1974</v>
      </c>
      <c r="D4559" t="s">
        <v>3822</v>
      </c>
      <c r="E4559" t="s">
        <v>2858</v>
      </c>
    </row>
    <row r="4560" spans="1:5" hidden="1">
      <c r="A4560" s="83" t="s">
        <v>3971</v>
      </c>
      <c r="B4560" t="s">
        <v>3972</v>
      </c>
      <c r="C4560" t="s">
        <v>1974</v>
      </c>
      <c r="D4560" t="s">
        <v>3822</v>
      </c>
      <c r="E4560" t="s">
        <v>2878</v>
      </c>
    </row>
    <row r="4561" spans="1:5" hidden="1">
      <c r="A4561" s="83" t="s">
        <v>3971</v>
      </c>
      <c r="B4561" t="s">
        <v>3972</v>
      </c>
      <c r="C4561" t="s">
        <v>1974</v>
      </c>
      <c r="D4561" t="s">
        <v>3822</v>
      </c>
      <c r="E4561" t="s">
        <v>1643</v>
      </c>
    </row>
    <row r="4562" spans="1:5" hidden="1">
      <c r="A4562" s="83" t="s">
        <v>3971</v>
      </c>
      <c r="B4562" t="s">
        <v>3972</v>
      </c>
      <c r="C4562" t="s">
        <v>1974</v>
      </c>
      <c r="D4562" t="s">
        <v>3822</v>
      </c>
      <c r="E4562" t="s">
        <v>2894</v>
      </c>
    </row>
    <row r="4563" spans="1:5" hidden="1">
      <c r="A4563" s="83" t="s">
        <v>3971</v>
      </c>
      <c r="B4563" t="s">
        <v>3972</v>
      </c>
      <c r="C4563" t="s">
        <v>1974</v>
      </c>
      <c r="D4563" t="s">
        <v>3822</v>
      </c>
      <c r="E4563" t="s">
        <v>2904</v>
      </c>
    </row>
    <row r="4564" spans="1:5" hidden="1">
      <c r="A4564" s="83" t="s">
        <v>3971</v>
      </c>
      <c r="B4564" t="s">
        <v>3972</v>
      </c>
      <c r="C4564" t="s">
        <v>1974</v>
      </c>
      <c r="D4564" t="s">
        <v>3823</v>
      </c>
      <c r="E4564" t="s">
        <v>2814</v>
      </c>
    </row>
    <row r="4565" spans="1:5" hidden="1">
      <c r="A4565" s="83" t="s">
        <v>3971</v>
      </c>
      <c r="B4565" t="s">
        <v>3972</v>
      </c>
      <c r="C4565" t="s">
        <v>1974</v>
      </c>
      <c r="D4565" t="s">
        <v>3823</v>
      </c>
      <c r="E4565" t="s">
        <v>2859</v>
      </c>
    </row>
    <row r="4566" spans="1:5" hidden="1">
      <c r="A4566" s="83" t="s">
        <v>3971</v>
      </c>
      <c r="B4566" t="s">
        <v>3972</v>
      </c>
      <c r="C4566" t="s">
        <v>1974</v>
      </c>
      <c r="D4566" t="s">
        <v>3823</v>
      </c>
      <c r="E4566" t="s">
        <v>1643</v>
      </c>
    </row>
    <row r="4567" spans="1:5" hidden="1">
      <c r="A4567" s="83" t="s">
        <v>3971</v>
      </c>
      <c r="B4567" t="s">
        <v>3972</v>
      </c>
      <c r="C4567" t="s">
        <v>1974</v>
      </c>
      <c r="D4567" t="s">
        <v>3823</v>
      </c>
      <c r="E4567" t="s">
        <v>2879</v>
      </c>
    </row>
    <row r="4568" spans="1:5" hidden="1">
      <c r="A4568" s="83" t="s">
        <v>3971</v>
      </c>
      <c r="B4568" t="s">
        <v>3972</v>
      </c>
      <c r="C4568" t="s">
        <v>1974</v>
      </c>
      <c r="D4568" t="s">
        <v>3824</v>
      </c>
      <c r="E4568" t="s">
        <v>2815</v>
      </c>
    </row>
    <row r="4569" spans="1:5" hidden="1">
      <c r="A4569" s="83" t="s">
        <v>3971</v>
      </c>
      <c r="B4569" t="s">
        <v>3972</v>
      </c>
      <c r="C4569" t="s">
        <v>1974</v>
      </c>
      <c r="D4569" t="s">
        <v>3824</v>
      </c>
      <c r="E4569" t="s">
        <v>1643</v>
      </c>
    </row>
    <row r="4570" spans="1:5" hidden="1">
      <c r="A4570" s="83" t="s">
        <v>3971</v>
      </c>
      <c r="B4570" t="s">
        <v>3972</v>
      </c>
      <c r="C4570" t="s">
        <v>1974</v>
      </c>
      <c r="D4570" t="s">
        <v>2156</v>
      </c>
      <c r="E4570" t="s">
        <v>2816</v>
      </c>
    </row>
    <row r="4571" spans="1:5" hidden="1">
      <c r="A4571" s="83" t="s">
        <v>3971</v>
      </c>
      <c r="B4571" t="s">
        <v>3972</v>
      </c>
      <c r="C4571" t="s">
        <v>1974</v>
      </c>
      <c r="D4571" t="s">
        <v>1973</v>
      </c>
      <c r="E4571" t="s">
        <v>1643</v>
      </c>
    </row>
    <row r="4572" spans="1:5" hidden="1">
      <c r="A4572" s="83" t="s">
        <v>3971</v>
      </c>
      <c r="B4572" t="s">
        <v>3972</v>
      </c>
      <c r="C4572" t="s">
        <v>1974</v>
      </c>
      <c r="D4572" t="s">
        <v>1973</v>
      </c>
      <c r="E4572" t="s">
        <v>2817</v>
      </c>
    </row>
    <row r="4573" spans="1:5" hidden="1">
      <c r="A4573" s="83" t="s">
        <v>3971</v>
      </c>
      <c r="B4573" t="s">
        <v>3972</v>
      </c>
      <c r="C4573" t="s">
        <v>1974</v>
      </c>
      <c r="D4573" t="s">
        <v>1973</v>
      </c>
      <c r="E4573" t="s">
        <v>2860</v>
      </c>
    </row>
    <row r="4574" spans="1:5" hidden="1">
      <c r="A4574" s="83" t="s">
        <v>3971</v>
      </c>
      <c r="B4574" t="s">
        <v>3972</v>
      </c>
      <c r="C4574" t="s">
        <v>1974</v>
      </c>
      <c r="D4574" t="s">
        <v>1973</v>
      </c>
      <c r="E4574" t="s">
        <v>2880</v>
      </c>
    </row>
    <row r="4575" spans="1:5" hidden="1">
      <c r="A4575" s="83" t="s">
        <v>3971</v>
      </c>
      <c r="B4575" t="s">
        <v>3972</v>
      </c>
      <c r="C4575" t="s">
        <v>1974</v>
      </c>
      <c r="D4575" t="s">
        <v>3825</v>
      </c>
      <c r="E4575" t="s">
        <v>1643</v>
      </c>
    </row>
    <row r="4576" spans="1:5" hidden="1">
      <c r="A4576" s="83" t="s">
        <v>3971</v>
      </c>
      <c r="B4576" t="s">
        <v>3972</v>
      </c>
      <c r="C4576" t="s">
        <v>1974</v>
      </c>
      <c r="D4576" t="s">
        <v>3826</v>
      </c>
      <c r="E4576" t="s">
        <v>1643</v>
      </c>
    </row>
    <row r="4577" spans="1:5" hidden="1">
      <c r="A4577" s="83" t="s">
        <v>3971</v>
      </c>
      <c r="B4577" t="s">
        <v>3972</v>
      </c>
      <c r="C4577" t="s">
        <v>1974</v>
      </c>
      <c r="D4577" t="s">
        <v>3826</v>
      </c>
      <c r="E4577" t="s">
        <v>2819</v>
      </c>
    </row>
    <row r="4578" spans="1:5" hidden="1">
      <c r="A4578" s="83" t="s">
        <v>3971</v>
      </c>
      <c r="B4578" t="s">
        <v>3972</v>
      </c>
      <c r="C4578" t="s">
        <v>1974</v>
      </c>
      <c r="D4578" t="s">
        <v>2161</v>
      </c>
      <c r="E4578" t="s">
        <v>2820</v>
      </c>
    </row>
    <row r="4579" spans="1:5" hidden="1">
      <c r="A4579" s="83" t="s">
        <v>3971</v>
      </c>
      <c r="B4579" t="s">
        <v>3972</v>
      </c>
      <c r="C4579" t="s">
        <v>1974</v>
      </c>
      <c r="D4579" t="s">
        <v>2161</v>
      </c>
      <c r="E4579" t="s">
        <v>1643</v>
      </c>
    </row>
    <row r="4580" spans="1:5" hidden="1">
      <c r="A4580" s="83" t="s">
        <v>3971</v>
      </c>
      <c r="B4580" t="s">
        <v>3972</v>
      </c>
      <c r="C4580" t="s">
        <v>1974</v>
      </c>
      <c r="D4580" t="s">
        <v>3827</v>
      </c>
      <c r="E4580" t="s">
        <v>1643</v>
      </c>
    </row>
    <row r="4581" spans="1:5" hidden="1">
      <c r="A4581" s="83" t="s">
        <v>3971</v>
      </c>
      <c r="B4581" t="s">
        <v>3972</v>
      </c>
      <c r="C4581" t="s">
        <v>1974</v>
      </c>
      <c r="D4581" t="s">
        <v>3827</v>
      </c>
      <c r="E4581" t="s">
        <v>3827</v>
      </c>
    </row>
    <row r="4582" spans="1:5" hidden="1">
      <c r="A4582" s="83" t="s">
        <v>3971</v>
      </c>
      <c r="B4582" t="s">
        <v>3972</v>
      </c>
      <c r="C4582" t="s">
        <v>1974</v>
      </c>
      <c r="D4582" t="s">
        <v>3828</v>
      </c>
      <c r="E4582" t="s">
        <v>1643</v>
      </c>
    </row>
    <row r="4583" spans="1:5" hidden="1">
      <c r="A4583" s="83" t="s">
        <v>3971</v>
      </c>
      <c r="B4583" t="s">
        <v>3972</v>
      </c>
      <c r="C4583" t="s">
        <v>1974</v>
      </c>
      <c r="D4583" t="s">
        <v>3828</v>
      </c>
      <c r="E4583" t="s">
        <v>2822</v>
      </c>
    </row>
    <row r="4584" spans="1:5" hidden="1">
      <c r="A4584" s="83" t="s">
        <v>3971</v>
      </c>
      <c r="B4584" t="s">
        <v>3972</v>
      </c>
      <c r="C4584" t="s">
        <v>1974</v>
      </c>
      <c r="D4584" t="s">
        <v>3828</v>
      </c>
      <c r="E4584" t="s">
        <v>2861</v>
      </c>
    </row>
    <row r="4585" spans="1:5" hidden="1">
      <c r="A4585" s="83" t="s">
        <v>3971</v>
      </c>
      <c r="B4585" t="s">
        <v>3972</v>
      </c>
      <c r="C4585" t="s">
        <v>1974</v>
      </c>
      <c r="D4585" t="s">
        <v>3828</v>
      </c>
      <c r="E4585" t="s">
        <v>2818</v>
      </c>
    </row>
    <row r="4586" spans="1:5" hidden="1">
      <c r="A4586" s="83" t="s">
        <v>3971</v>
      </c>
      <c r="B4586" t="s">
        <v>3972</v>
      </c>
      <c r="C4586" t="s">
        <v>1974</v>
      </c>
      <c r="D4586" t="s">
        <v>3829</v>
      </c>
      <c r="E4586" t="s">
        <v>1643</v>
      </c>
    </row>
    <row r="4587" spans="1:5" hidden="1">
      <c r="A4587" s="83" t="s">
        <v>3971</v>
      </c>
      <c r="B4587" t="s">
        <v>3972</v>
      </c>
      <c r="C4587" t="s">
        <v>1974</v>
      </c>
      <c r="D4587" t="s">
        <v>3829</v>
      </c>
      <c r="E4587" t="s">
        <v>2823</v>
      </c>
    </row>
    <row r="4588" spans="1:5" hidden="1">
      <c r="A4588" s="83" t="s">
        <v>3971</v>
      </c>
      <c r="B4588" t="s">
        <v>3972</v>
      </c>
      <c r="C4588" t="s">
        <v>1974</v>
      </c>
      <c r="D4588" t="s">
        <v>3830</v>
      </c>
      <c r="E4588" t="s">
        <v>1643</v>
      </c>
    </row>
    <row r="4589" spans="1:5" hidden="1">
      <c r="A4589" s="83" t="s">
        <v>3971</v>
      </c>
      <c r="B4589" t="s">
        <v>3972</v>
      </c>
      <c r="C4589" t="s">
        <v>1974</v>
      </c>
      <c r="D4589" t="s">
        <v>3830</v>
      </c>
      <c r="E4589" t="s">
        <v>2824</v>
      </c>
    </row>
    <row r="4590" spans="1:5" hidden="1">
      <c r="A4590" s="83" t="s">
        <v>3971</v>
      </c>
      <c r="B4590" t="s">
        <v>3972</v>
      </c>
      <c r="C4590" t="s">
        <v>1974</v>
      </c>
      <c r="D4590" t="s">
        <v>3831</v>
      </c>
      <c r="E4590" t="s">
        <v>2825</v>
      </c>
    </row>
    <row r="4591" spans="1:5" hidden="1">
      <c r="A4591" s="83" t="s">
        <v>3971</v>
      </c>
      <c r="B4591" t="s">
        <v>3972</v>
      </c>
      <c r="C4591" t="s">
        <v>1974</v>
      </c>
      <c r="D4591" t="s">
        <v>2166</v>
      </c>
      <c r="E4591" t="s">
        <v>1643</v>
      </c>
    </row>
    <row r="4592" spans="1:5" hidden="1">
      <c r="A4592" s="83" t="s">
        <v>3971</v>
      </c>
      <c r="B4592" t="s">
        <v>3972</v>
      </c>
      <c r="C4592" t="s">
        <v>1974</v>
      </c>
      <c r="D4592" t="s">
        <v>2166</v>
      </c>
      <c r="E4592" t="s">
        <v>2826</v>
      </c>
    </row>
    <row r="4593" spans="1:5" hidden="1">
      <c r="A4593" s="83" t="s">
        <v>3971</v>
      </c>
      <c r="B4593" t="s">
        <v>3972</v>
      </c>
      <c r="C4593" t="s">
        <v>1975</v>
      </c>
      <c r="D4593" t="s">
        <v>3832</v>
      </c>
      <c r="E4593" t="s">
        <v>2827</v>
      </c>
    </row>
    <row r="4594" spans="1:5" hidden="1">
      <c r="A4594" s="83" t="s">
        <v>3971</v>
      </c>
      <c r="B4594" t="s">
        <v>3972</v>
      </c>
      <c r="C4594" t="s">
        <v>1975</v>
      </c>
      <c r="D4594" t="s">
        <v>3832</v>
      </c>
      <c r="E4594" t="s">
        <v>2862</v>
      </c>
    </row>
    <row r="4595" spans="1:5" hidden="1">
      <c r="A4595" s="83" t="s">
        <v>3971</v>
      </c>
      <c r="B4595" t="s">
        <v>3972</v>
      </c>
      <c r="C4595" t="s">
        <v>1975</v>
      </c>
      <c r="D4595" t="s">
        <v>3832</v>
      </c>
      <c r="E4595" t="s">
        <v>2882</v>
      </c>
    </row>
    <row r="4596" spans="1:5" hidden="1">
      <c r="A4596" s="83" t="s">
        <v>3971</v>
      </c>
      <c r="B4596" t="s">
        <v>3972</v>
      </c>
      <c r="C4596" t="s">
        <v>1975</v>
      </c>
      <c r="D4596" t="s">
        <v>3832</v>
      </c>
      <c r="E4596" t="s">
        <v>2895</v>
      </c>
    </row>
    <row r="4597" spans="1:5" hidden="1">
      <c r="A4597" s="83" t="s">
        <v>3971</v>
      </c>
      <c r="B4597" t="s">
        <v>3972</v>
      </c>
      <c r="C4597" t="s">
        <v>1975</v>
      </c>
      <c r="D4597" t="s">
        <v>3832</v>
      </c>
      <c r="E4597" t="s">
        <v>2905</v>
      </c>
    </row>
    <row r="4598" spans="1:5" hidden="1">
      <c r="A4598" s="83" t="s">
        <v>3971</v>
      </c>
      <c r="B4598" t="s">
        <v>3972</v>
      </c>
      <c r="C4598" t="s">
        <v>1975</v>
      </c>
      <c r="D4598" t="s">
        <v>3832</v>
      </c>
      <c r="E4598" t="s">
        <v>2914</v>
      </c>
    </row>
    <row r="4599" spans="1:5" hidden="1">
      <c r="A4599" s="83" t="s">
        <v>3971</v>
      </c>
      <c r="B4599" t="s">
        <v>3972</v>
      </c>
      <c r="C4599" t="s">
        <v>1975</v>
      </c>
      <c r="D4599" t="s">
        <v>3832</v>
      </c>
      <c r="E4599" t="s">
        <v>2919</v>
      </c>
    </row>
    <row r="4600" spans="1:5" hidden="1">
      <c r="A4600" s="83" t="s">
        <v>3971</v>
      </c>
      <c r="B4600" t="s">
        <v>3972</v>
      </c>
      <c r="C4600" t="s">
        <v>1975</v>
      </c>
      <c r="D4600" t="s">
        <v>3832</v>
      </c>
      <c r="E4600" t="s">
        <v>1980</v>
      </c>
    </row>
    <row r="4601" spans="1:5" hidden="1">
      <c r="A4601" s="83" t="s">
        <v>3971</v>
      </c>
      <c r="B4601" t="s">
        <v>3972</v>
      </c>
      <c r="C4601" t="s">
        <v>1975</v>
      </c>
      <c r="D4601" t="s">
        <v>3849</v>
      </c>
      <c r="E4601" t="s">
        <v>3850</v>
      </c>
    </row>
    <row r="4602" spans="1:5" hidden="1">
      <c r="A4602" s="83" t="s">
        <v>3971</v>
      </c>
      <c r="B4602" t="s">
        <v>3972</v>
      </c>
      <c r="C4602" t="s">
        <v>1975</v>
      </c>
      <c r="D4602" t="s">
        <v>3849</v>
      </c>
      <c r="E4602" t="s">
        <v>2885</v>
      </c>
    </row>
    <row r="4603" spans="1:5" hidden="1">
      <c r="A4603" s="83" t="s">
        <v>3971</v>
      </c>
      <c r="B4603" t="s">
        <v>3972</v>
      </c>
      <c r="C4603" t="s">
        <v>1975</v>
      </c>
      <c r="D4603" t="s">
        <v>3849</v>
      </c>
      <c r="E4603" t="s">
        <v>2896</v>
      </c>
    </row>
    <row r="4604" spans="1:5" hidden="1">
      <c r="A4604" s="83" t="s">
        <v>3971</v>
      </c>
      <c r="B4604" t="s">
        <v>3972</v>
      </c>
      <c r="C4604" t="s">
        <v>1975</v>
      </c>
      <c r="D4604" t="s">
        <v>3851</v>
      </c>
      <c r="E4604" t="s">
        <v>2831</v>
      </c>
    </row>
    <row r="4605" spans="1:5" hidden="1">
      <c r="A4605" s="83" t="s">
        <v>3971</v>
      </c>
      <c r="B4605" t="s">
        <v>3972</v>
      </c>
      <c r="C4605" t="s">
        <v>1975</v>
      </c>
      <c r="D4605" t="s">
        <v>3851</v>
      </c>
      <c r="E4605" t="s">
        <v>2864</v>
      </c>
    </row>
    <row r="4606" spans="1:5" hidden="1">
      <c r="A4606" s="83" t="s">
        <v>3971</v>
      </c>
      <c r="B4606" t="s">
        <v>3972</v>
      </c>
      <c r="C4606" t="s">
        <v>1975</v>
      </c>
      <c r="D4606" t="s">
        <v>3851</v>
      </c>
      <c r="E4606" t="s">
        <v>1643</v>
      </c>
    </row>
    <row r="4607" spans="1:5" hidden="1">
      <c r="A4607" s="83" t="s">
        <v>3971</v>
      </c>
      <c r="B4607" t="s">
        <v>3972</v>
      </c>
      <c r="C4607" t="s">
        <v>1975</v>
      </c>
      <c r="D4607" t="s">
        <v>3851</v>
      </c>
      <c r="E4607" t="s">
        <v>2884</v>
      </c>
    </row>
    <row r="4608" spans="1:5" hidden="1">
      <c r="A4608" s="83" t="s">
        <v>3971</v>
      </c>
      <c r="B4608" t="s">
        <v>3972</v>
      </c>
      <c r="C4608" t="s">
        <v>1975</v>
      </c>
      <c r="D4608" t="s">
        <v>3851</v>
      </c>
      <c r="E4608" t="s">
        <v>2166</v>
      </c>
    </row>
    <row r="4609" spans="1:5" hidden="1">
      <c r="A4609" s="83" t="s">
        <v>3971</v>
      </c>
      <c r="B4609" t="s">
        <v>3972</v>
      </c>
      <c r="C4609" t="s">
        <v>1975</v>
      </c>
      <c r="D4609" t="s">
        <v>3851</v>
      </c>
      <c r="E4609" t="s">
        <v>3852</v>
      </c>
    </row>
    <row r="4610" spans="1:5" hidden="1">
      <c r="A4610" s="83" t="s">
        <v>3971</v>
      </c>
      <c r="B4610" t="s">
        <v>3972</v>
      </c>
      <c r="C4610" t="s">
        <v>1975</v>
      </c>
      <c r="D4610" t="s">
        <v>3853</v>
      </c>
      <c r="E4610" t="s">
        <v>3854</v>
      </c>
    </row>
    <row r="4611" spans="1:5" hidden="1">
      <c r="A4611" s="83" t="s">
        <v>3971</v>
      </c>
      <c r="B4611" t="s">
        <v>3972</v>
      </c>
      <c r="C4611" t="s">
        <v>1976</v>
      </c>
      <c r="D4611" t="s">
        <v>3875</v>
      </c>
      <c r="E4611" t="s">
        <v>2833</v>
      </c>
    </row>
    <row r="4612" spans="1:5" hidden="1">
      <c r="A4612" s="83" t="s">
        <v>3971</v>
      </c>
      <c r="B4612" t="s">
        <v>3972</v>
      </c>
      <c r="C4612" t="s">
        <v>1976</v>
      </c>
      <c r="D4612" t="s">
        <v>3875</v>
      </c>
      <c r="E4612" t="s">
        <v>2866</v>
      </c>
    </row>
    <row r="4613" spans="1:5" hidden="1">
      <c r="A4613" s="83" t="s">
        <v>3971</v>
      </c>
      <c r="B4613" t="s">
        <v>3972</v>
      </c>
      <c r="C4613" t="s">
        <v>1976</v>
      </c>
      <c r="D4613" t="s">
        <v>3875</v>
      </c>
      <c r="E4613" t="s">
        <v>1643</v>
      </c>
    </row>
    <row r="4614" spans="1:5" hidden="1">
      <c r="A4614" s="83" t="s">
        <v>3971</v>
      </c>
      <c r="B4614" t="s">
        <v>3972</v>
      </c>
      <c r="C4614" t="s">
        <v>1976</v>
      </c>
      <c r="D4614" t="s">
        <v>3875</v>
      </c>
      <c r="E4614" t="s">
        <v>2897</v>
      </c>
    </row>
    <row r="4615" spans="1:5" hidden="1">
      <c r="A4615" s="83" t="s">
        <v>3971</v>
      </c>
      <c r="B4615" t="s">
        <v>3972</v>
      </c>
      <c r="C4615" t="s">
        <v>1976</v>
      </c>
      <c r="D4615" t="s">
        <v>3875</v>
      </c>
      <c r="E4615" t="s">
        <v>2907</v>
      </c>
    </row>
    <row r="4616" spans="1:5" hidden="1">
      <c r="A4616" s="83" t="s">
        <v>3971</v>
      </c>
      <c r="B4616" t="s">
        <v>3972</v>
      </c>
      <c r="C4616" t="s">
        <v>1976</v>
      </c>
      <c r="D4616" t="s">
        <v>3876</v>
      </c>
      <c r="E4616" t="s">
        <v>2834</v>
      </c>
    </row>
    <row r="4617" spans="1:5" hidden="1">
      <c r="A4617" s="83" t="s">
        <v>3971</v>
      </c>
      <c r="B4617" t="s">
        <v>3972</v>
      </c>
      <c r="C4617" t="s">
        <v>1976</v>
      </c>
      <c r="D4617" t="s">
        <v>3876</v>
      </c>
      <c r="E4617" t="s">
        <v>2867</v>
      </c>
    </row>
    <row r="4618" spans="1:5" hidden="1">
      <c r="A4618" s="83" t="s">
        <v>3971</v>
      </c>
      <c r="B4618" t="s">
        <v>3972</v>
      </c>
      <c r="C4618" t="s">
        <v>1976</v>
      </c>
      <c r="D4618" t="s">
        <v>3876</v>
      </c>
      <c r="E4618" t="s">
        <v>2833</v>
      </c>
    </row>
    <row r="4619" spans="1:5" hidden="1">
      <c r="A4619" s="83" t="s">
        <v>3971</v>
      </c>
      <c r="B4619" t="s">
        <v>3972</v>
      </c>
      <c r="C4619" t="s">
        <v>1976</v>
      </c>
      <c r="D4619" t="s">
        <v>3876</v>
      </c>
      <c r="E4619" t="s">
        <v>1643</v>
      </c>
    </row>
    <row r="4620" spans="1:5" hidden="1">
      <c r="A4620" s="83" t="s">
        <v>3971</v>
      </c>
      <c r="B4620" t="s">
        <v>3972</v>
      </c>
      <c r="C4620" t="s">
        <v>1976</v>
      </c>
      <c r="D4620" t="s">
        <v>3875</v>
      </c>
      <c r="E4620" t="s">
        <v>1643</v>
      </c>
    </row>
    <row r="4621" spans="1:5" hidden="1">
      <c r="A4621" s="83" t="s">
        <v>3971</v>
      </c>
      <c r="B4621" t="s">
        <v>3972</v>
      </c>
      <c r="C4621" t="s">
        <v>1976</v>
      </c>
      <c r="D4621" t="s">
        <v>3875</v>
      </c>
      <c r="E4621" t="s">
        <v>2886</v>
      </c>
    </row>
    <row r="4622" spans="1:5" hidden="1">
      <c r="A4622" s="83" t="s">
        <v>3971</v>
      </c>
      <c r="B4622" t="s">
        <v>3972</v>
      </c>
      <c r="C4622" t="s">
        <v>1976</v>
      </c>
      <c r="D4622" t="s">
        <v>3876</v>
      </c>
      <c r="E4622" t="s">
        <v>2834</v>
      </c>
    </row>
    <row r="4623" spans="1:5" hidden="1">
      <c r="A4623" s="83" t="s">
        <v>3971</v>
      </c>
      <c r="B4623" t="s">
        <v>3972</v>
      </c>
      <c r="C4623" t="s">
        <v>1976</v>
      </c>
      <c r="D4623" t="s">
        <v>3876</v>
      </c>
      <c r="E4623" t="s">
        <v>1643</v>
      </c>
    </row>
    <row r="4624" spans="1:5" hidden="1">
      <c r="A4624" s="83" t="s">
        <v>3971</v>
      </c>
      <c r="B4624" t="s">
        <v>3972</v>
      </c>
      <c r="C4624" t="s">
        <v>3855</v>
      </c>
      <c r="D4624" t="s">
        <v>2835</v>
      </c>
      <c r="E4624" t="s">
        <v>3856</v>
      </c>
    </row>
    <row r="4625" spans="1:5" hidden="1">
      <c r="A4625" s="83" t="s">
        <v>3971</v>
      </c>
      <c r="B4625" t="s">
        <v>3972</v>
      </c>
      <c r="C4625" t="s">
        <v>3855</v>
      </c>
      <c r="D4625" t="s">
        <v>2407</v>
      </c>
      <c r="E4625" t="s">
        <v>2868</v>
      </c>
    </row>
    <row r="4626" spans="1:5" hidden="1">
      <c r="A4626" s="83" t="s">
        <v>3971</v>
      </c>
      <c r="B4626" t="s">
        <v>3972</v>
      </c>
      <c r="C4626" t="s">
        <v>3855</v>
      </c>
      <c r="D4626" t="s">
        <v>2407</v>
      </c>
      <c r="E4626" t="s">
        <v>1643</v>
      </c>
    </row>
    <row r="4627" spans="1:5" hidden="1">
      <c r="A4627" s="83" t="s">
        <v>3971</v>
      </c>
      <c r="B4627" t="s">
        <v>3972</v>
      </c>
      <c r="C4627" t="s">
        <v>3855</v>
      </c>
      <c r="D4627" t="s">
        <v>2407</v>
      </c>
      <c r="E4627" t="s">
        <v>2407</v>
      </c>
    </row>
    <row r="4628" spans="1:5" hidden="1">
      <c r="A4628" s="83" t="s">
        <v>3971</v>
      </c>
      <c r="B4628" t="s">
        <v>3972</v>
      </c>
      <c r="C4628" t="s">
        <v>3835</v>
      </c>
      <c r="D4628" t="s">
        <v>3857</v>
      </c>
      <c r="E4628" t="s">
        <v>2836</v>
      </c>
    </row>
    <row r="4629" spans="1:5" hidden="1">
      <c r="A4629" s="83" t="s">
        <v>3971</v>
      </c>
      <c r="B4629" t="s">
        <v>3972</v>
      </c>
      <c r="C4629" t="s">
        <v>3835</v>
      </c>
      <c r="D4629" t="s">
        <v>3857</v>
      </c>
      <c r="E4629" t="s">
        <v>2869</v>
      </c>
    </row>
    <row r="4630" spans="1:5" hidden="1">
      <c r="A4630" s="83" t="s">
        <v>3971</v>
      </c>
      <c r="B4630" t="s">
        <v>3972</v>
      </c>
      <c r="C4630" t="s">
        <v>3835</v>
      </c>
      <c r="D4630" t="s">
        <v>3857</v>
      </c>
      <c r="E4630" t="s">
        <v>2887</v>
      </c>
    </row>
    <row r="4631" spans="1:5" hidden="1">
      <c r="A4631" s="83" t="s">
        <v>3971</v>
      </c>
      <c r="B4631" t="s">
        <v>3972</v>
      </c>
      <c r="C4631" t="s">
        <v>3835</v>
      </c>
      <c r="D4631" t="s">
        <v>3857</v>
      </c>
      <c r="E4631" t="s">
        <v>2898</v>
      </c>
    </row>
    <row r="4632" spans="1:5" hidden="1">
      <c r="A4632" s="83" t="s">
        <v>3971</v>
      </c>
      <c r="B4632" t="s">
        <v>3972</v>
      </c>
      <c r="C4632" t="s">
        <v>3835</v>
      </c>
      <c r="D4632" t="s">
        <v>3857</v>
      </c>
      <c r="E4632" t="s">
        <v>2908</v>
      </c>
    </row>
    <row r="4633" spans="1:5" hidden="1">
      <c r="A4633" s="83" t="s">
        <v>3971</v>
      </c>
      <c r="B4633" t="s">
        <v>3972</v>
      </c>
      <c r="C4633" t="s">
        <v>3835</v>
      </c>
      <c r="D4633" t="s">
        <v>3857</v>
      </c>
      <c r="E4633" t="s">
        <v>2915</v>
      </c>
    </row>
    <row r="4634" spans="1:5" hidden="1">
      <c r="A4634" s="83" t="s">
        <v>3971</v>
      </c>
      <c r="B4634" t="s">
        <v>3972</v>
      </c>
      <c r="C4634" t="s">
        <v>3835</v>
      </c>
      <c r="D4634" t="s">
        <v>3857</v>
      </c>
      <c r="E4634" t="s">
        <v>2920</v>
      </c>
    </row>
    <row r="4635" spans="1:5" hidden="1">
      <c r="A4635" s="83" t="s">
        <v>3971</v>
      </c>
      <c r="B4635" t="s">
        <v>3972</v>
      </c>
      <c r="C4635" t="s">
        <v>3835</v>
      </c>
      <c r="D4635" t="s">
        <v>3857</v>
      </c>
      <c r="E4635" t="s">
        <v>2924</v>
      </c>
    </row>
    <row r="4636" spans="1:5" hidden="1">
      <c r="A4636" s="83" t="s">
        <v>3971</v>
      </c>
      <c r="B4636" t="s">
        <v>3972</v>
      </c>
      <c r="C4636" t="s">
        <v>3835</v>
      </c>
      <c r="D4636" t="s">
        <v>3857</v>
      </c>
      <c r="E4636" t="s">
        <v>2926</v>
      </c>
    </row>
    <row r="4637" spans="1:5" hidden="1">
      <c r="A4637" s="83" t="s">
        <v>3971</v>
      </c>
      <c r="B4637" t="s">
        <v>3972</v>
      </c>
      <c r="C4637" t="s">
        <v>3835</v>
      </c>
      <c r="D4637" t="s">
        <v>3857</v>
      </c>
      <c r="E4637" t="s">
        <v>2931</v>
      </c>
    </row>
    <row r="4638" spans="1:5" hidden="1">
      <c r="A4638" s="83" t="s">
        <v>3971</v>
      </c>
      <c r="B4638" t="s">
        <v>3972</v>
      </c>
      <c r="C4638" t="s">
        <v>3835</v>
      </c>
      <c r="D4638" t="s">
        <v>3857</v>
      </c>
      <c r="E4638" t="s">
        <v>2940</v>
      </c>
    </row>
    <row r="4639" spans="1:5" hidden="1">
      <c r="A4639" s="83" t="s">
        <v>3971</v>
      </c>
      <c r="B4639" t="s">
        <v>3972</v>
      </c>
      <c r="C4639" t="s">
        <v>3835</v>
      </c>
      <c r="D4639" t="s">
        <v>3857</v>
      </c>
      <c r="E4639" t="s">
        <v>2944</v>
      </c>
    </row>
    <row r="4640" spans="1:5" hidden="1">
      <c r="A4640" s="83" t="s">
        <v>3971</v>
      </c>
      <c r="B4640" t="s">
        <v>3972</v>
      </c>
      <c r="C4640" t="s">
        <v>3835</v>
      </c>
      <c r="D4640" t="s">
        <v>3857</v>
      </c>
      <c r="E4640" t="s">
        <v>2936</v>
      </c>
    </row>
    <row r="4641" spans="1:5" hidden="1">
      <c r="A4641" s="83" t="s">
        <v>3971</v>
      </c>
      <c r="B4641" t="s">
        <v>3972</v>
      </c>
      <c r="C4641" t="s">
        <v>3835</v>
      </c>
      <c r="D4641" t="s">
        <v>3857</v>
      </c>
      <c r="E4641" t="s">
        <v>2941</v>
      </c>
    </row>
    <row r="4642" spans="1:5" hidden="1">
      <c r="A4642" s="83" t="s">
        <v>3971</v>
      </c>
      <c r="B4642" t="s">
        <v>3972</v>
      </c>
      <c r="C4642" t="s">
        <v>3835</v>
      </c>
      <c r="D4642" t="s">
        <v>3857</v>
      </c>
      <c r="E4642" t="s">
        <v>2945</v>
      </c>
    </row>
    <row r="4643" spans="1:5" hidden="1">
      <c r="A4643" s="83" t="s">
        <v>3971</v>
      </c>
      <c r="B4643" t="s">
        <v>3972</v>
      </c>
      <c r="C4643" t="s">
        <v>3835</v>
      </c>
      <c r="D4643" t="s">
        <v>3857</v>
      </c>
      <c r="E4643" t="s">
        <v>2948</v>
      </c>
    </row>
    <row r="4644" spans="1:5" hidden="1">
      <c r="A4644" s="83" t="s">
        <v>3971</v>
      </c>
      <c r="B4644" t="s">
        <v>3972</v>
      </c>
      <c r="C4644" t="s">
        <v>3835</v>
      </c>
      <c r="D4644" t="s">
        <v>3857</v>
      </c>
      <c r="E4644" t="s">
        <v>2950</v>
      </c>
    </row>
    <row r="4645" spans="1:5" hidden="1">
      <c r="A4645" s="83" t="s">
        <v>3971</v>
      </c>
      <c r="B4645" t="s">
        <v>3972</v>
      </c>
      <c r="C4645" t="s">
        <v>3835</v>
      </c>
      <c r="D4645" t="s">
        <v>3836</v>
      </c>
      <c r="E4645" t="s">
        <v>2836</v>
      </c>
    </row>
    <row r="4646" spans="1:5" hidden="1">
      <c r="A4646" s="83" t="s">
        <v>3971</v>
      </c>
      <c r="B4646" t="s">
        <v>3972</v>
      </c>
      <c r="C4646" t="s">
        <v>3835</v>
      </c>
      <c r="D4646" t="s">
        <v>3836</v>
      </c>
      <c r="E4646" t="s">
        <v>2869</v>
      </c>
    </row>
    <row r="4647" spans="1:5" hidden="1">
      <c r="A4647" s="83" t="s">
        <v>3971</v>
      </c>
      <c r="B4647" t="s">
        <v>3972</v>
      </c>
      <c r="C4647" t="s">
        <v>3835</v>
      </c>
      <c r="D4647" t="s">
        <v>3836</v>
      </c>
      <c r="E4647" t="s">
        <v>2887</v>
      </c>
    </row>
    <row r="4648" spans="1:5" hidden="1">
      <c r="A4648" s="83" t="s">
        <v>3971</v>
      </c>
      <c r="B4648" t="s">
        <v>3972</v>
      </c>
      <c r="C4648" t="s">
        <v>3835</v>
      </c>
      <c r="D4648" t="s">
        <v>3836</v>
      </c>
      <c r="E4648" t="s">
        <v>2898</v>
      </c>
    </row>
    <row r="4649" spans="1:5" hidden="1">
      <c r="A4649" s="83" t="s">
        <v>3971</v>
      </c>
      <c r="B4649" t="s">
        <v>3972</v>
      </c>
      <c r="C4649" t="s">
        <v>3835</v>
      </c>
      <c r="D4649" t="s">
        <v>3836</v>
      </c>
      <c r="E4649" t="s">
        <v>2908</v>
      </c>
    </row>
    <row r="4650" spans="1:5" hidden="1">
      <c r="A4650" s="83" t="s">
        <v>3971</v>
      </c>
      <c r="B4650" t="s">
        <v>3972</v>
      </c>
      <c r="C4650" t="s">
        <v>3835</v>
      </c>
      <c r="D4650" t="s">
        <v>3836</v>
      </c>
      <c r="E4650" t="s">
        <v>2915</v>
      </c>
    </row>
    <row r="4651" spans="1:5" hidden="1">
      <c r="A4651" s="83" t="s">
        <v>3971</v>
      </c>
      <c r="B4651" t="s">
        <v>3972</v>
      </c>
      <c r="C4651" t="s">
        <v>3835</v>
      </c>
      <c r="D4651" t="s">
        <v>3836</v>
      </c>
      <c r="E4651" t="s">
        <v>2920</v>
      </c>
    </row>
    <row r="4652" spans="1:5" hidden="1">
      <c r="A4652" s="83" t="s">
        <v>3971</v>
      </c>
      <c r="B4652" t="s">
        <v>3972</v>
      </c>
      <c r="C4652" t="s">
        <v>3835</v>
      </c>
      <c r="D4652" t="s">
        <v>3836</v>
      </c>
      <c r="E4652" t="s">
        <v>1643</v>
      </c>
    </row>
    <row r="4653" spans="1:5" hidden="1">
      <c r="A4653" s="83" t="s">
        <v>3971</v>
      </c>
      <c r="B4653" t="s">
        <v>3972</v>
      </c>
      <c r="C4653" t="s">
        <v>3835</v>
      </c>
      <c r="D4653" t="s">
        <v>3836</v>
      </c>
      <c r="E4653" t="s">
        <v>2926</v>
      </c>
    </row>
    <row r="4654" spans="1:5" hidden="1">
      <c r="A4654" s="83" t="s">
        <v>3971</v>
      </c>
      <c r="B4654" t="s">
        <v>3972</v>
      </c>
      <c r="C4654" t="s">
        <v>3835</v>
      </c>
      <c r="D4654" t="s">
        <v>3836</v>
      </c>
      <c r="E4654" t="s">
        <v>2931</v>
      </c>
    </row>
    <row r="4655" spans="1:5" hidden="1">
      <c r="A4655" s="83" t="s">
        <v>3971</v>
      </c>
      <c r="B4655" t="s">
        <v>3972</v>
      </c>
      <c r="C4655" t="s">
        <v>3835</v>
      </c>
      <c r="D4655" t="s">
        <v>3836</v>
      </c>
      <c r="E4655" t="s">
        <v>2936</v>
      </c>
    </row>
    <row r="4656" spans="1:5" hidden="1">
      <c r="A4656" s="83" t="s">
        <v>3971</v>
      </c>
      <c r="B4656" t="s">
        <v>3972</v>
      </c>
      <c r="C4656" t="s">
        <v>3835</v>
      </c>
      <c r="D4656" t="s">
        <v>3836</v>
      </c>
      <c r="E4656" t="s">
        <v>2941</v>
      </c>
    </row>
    <row r="4657" spans="1:5" hidden="1">
      <c r="A4657" s="83" t="s">
        <v>3971</v>
      </c>
      <c r="B4657" t="s">
        <v>3972</v>
      </c>
      <c r="C4657" t="s">
        <v>3835</v>
      </c>
      <c r="D4657" t="s">
        <v>3836</v>
      </c>
      <c r="E4657" t="s">
        <v>2945</v>
      </c>
    </row>
    <row r="4658" spans="1:5" hidden="1">
      <c r="A4658" s="83" t="s">
        <v>3971</v>
      </c>
      <c r="B4658" t="s">
        <v>3972</v>
      </c>
      <c r="C4658" t="s">
        <v>3835</v>
      </c>
      <c r="D4658" t="s">
        <v>3836</v>
      </c>
      <c r="E4658" t="s">
        <v>2948</v>
      </c>
    </row>
    <row r="4659" spans="1:5" hidden="1">
      <c r="A4659" s="83" t="s">
        <v>3971</v>
      </c>
      <c r="B4659" t="s">
        <v>3972</v>
      </c>
      <c r="C4659" t="s">
        <v>3835</v>
      </c>
      <c r="D4659" t="s">
        <v>3836</v>
      </c>
      <c r="E4659" t="s">
        <v>2950</v>
      </c>
    </row>
    <row r="4660" spans="1:5" hidden="1">
      <c r="A4660" s="83" t="s">
        <v>3973</v>
      </c>
      <c r="B4660" t="s">
        <v>3974</v>
      </c>
      <c r="C4660" t="s">
        <v>1973</v>
      </c>
      <c r="D4660" t="s">
        <v>2067</v>
      </c>
      <c r="E4660" t="s">
        <v>3848</v>
      </c>
    </row>
    <row r="4661" spans="1:5" hidden="1">
      <c r="A4661" s="83" t="s">
        <v>3973</v>
      </c>
      <c r="B4661" t="s">
        <v>3974</v>
      </c>
      <c r="C4661" t="s">
        <v>1973</v>
      </c>
      <c r="D4661" t="s">
        <v>2068</v>
      </c>
      <c r="E4661" t="s">
        <v>2068</v>
      </c>
    </row>
    <row r="4662" spans="1:5" hidden="1">
      <c r="A4662" s="83" t="s">
        <v>3973</v>
      </c>
      <c r="B4662" t="s">
        <v>3974</v>
      </c>
      <c r="C4662" t="s">
        <v>1973</v>
      </c>
      <c r="D4662" t="s">
        <v>2066</v>
      </c>
      <c r="E4662" t="s">
        <v>2807</v>
      </c>
    </row>
    <row r="4663" spans="1:5" hidden="1">
      <c r="A4663" s="83" t="s">
        <v>3973</v>
      </c>
      <c r="B4663" t="s">
        <v>3974</v>
      </c>
      <c r="C4663" t="s">
        <v>1973</v>
      </c>
      <c r="D4663" t="s">
        <v>2066</v>
      </c>
      <c r="E4663" t="s">
        <v>1643</v>
      </c>
    </row>
    <row r="4664" spans="1:5" hidden="1">
      <c r="A4664" s="83" t="s">
        <v>3973</v>
      </c>
      <c r="B4664" t="s">
        <v>3974</v>
      </c>
      <c r="C4664" t="s">
        <v>1973</v>
      </c>
      <c r="D4664" t="s">
        <v>3817</v>
      </c>
      <c r="E4664" t="s">
        <v>1643</v>
      </c>
    </row>
    <row r="4665" spans="1:5" hidden="1">
      <c r="A4665" s="83" t="s">
        <v>3973</v>
      </c>
      <c r="B4665" t="s">
        <v>3974</v>
      </c>
      <c r="C4665" t="s">
        <v>1973</v>
      </c>
      <c r="D4665" t="s">
        <v>3818</v>
      </c>
      <c r="E4665" t="s">
        <v>1643</v>
      </c>
    </row>
    <row r="4666" spans="1:5" hidden="1">
      <c r="A4666" s="83" t="s">
        <v>3973</v>
      </c>
      <c r="B4666" t="s">
        <v>3974</v>
      </c>
      <c r="C4666" t="s">
        <v>1974</v>
      </c>
      <c r="D4666" t="s">
        <v>2146</v>
      </c>
      <c r="E4666" t="s">
        <v>2808</v>
      </c>
    </row>
    <row r="4667" spans="1:5" hidden="1">
      <c r="A4667" s="83" t="s">
        <v>3973</v>
      </c>
      <c r="B4667" t="s">
        <v>3974</v>
      </c>
      <c r="C4667" t="s">
        <v>1974</v>
      </c>
      <c r="D4667" t="s">
        <v>2146</v>
      </c>
      <c r="E4667" t="s">
        <v>2854</v>
      </c>
    </row>
    <row r="4668" spans="1:5" hidden="1">
      <c r="A4668" s="83" t="s">
        <v>3973</v>
      </c>
      <c r="B4668" t="s">
        <v>3974</v>
      </c>
      <c r="C4668" t="s">
        <v>1974</v>
      </c>
      <c r="D4668" t="s">
        <v>2146</v>
      </c>
      <c r="E4668" t="s">
        <v>2876</v>
      </c>
    </row>
    <row r="4669" spans="1:5" hidden="1">
      <c r="A4669" s="83" t="s">
        <v>3973</v>
      </c>
      <c r="B4669" t="s">
        <v>3974</v>
      </c>
      <c r="C4669" t="s">
        <v>1974</v>
      </c>
      <c r="D4669" t="s">
        <v>2146</v>
      </c>
      <c r="E4669" t="s">
        <v>2893</v>
      </c>
    </row>
    <row r="4670" spans="1:5" hidden="1">
      <c r="A4670" s="83" t="s">
        <v>3973</v>
      </c>
      <c r="B4670" t="s">
        <v>3974</v>
      </c>
      <c r="C4670" t="s">
        <v>1974</v>
      </c>
      <c r="D4670" t="s">
        <v>2146</v>
      </c>
      <c r="E4670" t="s">
        <v>2903</v>
      </c>
    </row>
    <row r="4671" spans="1:5" hidden="1">
      <c r="A4671" s="83" t="s">
        <v>3973</v>
      </c>
      <c r="B4671" t="s">
        <v>3974</v>
      </c>
      <c r="C4671" t="s">
        <v>1974</v>
      </c>
      <c r="D4671" t="s">
        <v>2146</v>
      </c>
      <c r="E4671" t="s">
        <v>2913</v>
      </c>
    </row>
    <row r="4672" spans="1:5" hidden="1">
      <c r="A4672" s="83" t="s">
        <v>3973</v>
      </c>
      <c r="B4672" t="s">
        <v>3974</v>
      </c>
      <c r="C4672" t="s">
        <v>1974</v>
      </c>
      <c r="D4672" t="s">
        <v>3819</v>
      </c>
      <c r="E4672" t="s">
        <v>2809</v>
      </c>
    </row>
    <row r="4673" spans="1:5" hidden="1">
      <c r="A4673" s="83" t="s">
        <v>3973</v>
      </c>
      <c r="B4673" t="s">
        <v>3974</v>
      </c>
      <c r="C4673" t="s">
        <v>1974</v>
      </c>
      <c r="D4673" t="s">
        <v>3819</v>
      </c>
      <c r="E4673" t="s">
        <v>2855</v>
      </c>
    </row>
    <row r="4674" spans="1:5" hidden="1">
      <c r="A4674" s="83" t="s">
        <v>3973</v>
      </c>
      <c r="B4674" t="s">
        <v>3974</v>
      </c>
      <c r="C4674" t="s">
        <v>1974</v>
      </c>
      <c r="D4674" t="s">
        <v>3819</v>
      </c>
      <c r="E4674" t="s">
        <v>1643</v>
      </c>
    </row>
    <row r="4675" spans="1:5" hidden="1">
      <c r="A4675" s="83" t="s">
        <v>3973</v>
      </c>
      <c r="B4675" t="s">
        <v>3974</v>
      </c>
      <c r="C4675" t="s">
        <v>1974</v>
      </c>
      <c r="D4675" t="s">
        <v>3820</v>
      </c>
      <c r="E4675" t="s">
        <v>2810</v>
      </c>
    </row>
    <row r="4676" spans="1:5" hidden="1">
      <c r="A4676" s="83" t="s">
        <v>3973</v>
      </c>
      <c r="B4676" t="s">
        <v>3974</v>
      </c>
      <c r="C4676" t="s">
        <v>1974</v>
      </c>
      <c r="D4676" t="s">
        <v>3820</v>
      </c>
      <c r="E4676" t="s">
        <v>1643</v>
      </c>
    </row>
    <row r="4677" spans="1:5" hidden="1">
      <c r="A4677" s="83" t="s">
        <v>3973</v>
      </c>
      <c r="B4677" t="s">
        <v>3974</v>
      </c>
      <c r="C4677" t="s">
        <v>1974</v>
      </c>
      <c r="D4677" t="s">
        <v>3820</v>
      </c>
      <c r="E4677" t="s">
        <v>2856</v>
      </c>
    </row>
    <row r="4678" spans="1:5" hidden="1">
      <c r="A4678" s="83" t="s">
        <v>3973</v>
      </c>
      <c r="B4678" t="s">
        <v>3974</v>
      </c>
      <c r="C4678" t="s">
        <v>1974</v>
      </c>
      <c r="D4678" t="s">
        <v>3821</v>
      </c>
      <c r="E4678" t="s">
        <v>2811</v>
      </c>
    </row>
    <row r="4679" spans="1:5" hidden="1">
      <c r="A4679" s="83" t="s">
        <v>3973</v>
      </c>
      <c r="B4679" t="s">
        <v>3974</v>
      </c>
      <c r="C4679" t="s">
        <v>1974</v>
      </c>
      <c r="D4679" t="s">
        <v>3821</v>
      </c>
      <c r="E4679" t="s">
        <v>2857</v>
      </c>
    </row>
    <row r="4680" spans="1:5" hidden="1">
      <c r="A4680" s="83" t="s">
        <v>3973</v>
      </c>
      <c r="B4680" t="s">
        <v>3974</v>
      </c>
      <c r="C4680" t="s">
        <v>1974</v>
      </c>
      <c r="D4680" t="s">
        <v>3821</v>
      </c>
      <c r="E4680" t="s">
        <v>1643</v>
      </c>
    </row>
    <row r="4681" spans="1:5" hidden="1">
      <c r="A4681" s="83" t="s">
        <v>3973</v>
      </c>
      <c r="B4681" t="s">
        <v>3974</v>
      </c>
      <c r="C4681" t="s">
        <v>1974</v>
      </c>
      <c r="D4681" t="s">
        <v>3821</v>
      </c>
      <c r="E4681" t="s">
        <v>2877</v>
      </c>
    </row>
    <row r="4682" spans="1:5" hidden="1">
      <c r="A4682" s="83" t="s">
        <v>3973</v>
      </c>
      <c r="B4682" t="s">
        <v>3974</v>
      </c>
      <c r="C4682" t="s">
        <v>1974</v>
      </c>
      <c r="D4682" t="s">
        <v>3822</v>
      </c>
      <c r="E4682" t="s">
        <v>2813</v>
      </c>
    </row>
    <row r="4683" spans="1:5" hidden="1">
      <c r="A4683" s="83" t="s">
        <v>3973</v>
      </c>
      <c r="B4683" t="s">
        <v>3974</v>
      </c>
      <c r="C4683" t="s">
        <v>1974</v>
      </c>
      <c r="D4683" t="s">
        <v>3822</v>
      </c>
      <c r="E4683" t="s">
        <v>2858</v>
      </c>
    </row>
    <row r="4684" spans="1:5" hidden="1">
      <c r="A4684" s="83" t="s">
        <v>3973</v>
      </c>
      <c r="B4684" t="s">
        <v>3974</v>
      </c>
      <c r="C4684" t="s">
        <v>1974</v>
      </c>
      <c r="D4684" t="s">
        <v>3822</v>
      </c>
      <c r="E4684" t="s">
        <v>2878</v>
      </c>
    </row>
    <row r="4685" spans="1:5" hidden="1">
      <c r="A4685" s="83" t="s">
        <v>3973</v>
      </c>
      <c r="B4685" t="s">
        <v>3974</v>
      </c>
      <c r="C4685" t="s">
        <v>1974</v>
      </c>
      <c r="D4685" t="s">
        <v>3822</v>
      </c>
      <c r="E4685" t="s">
        <v>1643</v>
      </c>
    </row>
    <row r="4686" spans="1:5" hidden="1">
      <c r="A4686" s="83" t="s">
        <v>3973</v>
      </c>
      <c r="B4686" t="s">
        <v>3974</v>
      </c>
      <c r="C4686" t="s">
        <v>1974</v>
      </c>
      <c r="D4686" t="s">
        <v>3822</v>
      </c>
      <c r="E4686" t="s">
        <v>2894</v>
      </c>
    </row>
    <row r="4687" spans="1:5" hidden="1">
      <c r="A4687" s="83" t="s">
        <v>3973</v>
      </c>
      <c r="B4687" t="s">
        <v>3974</v>
      </c>
      <c r="C4687" t="s">
        <v>1974</v>
      </c>
      <c r="D4687" t="s">
        <v>3822</v>
      </c>
      <c r="E4687" t="s">
        <v>2904</v>
      </c>
    </row>
    <row r="4688" spans="1:5" hidden="1">
      <c r="A4688" s="83" t="s">
        <v>3973</v>
      </c>
      <c r="B4688" t="s">
        <v>3974</v>
      </c>
      <c r="C4688" t="s">
        <v>1974</v>
      </c>
      <c r="D4688" t="s">
        <v>3823</v>
      </c>
      <c r="E4688" t="s">
        <v>2814</v>
      </c>
    </row>
    <row r="4689" spans="1:5" hidden="1">
      <c r="A4689" s="83" t="s">
        <v>3973</v>
      </c>
      <c r="B4689" t="s">
        <v>3974</v>
      </c>
      <c r="C4689" t="s">
        <v>1974</v>
      </c>
      <c r="D4689" t="s">
        <v>3823</v>
      </c>
      <c r="E4689" t="s">
        <v>2859</v>
      </c>
    </row>
    <row r="4690" spans="1:5" hidden="1">
      <c r="A4690" s="83" t="s">
        <v>3973</v>
      </c>
      <c r="B4690" t="s">
        <v>3974</v>
      </c>
      <c r="C4690" t="s">
        <v>1974</v>
      </c>
      <c r="D4690" t="s">
        <v>3823</v>
      </c>
      <c r="E4690" t="s">
        <v>1643</v>
      </c>
    </row>
    <row r="4691" spans="1:5" hidden="1">
      <c r="A4691" s="83" t="s">
        <v>3973</v>
      </c>
      <c r="B4691" t="s">
        <v>3974</v>
      </c>
      <c r="C4691" t="s">
        <v>1974</v>
      </c>
      <c r="D4691" t="s">
        <v>3823</v>
      </c>
      <c r="E4691" t="s">
        <v>2879</v>
      </c>
    </row>
    <row r="4692" spans="1:5" hidden="1">
      <c r="A4692" s="83" t="s">
        <v>3973</v>
      </c>
      <c r="B4692" t="s">
        <v>3974</v>
      </c>
      <c r="C4692" t="s">
        <v>1974</v>
      </c>
      <c r="D4692" t="s">
        <v>3824</v>
      </c>
      <c r="E4692" t="s">
        <v>2815</v>
      </c>
    </row>
    <row r="4693" spans="1:5" hidden="1">
      <c r="A4693" s="83" t="s">
        <v>3973</v>
      </c>
      <c r="B4693" t="s">
        <v>3974</v>
      </c>
      <c r="C4693" t="s">
        <v>1974</v>
      </c>
      <c r="D4693" t="s">
        <v>3824</v>
      </c>
      <c r="E4693" t="s">
        <v>1643</v>
      </c>
    </row>
    <row r="4694" spans="1:5" hidden="1">
      <c r="A4694" s="83" t="s">
        <v>3973</v>
      </c>
      <c r="B4694" t="s">
        <v>3974</v>
      </c>
      <c r="C4694" t="s">
        <v>1974</v>
      </c>
      <c r="D4694" t="s">
        <v>2156</v>
      </c>
      <c r="E4694" t="s">
        <v>2816</v>
      </c>
    </row>
    <row r="4695" spans="1:5" hidden="1">
      <c r="A4695" s="83" t="s">
        <v>3973</v>
      </c>
      <c r="B4695" t="s">
        <v>3974</v>
      </c>
      <c r="C4695" t="s">
        <v>1974</v>
      </c>
      <c r="D4695" t="s">
        <v>1973</v>
      </c>
      <c r="E4695" t="s">
        <v>1643</v>
      </c>
    </row>
    <row r="4696" spans="1:5" hidden="1">
      <c r="A4696" s="83" t="s">
        <v>3973</v>
      </c>
      <c r="B4696" t="s">
        <v>3974</v>
      </c>
      <c r="C4696" t="s">
        <v>1974</v>
      </c>
      <c r="D4696" t="s">
        <v>1973</v>
      </c>
      <c r="E4696" t="s">
        <v>2817</v>
      </c>
    </row>
    <row r="4697" spans="1:5" hidden="1">
      <c r="A4697" s="83" t="s">
        <v>3973</v>
      </c>
      <c r="B4697" t="s">
        <v>3974</v>
      </c>
      <c r="C4697" t="s">
        <v>1974</v>
      </c>
      <c r="D4697" t="s">
        <v>1973</v>
      </c>
      <c r="E4697" t="s">
        <v>2860</v>
      </c>
    </row>
    <row r="4698" spans="1:5" hidden="1">
      <c r="A4698" s="83" t="s">
        <v>3973</v>
      </c>
      <c r="B4698" t="s">
        <v>3974</v>
      </c>
      <c r="C4698" t="s">
        <v>1974</v>
      </c>
      <c r="D4698" t="s">
        <v>1973</v>
      </c>
      <c r="E4698" t="s">
        <v>2880</v>
      </c>
    </row>
    <row r="4699" spans="1:5" hidden="1">
      <c r="A4699" s="83" t="s">
        <v>3973</v>
      </c>
      <c r="B4699" t="s">
        <v>3974</v>
      </c>
      <c r="C4699" t="s">
        <v>1974</v>
      </c>
      <c r="D4699" t="s">
        <v>3825</v>
      </c>
      <c r="E4699" t="s">
        <v>1643</v>
      </c>
    </row>
    <row r="4700" spans="1:5" hidden="1">
      <c r="A4700" s="83" t="s">
        <v>3973</v>
      </c>
      <c r="B4700" t="s">
        <v>3974</v>
      </c>
      <c r="C4700" t="s">
        <v>1974</v>
      </c>
      <c r="D4700" t="s">
        <v>3826</v>
      </c>
      <c r="E4700" t="s">
        <v>1643</v>
      </c>
    </row>
    <row r="4701" spans="1:5" hidden="1">
      <c r="A4701" s="83" t="s">
        <v>3973</v>
      </c>
      <c r="B4701" t="s">
        <v>3974</v>
      </c>
      <c r="C4701" t="s">
        <v>1974</v>
      </c>
      <c r="D4701" t="s">
        <v>3826</v>
      </c>
      <c r="E4701" t="s">
        <v>2819</v>
      </c>
    </row>
    <row r="4702" spans="1:5" hidden="1">
      <c r="A4702" s="83" t="s">
        <v>3973</v>
      </c>
      <c r="B4702" t="s">
        <v>3974</v>
      </c>
      <c r="C4702" t="s">
        <v>1974</v>
      </c>
      <c r="D4702" t="s">
        <v>2161</v>
      </c>
      <c r="E4702" t="s">
        <v>2820</v>
      </c>
    </row>
    <row r="4703" spans="1:5" hidden="1">
      <c r="A4703" s="83" t="s">
        <v>3973</v>
      </c>
      <c r="B4703" t="s">
        <v>3974</v>
      </c>
      <c r="C4703" t="s">
        <v>1974</v>
      </c>
      <c r="D4703" t="s">
        <v>2161</v>
      </c>
      <c r="E4703" t="s">
        <v>1643</v>
      </c>
    </row>
    <row r="4704" spans="1:5" hidden="1">
      <c r="A4704" s="83" t="s">
        <v>3973</v>
      </c>
      <c r="B4704" t="s">
        <v>3974</v>
      </c>
      <c r="C4704" t="s">
        <v>1974</v>
      </c>
      <c r="D4704" t="s">
        <v>3827</v>
      </c>
      <c r="E4704" t="s">
        <v>1643</v>
      </c>
    </row>
    <row r="4705" spans="1:5" hidden="1">
      <c r="A4705" s="83" t="s">
        <v>3973</v>
      </c>
      <c r="B4705" t="s">
        <v>3974</v>
      </c>
      <c r="C4705" t="s">
        <v>1974</v>
      </c>
      <c r="D4705" t="s">
        <v>3828</v>
      </c>
      <c r="E4705" t="s">
        <v>1643</v>
      </c>
    </row>
    <row r="4706" spans="1:5" hidden="1">
      <c r="A4706" s="83" t="s">
        <v>3973</v>
      </c>
      <c r="B4706" t="s">
        <v>3974</v>
      </c>
      <c r="C4706" t="s">
        <v>1974</v>
      </c>
      <c r="D4706" t="s">
        <v>3828</v>
      </c>
      <c r="E4706" t="s">
        <v>2822</v>
      </c>
    </row>
    <row r="4707" spans="1:5" hidden="1">
      <c r="A4707" s="83" t="s">
        <v>3973</v>
      </c>
      <c r="B4707" t="s">
        <v>3974</v>
      </c>
      <c r="C4707" t="s">
        <v>1974</v>
      </c>
      <c r="D4707" t="s">
        <v>3828</v>
      </c>
      <c r="E4707" t="s">
        <v>2861</v>
      </c>
    </row>
    <row r="4708" spans="1:5" hidden="1">
      <c r="A4708" s="83" t="s">
        <v>3973</v>
      </c>
      <c r="B4708" t="s">
        <v>3974</v>
      </c>
      <c r="C4708" t="s">
        <v>1974</v>
      </c>
      <c r="D4708" t="s">
        <v>3828</v>
      </c>
      <c r="E4708" t="s">
        <v>2818</v>
      </c>
    </row>
    <row r="4709" spans="1:5" hidden="1">
      <c r="A4709" s="83" t="s">
        <v>3973</v>
      </c>
      <c r="B4709" t="s">
        <v>3974</v>
      </c>
      <c r="C4709" t="s">
        <v>1974</v>
      </c>
      <c r="D4709" t="s">
        <v>3829</v>
      </c>
      <c r="E4709" t="s">
        <v>1643</v>
      </c>
    </row>
    <row r="4710" spans="1:5" hidden="1">
      <c r="A4710" s="83" t="s">
        <v>3973</v>
      </c>
      <c r="B4710" t="s">
        <v>3974</v>
      </c>
      <c r="C4710" t="s">
        <v>1974</v>
      </c>
      <c r="D4710" t="s">
        <v>3829</v>
      </c>
      <c r="E4710" t="s">
        <v>2823</v>
      </c>
    </row>
    <row r="4711" spans="1:5" hidden="1">
      <c r="A4711" s="83" t="s">
        <v>3973</v>
      </c>
      <c r="B4711" t="s">
        <v>3974</v>
      </c>
      <c r="C4711" t="s">
        <v>1974</v>
      </c>
      <c r="D4711" t="s">
        <v>3830</v>
      </c>
      <c r="E4711" t="s">
        <v>1643</v>
      </c>
    </row>
    <row r="4712" spans="1:5" hidden="1">
      <c r="A4712" s="83" t="s">
        <v>3973</v>
      </c>
      <c r="B4712" t="s">
        <v>3974</v>
      </c>
      <c r="C4712" t="s">
        <v>1974</v>
      </c>
      <c r="D4712" t="s">
        <v>3830</v>
      </c>
      <c r="E4712" t="s">
        <v>2824</v>
      </c>
    </row>
    <row r="4713" spans="1:5" hidden="1">
      <c r="A4713" s="83" t="s">
        <v>3973</v>
      </c>
      <c r="B4713" t="s">
        <v>3974</v>
      </c>
      <c r="C4713" t="s">
        <v>1974</v>
      </c>
      <c r="D4713" t="s">
        <v>3831</v>
      </c>
      <c r="E4713" t="s">
        <v>2825</v>
      </c>
    </row>
    <row r="4714" spans="1:5" hidden="1">
      <c r="A4714" s="83" t="s">
        <v>3973</v>
      </c>
      <c r="B4714" t="s">
        <v>3974</v>
      </c>
      <c r="C4714" t="s">
        <v>1974</v>
      </c>
      <c r="D4714" t="s">
        <v>2166</v>
      </c>
      <c r="E4714" t="s">
        <v>1643</v>
      </c>
    </row>
    <row r="4715" spans="1:5" hidden="1">
      <c r="A4715" s="83" t="s">
        <v>3973</v>
      </c>
      <c r="B4715" t="s">
        <v>3974</v>
      </c>
      <c r="C4715" t="s">
        <v>1974</v>
      </c>
      <c r="D4715" t="s">
        <v>2166</v>
      </c>
      <c r="E4715" t="s">
        <v>2826</v>
      </c>
    </row>
    <row r="4716" spans="1:5" hidden="1">
      <c r="A4716" s="83" t="s">
        <v>3973</v>
      </c>
      <c r="B4716" t="s">
        <v>3974</v>
      </c>
      <c r="C4716" t="s">
        <v>1975</v>
      </c>
      <c r="D4716" t="s">
        <v>3832</v>
      </c>
      <c r="E4716" t="s">
        <v>2827</v>
      </c>
    </row>
    <row r="4717" spans="1:5" hidden="1">
      <c r="A4717" s="83" t="s">
        <v>3973</v>
      </c>
      <c r="B4717" t="s">
        <v>3974</v>
      </c>
      <c r="C4717" t="s">
        <v>1975</v>
      </c>
      <c r="D4717" t="s">
        <v>3832</v>
      </c>
      <c r="E4717" t="s">
        <v>2862</v>
      </c>
    </row>
    <row r="4718" spans="1:5" hidden="1">
      <c r="A4718" s="83" t="s">
        <v>3973</v>
      </c>
      <c r="B4718" t="s">
        <v>3974</v>
      </c>
      <c r="C4718" t="s">
        <v>1975</v>
      </c>
      <c r="D4718" t="s">
        <v>3832</v>
      </c>
      <c r="E4718" t="s">
        <v>2882</v>
      </c>
    </row>
    <row r="4719" spans="1:5" hidden="1">
      <c r="A4719" s="83" t="s">
        <v>3973</v>
      </c>
      <c r="B4719" t="s">
        <v>3974</v>
      </c>
      <c r="C4719" t="s">
        <v>1975</v>
      </c>
      <c r="D4719" t="s">
        <v>3832</v>
      </c>
      <c r="E4719" t="s">
        <v>2895</v>
      </c>
    </row>
    <row r="4720" spans="1:5" hidden="1">
      <c r="A4720" s="83" t="s">
        <v>3973</v>
      </c>
      <c r="B4720" t="s">
        <v>3974</v>
      </c>
      <c r="C4720" t="s">
        <v>1975</v>
      </c>
      <c r="D4720" t="s">
        <v>3832</v>
      </c>
      <c r="E4720" t="s">
        <v>2905</v>
      </c>
    </row>
    <row r="4721" spans="1:5" hidden="1">
      <c r="A4721" s="83" t="s">
        <v>3973</v>
      </c>
      <c r="B4721" t="s">
        <v>3974</v>
      </c>
      <c r="C4721" t="s">
        <v>1975</v>
      </c>
      <c r="D4721" t="s">
        <v>3832</v>
      </c>
      <c r="E4721" t="s">
        <v>2914</v>
      </c>
    </row>
    <row r="4722" spans="1:5" hidden="1">
      <c r="A4722" s="83" t="s">
        <v>3973</v>
      </c>
      <c r="B4722" t="s">
        <v>3974</v>
      </c>
      <c r="C4722" t="s">
        <v>1975</v>
      </c>
      <c r="D4722" t="s">
        <v>3832</v>
      </c>
      <c r="E4722" t="s">
        <v>2919</v>
      </c>
    </row>
    <row r="4723" spans="1:5" hidden="1">
      <c r="A4723" s="83" t="s">
        <v>3973</v>
      </c>
      <c r="B4723" t="s">
        <v>3974</v>
      </c>
      <c r="C4723" t="s">
        <v>1975</v>
      </c>
      <c r="D4723" t="s">
        <v>3832</v>
      </c>
      <c r="E4723" t="s">
        <v>1980</v>
      </c>
    </row>
    <row r="4724" spans="1:5" hidden="1">
      <c r="A4724" s="83" t="s">
        <v>3973</v>
      </c>
      <c r="B4724" t="s">
        <v>3974</v>
      </c>
      <c r="C4724" t="s">
        <v>1975</v>
      </c>
      <c r="D4724" t="s">
        <v>3849</v>
      </c>
      <c r="E4724" t="s">
        <v>3850</v>
      </c>
    </row>
    <row r="4725" spans="1:5" hidden="1">
      <c r="A4725" s="83" t="s">
        <v>3973</v>
      </c>
      <c r="B4725" t="s">
        <v>3974</v>
      </c>
      <c r="C4725" t="s">
        <v>1975</v>
      </c>
      <c r="D4725" t="s">
        <v>3849</v>
      </c>
      <c r="E4725" t="s">
        <v>2885</v>
      </c>
    </row>
    <row r="4726" spans="1:5" hidden="1">
      <c r="A4726" s="83" t="s">
        <v>3973</v>
      </c>
      <c r="B4726" t="s">
        <v>3974</v>
      </c>
      <c r="C4726" t="s">
        <v>1975</v>
      </c>
      <c r="D4726" t="s">
        <v>3849</v>
      </c>
      <c r="E4726" t="s">
        <v>2896</v>
      </c>
    </row>
    <row r="4727" spans="1:5" hidden="1">
      <c r="A4727" s="83" t="s">
        <v>3973</v>
      </c>
      <c r="B4727" t="s">
        <v>3974</v>
      </c>
      <c r="C4727" t="s">
        <v>1975</v>
      </c>
      <c r="D4727" t="s">
        <v>3851</v>
      </c>
      <c r="E4727" t="s">
        <v>2831</v>
      </c>
    </row>
    <row r="4728" spans="1:5" hidden="1">
      <c r="A4728" s="83" t="s">
        <v>3973</v>
      </c>
      <c r="B4728" t="s">
        <v>3974</v>
      </c>
      <c r="C4728" t="s">
        <v>1975</v>
      </c>
      <c r="D4728" t="s">
        <v>3851</v>
      </c>
      <c r="E4728" t="s">
        <v>2864</v>
      </c>
    </row>
    <row r="4729" spans="1:5" hidden="1">
      <c r="A4729" s="83" t="s">
        <v>3973</v>
      </c>
      <c r="B4729" t="s">
        <v>3974</v>
      </c>
      <c r="C4729" t="s">
        <v>1975</v>
      </c>
      <c r="D4729" t="s">
        <v>3851</v>
      </c>
      <c r="E4729" t="s">
        <v>1643</v>
      </c>
    </row>
    <row r="4730" spans="1:5" hidden="1">
      <c r="A4730" s="83" t="s">
        <v>3973</v>
      </c>
      <c r="B4730" t="s">
        <v>3974</v>
      </c>
      <c r="C4730" t="s">
        <v>1975</v>
      </c>
      <c r="D4730" t="s">
        <v>3851</v>
      </c>
      <c r="E4730" t="s">
        <v>2884</v>
      </c>
    </row>
    <row r="4731" spans="1:5" hidden="1">
      <c r="A4731" s="83" t="s">
        <v>3973</v>
      </c>
      <c r="B4731" t="s">
        <v>3974</v>
      </c>
      <c r="C4731" t="s">
        <v>1975</v>
      </c>
      <c r="D4731" t="s">
        <v>3851</v>
      </c>
      <c r="E4731" t="s">
        <v>2166</v>
      </c>
    </row>
    <row r="4732" spans="1:5" hidden="1">
      <c r="A4732" s="83" t="s">
        <v>3973</v>
      </c>
      <c r="B4732" t="s">
        <v>3974</v>
      </c>
      <c r="C4732" t="s">
        <v>1975</v>
      </c>
      <c r="D4732" t="s">
        <v>3851</v>
      </c>
      <c r="E4732" t="s">
        <v>3852</v>
      </c>
    </row>
    <row r="4733" spans="1:5" hidden="1">
      <c r="A4733" s="83" t="s">
        <v>3973</v>
      </c>
      <c r="B4733" t="s">
        <v>3974</v>
      </c>
      <c r="C4733" t="s">
        <v>1975</v>
      </c>
      <c r="D4733" t="s">
        <v>3853</v>
      </c>
      <c r="E4733" t="s">
        <v>3854</v>
      </c>
    </row>
    <row r="4734" spans="1:5" hidden="1">
      <c r="A4734" s="83" t="s">
        <v>3973</v>
      </c>
      <c r="B4734" t="s">
        <v>3974</v>
      </c>
      <c r="C4734" t="s">
        <v>1976</v>
      </c>
      <c r="D4734" t="s">
        <v>3875</v>
      </c>
      <c r="E4734" t="s">
        <v>2833</v>
      </c>
    </row>
    <row r="4735" spans="1:5" hidden="1">
      <c r="A4735" s="83" t="s">
        <v>3973</v>
      </c>
      <c r="B4735" t="s">
        <v>3974</v>
      </c>
      <c r="C4735" t="s">
        <v>1976</v>
      </c>
      <c r="D4735" t="s">
        <v>3875</v>
      </c>
      <c r="E4735" t="s">
        <v>2866</v>
      </c>
    </row>
    <row r="4736" spans="1:5" hidden="1">
      <c r="A4736" s="83" t="s">
        <v>3973</v>
      </c>
      <c r="B4736" t="s">
        <v>3974</v>
      </c>
      <c r="C4736" t="s">
        <v>1976</v>
      </c>
      <c r="D4736" t="s">
        <v>3875</v>
      </c>
      <c r="E4736" t="s">
        <v>1643</v>
      </c>
    </row>
    <row r="4737" spans="1:5" hidden="1">
      <c r="A4737" s="83" t="s">
        <v>3973</v>
      </c>
      <c r="B4737" t="s">
        <v>3974</v>
      </c>
      <c r="C4737" t="s">
        <v>1976</v>
      </c>
      <c r="D4737" t="s">
        <v>3875</v>
      </c>
      <c r="E4737" t="s">
        <v>2897</v>
      </c>
    </row>
    <row r="4738" spans="1:5" hidden="1">
      <c r="A4738" s="83" t="s">
        <v>3973</v>
      </c>
      <c r="B4738" t="s">
        <v>3974</v>
      </c>
      <c r="C4738" t="s">
        <v>1976</v>
      </c>
      <c r="D4738" t="s">
        <v>3875</v>
      </c>
      <c r="E4738" t="s">
        <v>2907</v>
      </c>
    </row>
    <row r="4739" spans="1:5" hidden="1">
      <c r="A4739" s="83" t="s">
        <v>3973</v>
      </c>
      <c r="B4739" t="s">
        <v>3974</v>
      </c>
      <c r="C4739" t="s">
        <v>1976</v>
      </c>
      <c r="D4739" t="s">
        <v>3876</v>
      </c>
      <c r="E4739" t="s">
        <v>2834</v>
      </c>
    </row>
    <row r="4740" spans="1:5" hidden="1">
      <c r="A4740" s="83" t="s">
        <v>3973</v>
      </c>
      <c r="B4740" t="s">
        <v>3974</v>
      </c>
      <c r="C4740" t="s">
        <v>1976</v>
      </c>
      <c r="D4740" t="s">
        <v>3876</v>
      </c>
      <c r="E4740" t="s">
        <v>2867</v>
      </c>
    </row>
    <row r="4741" spans="1:5" hidden="1">
      <c r="A4741" s="83" t="s">
        <v>3973</v>
      </c>
      <c r="B4741" t="s">
        <v>3974</v>
      </c>
      <c r="C4741" t="s">
        <v>1976</v>
      </c>
      <c r="D4741" t="s">
        <v>3876</v>
      </c>
      <c r="E4741" t="s">
        <v>2833</v>
      </c>
    </row>
    <row r="4742" spans="1:5" hidden="1">
      <c r="A4742" s="83" t="s">
        <v>3973</v>
      </c>
      <c r="B4742" t="s">
        <v>3974</v>
      </c>
      <c r="C4742" t="s">
        <v>1976</v>
      </c>
      <c r="D4742" t="s">
        <v>3876</v>
      </c>
      <c r="E4742" t="s">
        <v>1643</v>
      </c>
    </row>
    <row r="4743" spans="1:5" hidden="1">
      <c r="A4743" s="83" t="s">
        <v>3973</v>
      </c>
      <c r="B4743" t="s">
        <v>3974</v>
      </c>
      <c r="C4743" t="s">
        <v>1976</v>
      </c>
      <c r="D4743" t="s">
        <v>3875</v>
      </c>
      <c r="E4743" t="s">
        <v>1643</v>
      </c>
    </row>
    <row r="4744" spans="1:5" hidden="1">
      <c r="A4744" s="83" t="s">
        <v>3973</v>
      </c>
      <c r="B4744" t="s">
        <v>3974</v>
      </c>
      <c r="C4744" t="s">
        <v>1976</v>
      </c>
      <c r="D4744" t="s">
        <v>3875</v>
      </c>
      <c r="E4744" t="s">
        <v>2886</v>
      </c>
    </row>
    <row r="4745" spans="1:5" hidden="1">
      <c r="A4745" s="83" t="s">
        <v>3973</v>
      </c>
      <c r="B4745" t="s">
        <v>3974</v>
      </c>
      <c r="C4745" t="s">
        <v>1976</v>
      </c>
      <c r="D4745" t="s">
        <v>3876</v>
      </c>
      <c r="E4745" t="s">
        <v>2834</v>
      </c>
    </row>
    <row r="4746" spans="1:5" hidden="1">
      <c r="A4746" s="83" t="s">
        <v>3973</v>
      </c>
      <c r="B4746" t="s">
        <v>3974</v>
      </c>
      <c r="C4746" t="s">
        <v>1976</v>
      </c>
      <c r="D4746" t="s">
        <v>3876</v>
      </c>
      <c r="E4746" t="s">
        <v>1643</v>
      </c>
    </row>
    <row r="4747" spans="1:5" hidden="1">
      <c r="A4747" s="83" t="s">
        <v>3973</v>
      </c>
      <c r="B4747" t="s">
        <v>3974</v>
      </c>
      <c r="C4747" t="s">
        <v>3835</v>
      </c>
      <c r="D4747" t="s">
        <v>3857</v>
      </c>
      <c r="E4747" t="s">
        <v>2836</v>
      </c>
    </row>
    <row r="4748" spans="1:5" hidden="1">
      <c r="A4748" s="83" t="s">
        <v>3973</v>
      </c>
      <c r="B4748" t="s">
        <v>3974</v>
      </c>
      <c r="C4748" t="s">
        <v>3835</v>
      </c>
      <c r="D4748" t="s">
        <v>3857</v>
      </c>
      <c r="E4748" t="s">
        <v>2869</v>
      </c>
    </row>
    <row r="4749" spans="1:5" hidden="1">
      <c r="A4749" s="83" t="s">
        <v>3973</v>
      </c>
      <c r="B4749" t="s">
        <v>3974</v>
      </c>
      <c r="C4749" t="s">
        <v>3835</v>
      </c>
      <c r="D4749" t="s">
        <v>3857</v>
      </c>
      <c r="E4749" t="s">
        <v>2887</v>
      </c>
    </row>
    <row r="4750" spans="1:5" hidden="1">
      <c r="A4750" s="83" t="s">
        <v>3973</v>
      </c>
      <c r="B4750" t="s">
        <v>3974</v>
      </c>
      <c r="C4750" t="s">
        <v>3835</v>
      </c>
      <c r="D4750" t="s">
        <v>3857</v>
      </c>
      <c r="E4750" t="s">
        <v>2898</v>
      </c>
    </row>
    <row r="4751" spans="1:5" hidden="1">
      <c r="A4751" s="83" t="s">
        <v>3973</v>
      </c>
      <c r="B4751" t="s">
        <v>3974</v>
      </c>
      <c r="C4751" t="s">
        <v>3835</v>
      </c>
      <c r="D4751" t="s">
        <v>3857</v>
      </c>
      <c r="E4751" t="s">
        <v>2908</v>
      </c>
    </row>
    <row r="4752" spans="1:5" hidden="1">
      <c r="A4752" s="83" t="s">
        <v>3973</v>
      </c>
      <c r="B4752" t="s">
        <v>3974</v>
      </c>
      <c r="C4752" t="s">
        <v>3835</v>
      </c>
      <c r="D4752" t="s">
        <v>3857</v>
      </c>
      <c r="E4752" t="s">
        <v>2915</v>
      </c>
    </row>
    <row r="4753" spans="1:5" hidden="1">
      <c r="A4753" s="83" t="s">
        <v>3973</v>
      </c>
      <c r="B4753" t="s">
        <v>3974</v>
      </c>
      <c r="C4753" t="s">
        <v>3835</v>
      </c>
      <c r="D4753" t="s">
        <v>3857</v>
      </c>
      <c r="E4753" t="s">
        <v>2920</v>
      </c>
    </row>
    <row r="4754" spans="1:5" hidden="1">
      <c r="A4754" s="83" t="s">
        <v>3973</v>
      </c>
      <c r="B4754" t="s">
        <v>3974</v>
      </c>
      <c r="C4754" t="s">
        <v>3835</v>
      </c>
      <c r="D4754" t="s">
        <v>3857</v>
      </c>
      <c r="E4754" t="s">
        <v>2924</v>
      </c>
    </row>
    <row r="4755" spans="1:5" hidden="1">
      <c r="A4755" s="83" t="s">
        <v>3973</v>
      </c>
      <c r="B4755" t="s">
        <v>3974</v>
      </c>
      <c r="C4755" t="s">
        <v>3835</v>
      </c>
      <c r="D4755" t="s">
        <v>3857</v>
      </c>
      <c r="E4755" t="s">
        <v>2926</v>
      </c>
    </row>
    <row r="4756" spans="1:5" hidden="1">
      <c r="A4756" s="83" t="s">
        <v>3973</v>
      </c>
      <c r="B4756" t="s">
        <v>3974</v>
      </c>
      <c r="C4756" t="s">
        <v>3835</v>
      </c>
      <c r="D4756" t="s">
        <v>3857</v>
      </c>
      <c r="E4756" t="s">
        <v>2931</v>
      </c>
    </row>
    <row r="4757" spans="1:5" hidden="1">
      <c r="A4757" s="83" t="s">
        <v>3973</v>
      </c>
      <c r="B4757" t="s">
        <v>3974</v>
      </c>
      <c r="C4757" t="s">
        <v>3835</v>
      </c>
      <c r="D4757" t="s">
        <v>3857</v>
      </c>
      <c r="E4757" t="s">
        <v>2940</v>
      </c>
    </row>
    <row r="4758" spans="1:5" hidden="1">
      <c r="A4758" s="83" t="s">
        <v>3973</v>
      </c>
      <c r="B4758" t="s">
        <v>3974</v>
      </c>
      <c r="C4758" t="s">
        <v>3835</v>
      </c>
      <c r="D4758" t="s">
        <v>3857</v>
      </c>
      <c r="E4758" t="s">
        <v>2944</v>
      </c>
    </row>
    <row r="4759" spans="1:5" hidden="1">
      <c r="A4759" s="83" t="s">
        <v>3973</v>
      </c>
      <c r="B4759" t="s">
        <v>3974</v>
      </c>
      <c r="C4759" t="s">
        <v>3835</v>
      </c>
      <c r="D4759" t="s">
        <v>3857</v>
      </c>
      <c r="E4759" t="s">
        <v>2936</v>
      </c>
    </row>
    <row r="4760" spans="1:5" hidden="1">
      <c r="A4760" s="83" t="s">
        <v>3973</v>
      </c>
      <c r="B4760" t="s">
        <v>3974</v>
      </c>
      <c r="C4760" t="s">
        <v>3835</v>
      </c>
      <c r="D4760" t="s">
        <v>3857</v>
      </c>
      <c r="E4760" t="s">
        <v>2941</v>
      </c>
    </row>
    <row r="4761" spans="1:5" hidden="1">
      <c r="A4761" s="83" t="s">
        <v>3973</v>
      </c>
      <c r="B4761" t="s">
        <v>3974</v>
      </c>
      <c r="C4761" t="s">
        <v>3835</v>
      </c>
      <c r="D4761" t="s">
        <v>3857</v>
      </c>
      <c r="E4761" t="s">
        <v>2945</v>
      </c>
    </row>
    <row r="4762" spans="1:5" hidden="1">
      <c r="A4762" s="83" t="s">
        <v>3973</v>
      </c>
      <c r="B4762" t="s">
        <v>3974</v>
      </c>
      <c r="C4762" t="s">
        <v>3835</v>
      </c>
      <c r="D4762" t="s">
        <v>3857</v>
      </c>
      <c r="E4762" t="s">
        <v>2948</v>
      </c>
    </row>
    <row r="4763" spans="1:5" hidden="1">
      <c r="A4763" s="83" t="s">
        <v>3973</v>
      </c>
      <c r="B4763" t="s">
        <v>3974</v>
      </c>
      <c r="C4763" t="s">
        <v>3835</v>
      </c>
      <c r="D4763" t="s">
        <v>3857</v>
      </c>
      <c r="E4763" t="s">
        <v>2950</v>
      </c>
    </row>
    <row r="4764" spans="1:5" hidden="1">
      <c r="A4764" s="83" t="s">
        <v>3973</v>
      </c>
      <c r="B4764" t="s">
        <v>3974</v>
      </c>
      <c r="C4764" t="s">
        <v>3835</v>
      </c>
      <c r="D4764" t="s">
        <v>3836</v>
      </c>
      <c r="E4764" t="s">
        <v>2836</v>
      </c>
    </row>
    <row r="4765" spans="1:5" hidden="1">
      <c r="A4765" s="83" t="s">
        <v>3973</v>
      </c>
      <c r="B4765" t="s">
        <v>3974</v>
      </c>
      <c r="C4765" t="s">
        <v>3835</v>
      </c>
      <c r="D4765" t="s">
        <v>3836</v>
      </c>
      <c r="E4765" t="s">
        <v>2869</v>
      </c>
    </row>
    <row r="4766" spans="1:5" hidden="1">
      <c r="A4766" s="83" t="s">
        <v>3973</v>
      </c>
      <c r="B4766" t="s">
        <v>3974</v>
      </c>
      <c r="C4766" t="s">
        <v>3835</v>
      </c>
      <c r="D4766" t="s">
        <v>3836</v>
      </c>
      <c r="E4766" t="s">
        <v>2887</v>
      </c>
    </row>
    <row r="4767" spans="1:5" hidden="1">
      <c r="A4767" s="83" t="s">
        <v>3973</v>
      </c>
      <c r="B4767" t="s">
        <v>3974</v>
      </c>
      <c r="C4767" t="s">
        <v>3835</v>
      </c>
      <c r="D4767" t="s">
        <v>3836</v>
      </c>
      <c r="E4767" t="s">
        <v>2898</v>
      </c>
    </row>
    <row r="4768" spans="1:5" hidden="1">
      <c r="A4768" s="83" t="s">
        <v>3973</v>
      </c>
      <c r="B4768" t="s">
        <v>3974</v>
      </c>
      <c r="C4768" t="s">
        <v>3835</v>
      </c>
      <c r="D4768" t="s">
        <v>3836</v>
      </c>
      <c r="E4768" t="s">
        <v>2908</v>
      </c>
    </row>
    <row r="4769" spans="1:5" hidden="1">
      <c r="A4769" s="83" t="s">
        <v>3973</v>
      </c>
      <c r="B4769" t="s">
        <v>3974</v>
      </c>
      <c r="C4769" t="s">
        <v>3835</v>
      </c>
      <c r="D4769" t="s">
        <v>3836</v>
      </c>
      <c r="E4769" t="s">
        <v>2915</v>
      </c>
    </row>
    <row r="4770" spans="1:5" hidden="1">
      <c r="A4770" s="83" t="s">
        <v>3973</v>
      </c>
      <c r="B4770" t="s">
        <v>3974</v>
      </c>
      <c r="C4770" t="s">
        <v>3835</v>
      </c>
      <c r="D4770" t="s">
        <v>3836</v>
      </c>
      <c r="E4770" t="s">
        <v>2920</v>
      </c>
    </row>
    <row r="4771" spans="1:5" hidden="1">
      <c r="A4771" s="83" t="s">
        <v>3973</v>
      </c>
      <c r="B4771" t="s">
        <v>3974</v>
      </c>
      <c r="C4771" t="s">
        <v>3835</v>
      </c>
      <c r="D4771" t="s">
        <v>3836</v>
      </c>
      <c r="E4771" t="s">
        <v>1643</v>
      </c>
    </row>
    <row r="4772" spans="1:5" hidden="1">
      <c r="A4772" s="83" t="s">
        <v>3973</v>
      </c>
      <c r="B4772" t="s">
        <v>3974</v>
      </c>
      <c r="C4772" t="s">
        <v>3835</v>
      </c>
      <c r="D4772" t="s">
        <v>3836</v>
      </c>
      <c r="E4772" t="s">
        <v>2926</v>
      </c>
    </row>
    <row r="4773" spans="1:5" hidden="1">
      <c r="A4773" s="83" t="s">
        <v>3973</v>
      </c>
      <c r="B4773" t="s">
        <v>3974</v>
      </c>
      <c r="C4773" t="s">
        <v>3835</v>
      </c>
      <c r="D4773" t="s">
        <v>3836</v>
      </c>
      <c r="E4773" t="s">
        <v>2931</v>
      </c>
    </row>
    <row r="4774" spans="1:5" hidden="1">
      <c r="A4774" s="83" t="s">
        <v>3973</v>
      </c>
      <c r="B4774" t="s">
        <v>3974</v>
      </c>
      <c r="C4774" t="s">
        <v>3835</v>
      </c>
      <c r="D4774" t="s">
        <v>3836</v>
      </c>
      <c r="E4774" t="s">
        <v>2936</v>
      </c>
    </row>
    <row r="4775" spans="1:5" hidden="1">
      <c r="A4775" s="83" t="s">
        <v>3973</v>
      </c>
      <c r="B4775" t="s">
        <v>3974</v>
      </c>
      <c r="C4775" t="s">
        <v>3835</v>
      </c>
      <c r="D4775" t="s">
        <v>3836</v>
      </c>
      <c r="E4775" t="s">
        <v>2941</v>
      </c>
    </row>
    <row r="4776" spans="1:5" hidden="1">
      <c r="A4776" s="83" t="s">
        <v>3973</v>
      </c>
      <c r="B4776" t="s">
        <v>3974</v>
      </c>
      <c r="C4776" t="s">
        <v>3835</v>
      </c>
      <c r="D4776" t="s">
        <v>3836</v>
      </c>
      <c r="E4776" t="s">
        <v>2945</v>
      </c>
    </row>
    <row r="4777" spans="1:5" hidden="1">
      <c r="A4777" s="83" t="s">
        <v>3973</v>
      </c>
      <c r="B4777" t="s">
        <v>3974</v>
      </c>
      <c r="C4777" t="s">
        <v>3835</v>
      </c>
      <c r="D4777" t="s">
        <v>3836</v>
      </c>
      <c r="E4777" t="s">
        <v>2948</v>
      </c>
    </row>
    <row r="4778" spans="1:5" hidden="1">
      <c r="A4778" s="83" t="s">
        <v>3973</v>
      </c>
      <c r="B4778" t="s">
        <v>3974</v>
      </c>
      <c r="C4778" t="s">
        <v>3835</v>
      </c>
      <c r="D4778" t="s">
        <v>3836</v>
      </c>
      <c r="E4778" t="s">
        <v>2950</v>
      </c>
    </row>
    <row r="4779" spans="1:5" hidden="1">
      <c r="A4779" s="83" t="s">
        <v>3975</v>
      </c>
      <c r="B4779" t="s">
        <v>3976</v>
      </c>
      <c r="C4779" t="s">
        <v>1973</v>
      </c>
      <c r="D4779" t="s">
        <v>2067</v>
      </c>
      <c r="E4779" t="s">
        <v>3848</v>
      </c>
    </row>
    <row r="4780" spans="1:5" hidden="1">
      <c r="A4780" s="83" t="s">
        <v>3975</v>
      </c>
      <c r="B4780" t="s">
        <v>3976</v>
      </c>
      <c r="C4780" t="s">
        <v>1973</v>
      </c>
      <c r="D4780" t="s">
        <v>2068</v>
      </c>
      <c r="E4780" t="s">
        <v>2068</v>
      </c>
    </row>
    <row r="4781" spans="1:5" hidden="1">
      <c r="A4781" s="83" t="s">
        <v>3975</v>
      </c>
      <c r="B4781" t="s">
        <v>3976</v>
      </c>
      <c r="C4781" t="s">
        <v>1973</v>
      </c>
      <c r="D4781" t="s">
        <v>2066</v>
      </c>
      <c r="E4781" t="s">
        <v>2807</v>
      </c>
    </row>
    <row r="4782" spans="1:5" hidden="1">
      <c r="A4782" s="83" t="s">
        <v>3975</v>
      </c>
      <c r="B4782" t="s">
        <v>3976</v>
      </c>
      <c r="C4782" t="s">
        <v>1973</v>
      </c>
      <c r="D4782" t="s">
        <v>2066</v>
      </c>
      <c r="E4782" t="s">
        <v>1643</v>
      </c>
    </row>
    <row r="4783" spans="1:5" hidden="1">
      <c r="A4783" s="83" t="s">
        <v>3975</v>
      </c>
      <c r="B4783" t="s">
        <v>3976</v>
      </c>
      <c r="C4783" t="s">
        <v>1973</v>
      </c>
      <c r="D4783" t="s">
        <v>3817</v>
      </c>
      <c r="E4783" t="s">
        <v>1643</v>
      </c>
    </row>
    <row r="4784" spans="1:5" hidden="1">
      <c r="A4784" s="83" t="s">
        <v>3975</v>
      </c>
      <c r="B4784" t="s">
        <v>3976</v>
      </c>
      <c r="C4784" t="s">
        <v>1973</v>
      </c>
      <c r="D4784" t="s">
        <v>3818</v>
      </c>
      <c r="E4784" t="s">
        <v>1643</v>
      </c>
    </row>
    <row r="4785" spans="1:5" hidden="1">
      <c r="A4785" s="83" t="s">
        <v>3975</v>
      </c>
      <c r="B4785" t="s">
        <v>3976</v>
      </c>
      <c r="C4785" t="s">
        <v>1974</v>
      </c>
      <c r="D4785" t="s">
        <v>2146</v>
      </c>
      <c r="E4785" t="s">
        <v>2808</v>
      </c>
    </row>
    <row r="4786" spans="1:5" hidden="1">
      <c r="A4786" s="83" t="s">
        <v>3975</v>
      </c>
      <c r="B4786" t="s">
        <v>3976</v>
      </c>
      <c r="C4786" t="s">
        <v>1974</v>
      </c>
      <c r="D4786" t="s">
        <v>2146</v>
      </c>
      <c r="E4786" t="s">
        <v>2854</v>
      </c>
    </row>
    <row r="4787" spans="1:5" hidden="1">
      <c r="A4787" s="83" t="s">
        <v>3975</v>
      </c>
      <c r="B4787" t="s">
        <v>3976</v>
      </c>
      <c r="C4787" t="s">
        <v>1974</v>
      </c>
      <c r="D4787" t="s">
        <v>2146</v>
      </c>
      <c r="E4787" t="s">
        <v>2876</v>
      </c>
    </row>
    <row r="4788" spans="1:5" hidden="1">
      <c r="A4788" s="83" t="s">
        <v>3975</v>
      </c>
      <c r="B4788" t="s">
        <v>3976</v>
      </c>
      <c r="C4788" t="s">
        <v>1974</v>
      </c>
      <c r="D4788" t="s">
        <v>2146</v>
      </c>
      <c r="E4788" t="s">
        <v>2893</v>
      </c>
    </row>
    <row r="4789" spans="1:5" hidden="1">
      <c r="A4789" s="83" t="s">
        <v>3975</v>
      </c>
      <c r="B4789" t="s">
        <v>3976</v>
      </c>
      <c r="C4789" t="s">
        <v>1974</v>
      </c>
      <c r="D4789" t="s">
        <v>2146</v>
      </c>
      <c r="E4789" t="s">
        <v>2903</v>
      </c>
    </row>
    <row r="4790" spans="1:5" hidden="1">
      <c r="A4790" s="83" t="s">
        <v>3975</v>
      </c>
      <c r="B4790" t="s">
        <v>3976</v>
      </c>
      <c r="C4790" t="s">
        <v>1974</v>
      </c>
      <c r="D4790" t="s">
        <v>2146</v>
      </c>
      <c r="E4790" t="s">
        <v>2913</v>
      </c>
    </row>
    <row r="4791" spans="1:5" hidden="1">
      <c r="A4791" s="83" t="s">
        <v>3975</v>
      </c>
      <c r="B4791" t="s">
        <v>3976</v>
      </c>
      <c r="C4791" t="s">
        <v>1974</v>
      </c>
      <c r="D4791" t="s">
        <v>3819</v>
      </c>
      <c r="E4791" t="s">
        <v>2809</v>
      </c>
    </row>
    <row r="4792" spans="1:5" hidden="1">
      <c r="A4792" s="83" t="s">
        <v>3975</v>
      </c>
      <c r="B4792" t="s">
        <v>3976</v>
      </c>
      <c r="C4792" t="s">
        <v>1974</v>
      </c>
      <c r="D4792" t="s">
        <v>3819</v>
      </c>
      <c r="E4792" t="s">
        <v>2855</v>
      </c>
    </row>
    <row r="4793" spans="1:5" hidden="1">
      <c r="A4793" s="83" t="s">
        <v>3975</v>
      </c>
      <c r="B4793" t="s">
        <v>3976</v>
      </c>
      <c r="C4793" t="s">
        <v>1974</v>
      </c>
      <c r="D4793" t="s">
        <v>3819</v>
      </c>
      <c r="E4793" t="s">
        <v>1643</v>
      </c>
    </row>
    <row r="4794" spans="1:5" hidden="1">
      <c r="A4794" s="83" t="s">
        <v>3975</v>
      </c>
      <c r="B4794" t="s">
        <v>3976</v>
      </c>
      <c r="C4794" t="s">
        <v>1974</v>
      </c>
      <c r="D4794" t="s">
        <v>3820</v>
      </c>
      <c r="E4794" t="s">
        <v>2810</v>
      </c>
    </row>
    <row r="4795" spans="1:5" hidden="1">
      <c r="A4795" s="83" t="s">
        <v>3975</v>
      </c>
      <c r="B4795" t="s">
        <v>3976</v>
      </c>
      <c r="C4795" t="s">
        <v>1974</v>
      </c>
      <c r="D4795" t="s">
        <v>3820</v>
      </c>
      <c r="E4795" t="s">
        <v>1643</v>
      </c>
    </row>
    <row r="4796" spans="1:5" hidden="1">
      <c r="A4796" s="83" t="s">
        <v>3975</v>
      </c>
      <c r="B4796" t="s">
        <v>3976</v>
      </c>
      <c r="C4796" t="s">
        <v>1974</v>
      </c>
      <c r="D4796" t="s">
        <v>3820</v>
      </c>
      <c r="E4796" t="s">
        <v>2856</v>
      </c>
    </row>
    <row r="4797" spans="1:5" hidden="1">
      <c r="A4797" s="83" t="s">
        <v>3975</v>
      </c>
      <c r="B4797" t="s">
        <v>3976</v>
      </c>
      <c r="C4797" t="s">
        <v>1974</v>
      </c>
      <c r="D4797" t="s">
        <v>3821</v>
      </c>
      <c r="E4797" t="s">
        <v>2811</v>
      </c>
    </row>
    <row r="4798" spans="1:5" hidden="1">
      <c r="A4798" s="83" t="s">
        <v>3975</v>
      </c>
      <c r="B4798" t="s">
        <v>3976</v>
      </c>
      <c r="C4798" t="s">
        <v>1974</v>
      </c>
      <c r="D4798" t="s">
        <v>3821</v>
      </c>
      <c r="E4798" t="s">
        <v>2857</v>
      </c>
    </row>
    <row r="4799" spans="1:5" hidden="1">
      <c r="A4799" s="83" t="s">
        <v>3975</v>
      </c>
      <c r="B4799" t="s">
        <v>3976</v>
      </c>
      <c r="C4799" t="s">
        <v>1974</v>
      </c>
      <c r="D4799" t="s">
        <v>3821</v>
      </c>
      <c r="E4799" t="s">
        <v>1643</v>
      </c>
    </row>
    <row r="4800" spans="1:5" hidden="1">
      <c r="A4800" s="83" t="s">
        <v>3975</v>
      </c>
      <c r="B4800" t="s">
        <v>3976</v>
      </c>
      <c r="C4800" t="s">
        <v>1974</v>
      </c>
      <c r="D4800" t="s">
        <v>3821</v>
      </c>
      <c r="E4800" t="s">
        <v>2877</v>
      </c>
    </row>
    <row r="4801" spans="1:5" hidden="1">
      <c r="A4801" s="83" t="s">
        <v>3975</v>
      </c>
      <c r="B4801" t="s">
        <v>3976</v>
      </c>
      <c r="C4801" t="s">
        <v>1974</v>
      </c>
      <c r="D4801" t="s">
        <v>3822</v>
      </c>
      <c r="E4801" t="s">
        <v>2813</v>
      </c>
    </row>
    <row r="4802" spans="1:5" hidden="1">
      <c r="A4802" s="83" t="s">
        <v>3975</v>
      </c>
      <c r="B4802" t="s">
        <v>3976</v>
      </c>
      <c r="C4802" t="s">
        <v>1974</v>
      </c>
      <c r="D4802" t="s">
        <v>3822</v>
      </c>
      <c r="E4802" t="s">
        <v>2858</v>
      </c>
    </row>
    <row r="4803" spans="1:5" hidden="1">
      <c r="A4803" s="83" t="s">
        <v>3975</v>
      </c>
      <c r="B4803" t="s">
        <v>3976</v>
      </c>
      <c r="C4803" t="s">
        <v>1974</v>
      </c>
      <c r="D4803" t="s">
        <v>3822</v>
      </c>
      <c r="E4803" t="s">
        <v>2878</v>
      </c>
    </row>
    <row r="4804" spans="1:5" hidden="1">
      <c r="A4804" s="83" t="s">
        <v>3975</v>
      </c>
      <c r="B4804" t="s">
        <v>3976</v>
      </c>
      <c r="C4804" t="s">
        <v>1974</v>
      </c>
      <c r="D4804" t="s">
        <v>3822</v>
      </c>
      <c r="E4804" t="s">
        <v>1643</v>
      </c>
    </row>
    <row r="4805" spans="1:5" hidden="1">
      <c r="A4805" s="83" t="s">
        <v>3975</v>
      </c>
      <c r="B4805" t="s">
        <v>3976</v>
      </c>
      <c r="C4805" t="s">
        <v>1974</v>
      </c>
      <c r="D4805" t="s">
        <v>3822</v>
      </c>
      <c r="E4805" t="s">
        <v>2894</v>
      </c>
    </row>
    <row r="4806" spans="1:5" hidden="1">
      <c r="A4806" s="83" t="s">
        <v>3975</v>
      </c>
      <c r="B4806" t="s">
        <v>3976</v>
      </c>
      <c r="C4806" t="s">
        <v>1974</v>
      </c>
      <c r="D4806" t="s">
        <v>3822</v>
      </c>
      <c r="E4806" t="s">
        <v>2904</v>
      </c>
    </row>
    <row r="4807" spans="1:5" hidden="1">
      <c r="A4807" s="83" t="s">
        <v>3975</v>
      </c>
      <c r="B4807" t="s">
        <v>3976</v>
      </c>
      <c r="C4807" t="s">
        <v>1974</v>
      </c>
      <c r="D4807" t="s">
        <v>3823</v>
      </c>
      <c r="E4807" t="s">
        <v>2814</v>
      </c>
    </row>
    <row r="4808" spans="1:5" hidden="1">
      <c r="A4808" s="83" t="s">
        <v>3975</v>
      </c>
      <c r="B4808" t="s">
        <v>3976</v>
      </c>
      <c r="C4808" t="s">
        <v>1974</v>
      </c>
      <c r="D4808" t="s">
        <v>3823</v>
      </c>
      <c r="E4808" t="s">
        <v>2859</v>
      </c>
    </row>
    <row r="4809" spans="1:5" hidden="1">
      <c r="A4809" s="83" t="s">
        <v>3975</v>
      </c>
      <c r="B4809" t="s">
        <v>3976</v>
      </c>
      <c r="C4809" t="s">
        <v>1974</v>
      </c>
      <c r="D4809" t="s">
        <v>3823</v>
      </c>
      <c r="E4809" t="s">
        <v>1643</v>
      </c>
    </row>
    <row r="4810" spans="1:5" hidden="1">
      <c r="A4810" s="83" t="s">
        <v>3975</v>
      </c>
      <c r="B4810" t="s">
        <v>3976</v>
      </c>
      <c r="C4810" t="s">
        <v>1974</v>
      </c>
      <c r="D4810" t="s">
        <v>3823</v>
      </c>
      <c r="E4810" t="s">
        <v>2879</v>
      </c>
    </row>
    <row r="4811" spans="1:5" hidden="1">
      <c r="A4811" s="83" t="s">
        <v>3975</v>
      </c>
      <c r="B4811" t="s">
        <v>3976</v>
      </c>
      <c r="C4811" t="s">
        <v>1974</v>
      </c>
      <c r="D4811" t="s">
        <v>3824</v>
      </c>
      <c r="E4811" t="s">
        <v>2815</v>
      </c>
    </row>
    <row r="4812" spans="1:5" hidden="1">
      <c r="A4812" s="83" t="s">
        <v>3975</v>
      </c>
      <c r="B4812" t="s">
        <v>3976</v>
      </c>
      <c r="C4812" t="s">
        <v>1974</v>
      </c>
      <c r="D4812" t="s">
        <v>3824</v>
      </c>
      <c r="E4812" t="s">
        <v>1643</v>
      </c>
    </row>
    <row r="4813" spans="1:5" hidden="1">
      <c r="A4813" s="83" t="s">
        <v>3975</v>
      </c>
      <c r="B4813" t="s">
        <v>3976</v>
      </c>
      <c r="C4813" t="s">
        <v>1974</v>
      </c>
      <c r="D4813" t="s">
        <v>2156</v>
      </c>
      <c r="E4813" t="s">
        <v>2816</v>
      </c>
    </row>
    <row r="4814" spans="1:5" hidden="1">
      <c r="A4814" s="83" t="s">
        <v>3975</v>
      </c>
      <c r="B4814" t="s">
        <v>3976</v>
      </c>
      <c r="C4814" t="s">
        <v>1974</v>
      </c>
      <c r="D4814" t="s">
        <v>1973</v>
      </c>
      <c r="E4814" t="s">
        <v>1643</v>
      </c>
    </row>
    <row r="4815" spans="1:5" hidden="1">
      <c r="A4815" s="83" t="s">
        <v>3975</v>
      </c>
      <c r="B4815" t="s">
        <v>3976</v>
      </c>
      <c r="C4815" t="s">
        <v>1974</v>
      </c>
      <c r="D4815" t="s">
        <v>1973</v>
      </c>
      <c r="E4815" t="s">
        <v>2817</v>
      </c>
    </row>
    <row r="4816" spans="1:5" hidden="1">
      <c r="A4816" s="83" t="s">
        <v>3975</v>
      </c>
      <c r="B4816" t="s">
        <v>3976</v>
      </c>
      <c r="C4816" t="s">
        <v>1974</v>
      </c>
      <c r="D4816" t="s">
        <v>1973</v>
      </c>
      <c r="E4816" t="s">
        <v>2860</v>
      </c>
    </row>
    <row r="4817" spans="1:5" hidden="1">
      <c r="A4817" s="83" t="s">
        <v>3975</v>
      </c>
      <c r="B4817" t="s">
        <v>3976</v>
      </c>
      <c r="C4817" t="s">
        <v>1974</v>
      </c>
      <c r="D4817" t="s">
        <v>1973</v>
      </c>
      <c r="E4817" t="s">
        <v>2880</v>
      </c>
    </row>
    <row r="4818" spans="1:5" hidden="1">
      <c r="A4818" s="83" t="s">
        <v>3975</v>
      </c>
      <c r="B4818" t="s">
        <v>3976</v>
      </c>
      <c r="C4818" t="s">
        <v>1974</v>
      </c>
      <c r="D4818" t="s">
        <v>3825</v>
      </c>
      <c r="E4818" t="s">
        <v>1643</v>
      </c>
    </row>
    <row r="4819" spans="1:5" hidden="1">
      <c r="A4819" s="83" t="s">
        <v>3975</v>
      </c>
      <c r="B4819" t="s">
        <v>3976</v>
      </c>
      <c r="C4819" t="s">
        <v>1974</v>
      </c>
      <c r="D4819" t="s">
        <v>3826</v>
      </c>
      <c r="E4819" t="s">
        <v>1643</v>
      </c>
    </row>
    <row r="4820" spans="1:5" hidden="1">
      <c r="A4820" s="83" t="s">
        <v>3975</v>
      </c>
      <c r="B4820" t="s">
        <v>3976</v>
      </c>
      <c r="C4820" t="s">
        <v>1974</v>
      </c>
      <c r="D4820" t="s">
        <v>3826</v>
      </c>
      <c r="E4820" t="s">
        <v>2819</v>
      </c>
    </row>
    <row r="4821" spans="1:5" hidden="1">
      <c r="A4821" s="83" t="s">
        <v>3975</v>
      </c>
      <c r="B4821" t="s">
        <v>3976</v>
      </c>
      <c r="C4821" t="s">
        <v>1974</v>
      </c>
      <c r="D4821" t="s">
        <v>2161</v>
      </c>
      <c r="E4821" t="s">
        <v>2820</v>
      </c>
    </row>
    <row r="4822" spans="1:5" hidden="1">
      <c r="A4822" s="83" t="s">
        <v>3975</v>
      </c>
      <c r="B4822" t="s">
        <v>3976</v>
      </c>
      <c r="C4822" t="s">
        <v>1974</v>
      </c>
      <c r="D4822" t="s">
        <v>2161</v>
      </c>
      <c r="E4822" t="s">
        <v>1643</v>
      </c>
    </row>
    <row r="4823" spans="1:5" hidden="1">
      <c r="A4823" s="83" t="s">
        <v>3975</v>
      </c>
      <c r="B4823" t="s">
        <v>3976</v>
      </c>
      <c r="C4823" t="s">
        <v>1974</v>
      </c>
      <c r="D4823" t="s">
        <v>3827</v>
      </c>
      <c r="E4823" t="s">
        <v>1643</v>
      </c>
    </row>
    <row r="4824" spans="1:5" hidden="1">
      <c r="A4824" s="83" t="s">
        <v>3975</v>
      </c>
      <c r="B4824" t="s">
        <v>3976</v>
      </c>
      <c r="C4824" t="s">
        <v>1974</v>
      </c>
      <c r="D4824" t="s">
        <v>3828</v>
      </c>
      <c r="E4824" t="s">
        <v>1643</v>
      </c>
    </row>
    <row r="4825" spans="1:5" hidden="1">
      <c r="A4825" s="83" t="s">
        <v>3975</v>
      </c>
      <c r="B4825" t="s">
        <v>3976</v>
      </c>
      <c r="C4825" t="s">
        <v>1974</v>
      </c>
      <c r="D4825" t="s">
        <v>3828</v>
      </c>
      <c r="E4825" t="s">
        <v>2822</v>
      </c>
    </row>
    <row r="4826" spans="1:5" hidden="1">
      <c r="A4826" s="83" t="s">
        <v>3975</v>
      </c>
      <c r="B4826" t="s">
        <v>3976</v>
      </c>
      <c r="C4826" t="s">
        <v>1974</v>
      </c>
      <c r="D4826" t="s">
        <v>3828</v>
      </c>
      <c r="E4826" t="s">
        <v>2861</v>
      </c>
    </row>
    <row r="4827" spans="1:5" hidden="1">
      <c r="A4827" s="83" t="s">
        <v>3975</v>
      </c>
      <c r="B4827" t="s">
        <v>3976</v>
      </c>
      <c r="C4827" t="s">
        <v>1974</v>
      </c>
      <c r="D4827" t="s">
        <v>3828</v>
      </c>
      <c r="E4827" t="s">
        <v>2818</v>
      </c>
    </row>
    <row r="4828" spans="1:5" hidden="1">
      <c r="A4828" s="83" t="s">
        <v>3975</v>
      </c>
      <c r="B4828" t="s">
        <v>3976</v>
      </c>
      <c r="C4828" t="s">
        <v>1974</v>
      </c>
      <c r="D4828" t="s">
        <v>3829</v>
      </c>
      <c r="E4828" t="s">
        <v>1643</v>
      </c>
    </row>
    <row r="4829" spans="1:5" hidden="1">
      <c r="A4829" s="83" t="s">
        <v>3975</v>
      </c>
      <c r="B4829" t="s">
        <v>3976</v>
      </c>
      <c r="C4829" t="s">
        <v>1974</v>
      </c>
      <c r="D4829" t="s">
        <v>3829</v>
      </c>
      <c r="E4829" t="s">
        <v>2823</v>
      </c>
    </row>
    <row r="4830" spans="1:5" hidden="1">
      <c r="A4830" s="83" t="s">
        <v>3975</v>
      </c>
      <c r="B4830" t="s">
        <v>3976</v>
      </c>
      <c r="C4830" t="s">
        <v>1974</v>
      </c>
      <c r="D4830" t="s">
        <v>3830</v>
      </c>
      <c r="E4830" t="s">
        <v>1643</v>
      </c>
    </row>
    <row r="4831" spans="1:5" hidden="1">
      <c r="A4831" s="83" t="s">
        <v>3975</v>
      </c>
      <c r="B4831" t="s">
        <v>3976</v>
      </c>
      <c r="C4831" t="s">
        <v>1974</v>
      </c>
      <c r="D4831" t="s">
        <v>3830</v>
      </c>
      <c r="E4831" t="s">
        <v>2824</v>
      </c>
    </row>
    <row r="4832" spans="1:5" hidden="1">
      <c r="A4832" s="83" t="s">
        <v>3975</v>
      </c>
      <c r="B4832" t="s">
        <v>3976</v>
      </c>
      <c r="C4832" t="s">
        <v>1974</v>
      </c>
      <c r="D4832" t="s">
        <v>3831</v>
      </c>
      <c r="E4832" t="s">
        <v>2825</v>
      </c>
    </row>
    <row r="4833" spans="1:5" hidden="1">
      <c r="A4833" s="83" t="s">
        <v>3975</v>
      </c>
      <c r="B4833" t="s">
        <v>3976</v>
      </c>
      <c r="C4833" t="s">
        <v>1974</v>
      </c>
      <c r="D4833" t="s">
        <v>2166</v>
      </c>
      <c r="E4833" t="s">
        <v>1643</v>
      </c>
    </row>
    <row r="4834" spans="1:5" hidden="1">
      <c r="A4834" s="83" t="s">
        <v>3975</v>
      </c>
      <c r="B4834" t="s">
        <v>3976</v>
      </c>
      <c r="C4834" t="s">
        <v>1974</v>
      </c>
      <c r="D4834" t="s">
        <v>2166</v>
      </c>
      <c r="E4834" t="s">
        <v>2826</v>
      </c>
    </row>
    <row r="4835" spans="1:5" hidden="1">
      <c r="A4835" s="83" t="s">
        <v>3975</v>
      </c>
      <c r="B4835" t="s">
        <v>3976</v>
      </c>
      <c r="C4835" t="s">
        <v>1975</v>
      </c>
      <c r="D4835" t="s">
        <v>3832</v>
      </c>
      <c r="E4835" t="s">
        <v>2827</v>
      </c>
    </row>
    <row r="4836" spans="1:5" hidden="1">
      <c r="A4836" s="83" t="s">
        <v>3975</v>
      </c>
      <c r="B4836" t="s">
        <v>3976</v>
      </c>
      <c r="C4836" t="s">
        <v>1975</v>
      </c>
      <c r="D4836" t="s">
        <v>3832</v>
      </c>
      <c r="E4836" t="s">
        <v>2862</v>
      </c>
    </row>
    <row r="4837" spans="1:5" hidden="1">
      <c r="A4837" s="83" t="s">
        <v>3975</v>
      </c>
      <c r="B4837" t="s">
        <v>3976</v>
      </c>
      <c r="C4837" t="s">
        <v>1975</v>
      </c>
      <c r="D4837" t="s">
        <v>3832</v>
      </c>
      <c r="E4837" t="s">
        <v>2882</v>
      </c>
    </row>
    <row r="4838" spans="1:5" hidden="1">
      <c r="A4838" s="83" t="s">
        <v>3975</v>
      </c>
      <c r="B4838" t="s">
        <v>3976</v>
      </c>
      <c r="C4838" t="s">
        <v>1975</v>
      </c>
      <c r="D4838" t="s">
        <v>3832</v>
      </c>
      <c r="E4838" t="s">
        <v>2895</v>
      </c>
    </row>
    <row r="4839" spans="1:5" hidden="1">
      <c r="A4839" s="83" t="s">
        <v>3975</v>
      </c>
      <c r="B4839" t="s">
        <v>3976</v>
      </c>
      <c r="C4839" t="s">
        <v>1975</v>
      </c>
      <c r="D4839" t="s">
        <v>3832</v>
      </c>
      <c r="E4839" t="s">
        <v>2905</v>
      </c>
    </row>
    <row r="4840" spans="1:5" hidden="1">
      <c r="A4840" s="83" t="s">
        <v>3975</v>
      </c>
      <c r="B4840" t="s">
        <v>3976</v>
      </c>
      <c r="C4840" t="s">
        <v>1975</v>
      </c>
      <c r="D4840" t="s">
        <v>3832</v>
      </c>
      <c r="E4840" t="s">
        <v>2914</v>
      </c>
    </row>
    <row r="4841" spans="1:5" hidden="1">
      <c r="A4841" s="83" t="s">
        <v>3975</v>
      </c>
      <c r="B4841" t="s">
        <v>3976</v>
      </c>
      <c r="C4841" t="s">
        <v>1975</v>
      </c>
      <c r="D4841" t="s">
        <v>3832</v>
      </c>
      <c r="E4841" t="s">
        <v>2919</v>
      </c>
    </row>
    <row r="4842" spans="1:5" hidden="1">
      <c r="A4842" s="83" t="s">
        <v>3975</v>
      </c>
      <c r="B4842" t="s">
        <v>3976</v>
      </c>
      <c r="C4842" t="s">
        <v>1975</v>
      </c>
      <c r="D4842" t="s">
        <v>3832</v>
      </c>
      <c r="E4842" t="s">
        <v>1980</v>
      </c>
    </row>
    <row r="4843" spans="1:5" hidden="1">
      <c r="A4843" s="83" t="s">
        <v>3975</v>
      </c>
      <c r="B4843" t="s">
        <v>3976</v>
      </c>
      <c r="C4843" t="s">
        <v>1975</v>
      </c>
      <c r="D4843" t="s">
        <v>3849</v>
      </c>
      <c r="E4843" t="s">
        <v>3850</v>
      </c>
    </row>
    <row r="4844" spans="1:5" hidden="1">
      <c r="A4844" s="83" t="s">
        <v>3975</v>
      </c>
      <c r="B4844" t="s">
        <v>3976</v>
      </c>
      <c r="C4844" t="s">
        <v>1975</v>
      </c>
      <c r="D4844" t="s">
        <v>3849</v>
      </c>
      <c r="E4844" t="s">
        <v>2885</v>
      </c>
    </row>
    <row r="4845" spans="1:5" hidden="1">
      <c r="A4845" s="83" t="s">
        <v>3975</v>
      </c>
      <c r="B4845" t="s">
        <v>3976</v>
      </c>
      <c r="C4845" t="s">
        <v>1975</v>
      </c>
      <c r="D4845" t="s">
        <v>3849</v>
      </c>
      <c r="E4845" t="s">
        <v>2896</v>
      </c>
    </row>
    <row r="4846" spans="1:5" hidden="1">
      <c r="A4846" s="83" t="s">
        <v>3975</v>
      </c>
      <c r="B4846" t="s">
        <v>3976</v>
      </c>
      <c r="C4846" t="s">
        <v>1975</v>
      </c>
      <c r="D4846" t="s">
        <v>3851</v>
      </c>
      <c r="E4846" t="s">
        <v>2831</v>
      </c>
    </row>
    <row r="4847" spans="1:5" hidden="1">
      <c r="A4847" s="83" t="s">
        <v>3975</v>
      </c>
      <c r="B4847" t="s">
        <v>3976</v>
      </c>
      <c r="C4847" t="s">
        <v>1975</v>
      </c>
      <c r="D4847" t="s">
        <v>3851</v>
      </c>
      <c r="E4847" t="s">
        <v>2864</v>
      </c>
    </row>
    <row r="4848" spans="1:5" hidden="1">
      <c r="A4848" s="83" t="s">
        <v>3975</v>
      </c>
      <c r="B4848" t="s">
        <v>3976</v>
      </c>
      <c r="C4848" t="s">
        <v>1975</v>
      </c>
      <c r="D4848" t="s">
        <v>3851</v>
      </c>
      <c r="E4848" t="s">
        <v>1643</v>
      </c>
    </row>
    <row r="4849" spans="1:5" hidden="1">
      <c r="A4849" s="83" t="s">
        <v>3975</v>
      </c>
      <c r="B4849" t="s">
        <v>3976</v>
      </c>
      <c r="C4849" t="s">
        <v>1975</v>
      </c>
      <c r="D4849" t="s">
        <v>3851</v>
      </c>
      <c r="E4849" t="s">
        <v>2884</v>
      </c>
    </row>
    <row r="4850" spans="1:5" hidden="1">
      <c r="A4850" s="83" t="s">
        <v>3975</v>
      </c>
      <c r="B4850" t="s">
        <v>3976</v>
      </c>
      <c r="C4850" t="s">
        <v>1975</v>
      </c>
      <c r="D4850" t="s">
        <v>3851</v>
      </c>
      <c r="E4850" t="s">
        <v>2166</v>
      </c>
    </row>
    <row r="4851" spans="1:5" hidden="1">
      <c r="A4851" s="83" t="s">
        <v>3975</v>
      </c>
      <c r="B4851" t="s">
        <v>3976</v>
      </c>
      <c r="C4851" t="s">
        <v>1975</v>
      </c>
      <c r="D4851" t="s">
        <v>3851</v>
      </c>
      <c r="E4851" t="s">
        <v>3852</v>
      </c>
    </row>
    <row r="4852" spans="1:5" hidden="1">
      <c r="A4852" s="83" t="s">
        <v>3975</v>
      </c>
      <c r="B4852" t="s">
        <v>3976</v>
      </c>
      <c r="C4852" t="s">
        <v>1975</v>
      </c>
      <c r="D4852" t="s">
        <v>3853</v>
      </c>
      <c r="E4852" t="s">
        <v>3854</v>
      </c>
    </row>
    <row r="4853" spans="1:5" hidden="1">
      <c r="A4853" s="83" t="s">
        <v>3975</v>
      </c>
      <c r="B4853" t="s">
        <v>3976</v>
      </c>
      <c r="C4853" t="s">
        <v>1976</v>
      </c>
      <c r="D4853" t="s">
        <v>3875</v>
      </c>
      <c r="E4853" t="s">
        <v>2833</v>
      </c>
    </row>
    <row r="4854" spans="1:5" hidden="1">
      <c r="A4854" s="83" t="s">
        <v>3975</v>
      </c>
      <c r="B4854" t="s">
        <v>3976</v>
      </c>
      <c r="C4854" t="s">
        <v>1976</v>
      </c>
      <c r="D4854" t="s">
        <v>3875</v>
      </c>
      <c r="E4854" t="s">
        <v>2866</v>
      </c>
    </row>
    <row r="4855" spans="1:5" hidden="1">
      <c r="A4855" s="83" t="s">
        <v>3975</v>
      </c>
      <c r="B4855" t="s">
        <v>3976</v>
      </c>
      <c r="C4855" t="s">
        <v>1976</v>
      </c>
      <c r="D4855" t="s">
        <v>3875</v>
      </c>
      <c r="E4855" t="s">
        <v>1643</v>
      </c>
    </row>
    <row r="4856" spans="1:5" hidden="1">
      <c r="A4856" s="83" t="s">
        <v>3975</v>
      </c>
      <c r="B4856" t="s">
        <v>3976</v>
      </c>
      <c r="C4856" t="s">
        <v>1976</v>
      </c>
      <c r="D4856" t="s">
        <v>3875</v>
      </c>
      <c r="E4856" t="s">
        <v>2897</v>
      </c>
    </row>
    <row r="4857" spans="1:5" hidden="1">
      <c r="A4857" s="83" t="s">
        <v>3975</v>
      </c>
      <c r="B4857" t="s">
        <v>3976</v>
      </c>
      <c r="C4857" t="s">
        <v>1976</v>
      </c>
      <c r="D4857" t="s">
        <v>3875</v>
      </c>
      <c r="E4857" t="s">
        <v>2907</v>
      </c>
    </row>
    <row r="4858" spans="1:5" hidden="1">
      <c r="A4858" s="83" t="s">
        <v>3975</v>
      </c>
      <c r="B4858" t="s">
        <v>3976</v>
      </c>
      <c r="C4858" t="s">
        <v>1976</v>
      </c>
      <c r="D4858" t="s">
        <v>3876</v>
      </c>
      <c r="E4858" t="s">
        <v>2834</v>
      </c>
    </row>
    <row r="4859" spans="1:5" hidden="1">
      <c r="A4859" s="83" t="s">
        <v>3975</v>
      </c>
      <c r="B4859" t="s">
        <v>3976</v>
      </c>
      <c r="C4859" t="s">
        <v>1976</v>
      </c>
      <c r="D4859" t="s">
        <v>3876</v>
      </c>
      <c r="E4859" t="s">
        <v>2867</v>
      </c>
    </row>
    <row r="4860" spans="1:5" hidden="1">
      <c r="A4860" s="83" t="s">
        <v>3975</v>
      </c>
      <c r="B4860" t="s">
        <v>3976</v>
      </c>
      <c r="C4860" t="s">
        <v>1976</v>
      </c>
      <c r="D4860" t="s">
        <v>3876</v>
      </c>
      <c r="E4860" t="s">
        <v>2833</v>
      </c>
    </row>
    <row r="4861" spans="1:5" hidden="1">
      <c r="A4861" s="83" t="s">
        <v>3975</v>
      </c>
      <c r="B4861" t="s">
        <v>3976</v>
      </c>
      <c r="C4861" t="s">
        <v>1976</v>
      </c>
      <c r="D4861" t="s">
        <v>3876</v>
      </c>
      <c r="E4861" t="s">
        <v>1643</v>
      </c>
    </row>
    <row r="4862" spans="1:5" hidden="1">
      <c r="A4862" s="83" t="s">
        <v>3975</v>
      </c>
      <c r="B4862" t="s">
        <v>3976</v>
      </c>
      <c r="C4862" t="s">
        <v>1976</v>
      </c>
      <c r="D4862" t="s">
        <v>3875</v>
      </c>
      <c r="E4862" t="s">
        <v>1643</v>
      </c>
    </row>
    <row r="4863" spans="1:5" hidden="1">
      <c r="A4863" s="83" t="s">
        <v>3975</v>
      </c>
      <c r="B4863" t="s">
        <v>3976</v>
      </c>
      <c r="C4863" t="s">
        <v>1976</v>
      </c>
      <c r="D4863" t="s">
        <v>3875</v>
      </c>
      <c r="E4863" t="s">
        <v>2886</v>
      </c>
    </row>
    <row r="4864" spans="1:5" hidden="1">
      <c r="A4864" s="83" t="s">
        <v>3975</v>
      </c>
      <c r="B4864" t="s">
        <v>3976</v>
      </c>
      <c r="C4864" t="s">
        <v>1976</v>
      </c>
      <c r="D4864" t="s">
        <v>3876</v>
      </c>
      <c r="E4864" t="s">
        <v>2834</v>
      </c>
    </row>
    <row r="4865" spans="1:5" hidden="1">
      <c r="A4865" s="83" t="s">
        <v>3975</v>
      </c>
      <c r="B4865" t="s">
        <v>3976</v>
      </c>
      <c r="C4865" t="s">
        <v>1976</v>
      </c>
      <c r="D4865" t="s">
        <v>3876</v>
      </c>
      <c r="E4865" t="s">
        <v>1643</v>
      </c>
    </row>
    <row r="4866" spans="1:5" hidden="1">
      <c r="A4866" s="83" t="s">
        <v>3975</v>
      </c>
      <c r="B4866" t="s">
        <v>3976</v>
      </c>
      <c r="C4866" t="s">
        <v>3835</v>
      </c>
      <c r="D4866" t="s">
        <v>3857</v>
      </c>
      <c r="E4866" t="s">
        <v>2836</v>
      </c>
    </row>
    <row r="4867" spans="1:5" hidden="1">
      <c r="A4867" s="83" t="s">
        <v>3975</v>
      </c>
      <c r="B4867" t="s">
        <v>3976</v>
      </c>
      <c r="C4867" t="s">
        <v>3835</v>
      </c>
      <c r="D4867" t="s">
        <v>3857</v>
      </c>
      <c r="E4867" t="s">
        <v>2869</v>
      </c>
    </row>
    <row r="4868" spans="1:5" hidden="1">
      <c r="A4868" s="83" t="s">
        <v>3975</v>
      </c>
      <c r="B4868" t="s">
        <v>3976</v>
      </c>
      <c r="C4868" t="s">
        <v>3835</v>
      </c>
      <c r="D4868" t="s">
        <v>3857</v>
      </c>
      <c r="E4868" t="s">
        <v>2887</v>
      </c>
    </row>
    <row r="4869" spans="1:5" hidden="1">
      <c r="A4869" s="83" t="s">
        <v>3975</v>
      </c>
      <c r="B4869" t="s">
        <v>3976</v>
      </c>
      <c r="C4869" t="s">
        <v>3835</v>
      </c>
      <c r="D4869" t="s">
        <v>3857</v>
      </c>
      <c r="E4869" t="s">
        <v>2898</v>
      </c>
    </row>
    <row r="4870" spans="1:5" hidden="1">
      <c r="A4870" s="83" t="s">
        <v>3975</v>
      </c>
      <c r="B4870" t="s">
        <v>3976</v>
      </c>
      <c r="C4870" t="s">
        <v>3835</v>
      </c>
      <c r="D4870" t="s">
        <v>3857</v>
      </c>
      <c r="E4870" t="s">
        <v>2908</v>
      </c>
    </row>
    <row r="4871" spans="1:5" hidden="1">
      <c r="A4871" s="83" t="s">
        <v>3975</v>
      </c>
      <c r="B4871" t="s">
        <v>3976</v>
      </c>
      <c r="C4871" t="s">
        <v>3835</v>
      </c>
      <c r="D4871" t="s">
        <v>3857</v>
      </c>
      <c r="E4871" t="s">
        <v>2915</v>
      </c>
    </row>
    <row r="4872" spans="1:5" hidden="1">
      <c r="A4872" s="83" t="s">
        <v>3975</v>
      </c>
      <c r="B4872" t="s">
        <v>3976</v>
      </c>
      <c r="C4872" t="s">
        <v>3835</v>
      </c>
      <c r="D4872" t="s">
        <v>3857</v>
      </c>
      <c r="E4872" t="s">
        <v>2920</v>
      </c>
    </row>
    <row r="4873" spans="1:5" hidden="1">
      <c r="A4873" s="83" t="s">
        <v>3975</v>
      </c>
      <c r="B4873" t="s">
        <v>3976</v>
      </c>
      <c r="C4873" t="s">
        <v>3835</v>
      </c>
      <c r="D4873" t="s">
        <v>3857</v>
      </c>
      <c r="E4873" t="s">
        <v>2924</v>
      </c>
    </row>
    <row r="4874" spans="1:5" hidden="1">
      <c r="A4874" s="83" t="s">
        <v>3975</v>
      </c>
      <c r="B4874" t="s">
        <v>3976</v>
      </c>
      <c r="C4874" t="s">
        <v>3835</v>
      </c>
      <c r="D4874" t="s">
        <v>3857</v>
      </c>
      <c r="E4874" t="s">
        <v>2926</v>
      </c>
    </row>
    <row r="4875" spans="1:5" hidden="1">
      <c r="A4875" s="83" t="s">
        <v>3975</v>
      </c>
      <c r="B4875" t="s">
        <v>3976</v>
      </c>
      <c r="C4875" t="s">
        <v>3835</v>
      </c>
      <c r="D4875" t="s">
        <v>3857</v>
      </c>
      <c r="E4875" t="s">
        <v>2931</v>
      </c>
    </row>
    <row r="4876" spans="1:5" hidden="1">
      <c r="A4876" s="83" t="s">
        <v>3975</v>
      </c>
      <c r="B4876" t="s">
        <v>3976</v>
      </c>
      <c r="C4876" t="s">
        <v>3835</v>
      </c>
      <c r="D4876" t="s">
        <v>3857</v>
      </c>
      <c r="E4876" t="s">
        <v>2940</v>
      </c>
    </row>
    <row r="4877" spans="1:5" hidden="1">
      <c r="A4877" s="83" t="s">
        <v>3975</v>
      </c>
      <c r="B4877" t="s">
        <v>3976</v>
      </c>
      <c r="C4877" t="s">
        <v>3835</v>
      </c>
      <c r="D4877" t="s">
        <v>3857</v>
      </c>
      <c r="E4877" t="s">
        <v>2944</v>
      </c>
    </row>
    <row r="4878" spans="1:5" hidden="1">
      <c r="A4878" s="83" t="s">
        <v>3975</v>
      </c>
      <c r="B4878" t="s">
        <v>3976</v>
      </c>
      <c r="C4878" t="s">
        <v>3835</v>
      </c>
      <c r="D4878" t="s">
        <v>3857</v>
      </c>
      <c r="E4878" t="s">
        <v>2936</v>
      </c>
    </row>
    <row r="4879" spans="1:5" hidden="1">
      <c r="A4879" s="83" t="s">
        <v>3975</v>
      </c>
      <c r="B4879" t="s">
        <v>3976</v>
      </c>
      <c r="C4879" t="s">
        <v>3835</v>
      </c>
      <c r="D4879" t="s">
        <v>3857</v>
      </c>
      <c r="E4879" t="s">
        <v>2941</v>
      </c>
    </row>
    <row r="4880" spans="1:5" hidden="1">
      <c r="A4880" s="83" t="s">
        <v>3975</v>
      </c>
      <c r="B4880" t="s">
        <v>3976</v>
      </c>
      <c r="C4880" t="s">
        <v>3835</v>
      </c>
      <c r="D4880" t="s">
        <v>3857</v>
      </c>
      <c r="E4880" t="s">
        <v>2945</v>
      </c>
    </row>
    <row r="4881" spans="1:5" hidden="1">
      <c r="A4881" s="83" t="s">
        <v>3975</v>
      </c>
      <c r="B4881" t="s">
        <v>3976</v>
      </c>
      <c r="C4881" t="s">
        <v>3835</v>
      </c>
      <c r="D4881" t="s">
        <v>3857</v>
      </c>
      <c r="E4881" t="s">
        <v>2948</v>
      </c>
    </row>
    <row r="4882" spans="1:5" hidden="1">
      <c r="A4882" s="83" t="s">
        <v>3975</v>
      </c>
      <c r="B4882" t="s">
        <v>3976</v>
      </c>
      <c r="C4882" t="s">
        <v>3835</v>
      </c>
      <c r="D4882" t="s">
        <v>3857</v>
      </c>
      <c r="E4882" t="s">
        <v>2950</v>
      </c>
    </row>
    <row r="4883" spans="1:5" hidden="1">
      <c r="A4883" s="83" t="s">
        <v>3975</v>
      </c>
      <c r="B4883" t="s">
        <v>3976</v>
      </c>
      <c r="C4883" t="s">
        <v>3835</v>
      </c>
      <c r="D4883" t="s">
        <v>3836</v>
      </c>
      <c r="E4883" t="s">
        <v>2836</v>
      </c>
    </row>
    <row r="4884" spans="1:5" hidden="1">
      <c r="A4884" s="83" t="s">
        <v>3975</v>
      </c>
      <c r="B4884" t="s">
        <v>3976</v>
      </c>
      <c r="C4884" t="s">
        <v>3835</v>
      </c>
      <c r="D4884" t="s">
        <v>3836</v>
      </c>
      <c r="E4884" t="s">
        <v>2869</v>
      </c>
    </row>
    <row r="4885" spans="1:5" hidden="1">
      <c r="A4885" s="83" t="s">
        <v>3975</v>
      </c>
      <c r="B4885" t="s">
        <v>3976</v>
      </c>
      <c r="C4885" t="s">
        <v>3835</v>
      </c>
      <c r="D4885" t="s">
        <v>3836</v>
      </c>
      <c r="E4885" t="s">
        <v>2887</v>
      </c>
    </row>
    <row r="4886" spans="1:5" hidden="1">
      <c r="A4886" s="83" t="s">
        <v>3975</v>
      </c>
      <c r="B4886" t="s">
        <v>3976</v>
      </c>
      <c r="C4886" t="s">
        <v>3835</v>
      </c>
      <c r="D4886" t="s">
        <v>3836</v>
      </c>
      <c r="E4886" t="s">
        <v>2898</v>
      </c>
    </row>
    <row r="4887" spans="1:5" hidden="1">
      <c r="A4887" s="83" t="s">
        <v>3975</v>
      </c>
      <c r="B4887" t="s">
        <v>3976</v>
      </c>
      <c r="C4887" t="s">
        <v>3835</v>
      </c>
      <c r="D4887" t="s">
        <v>3836</v>
      </c>
      <c r="E4887" t="s">
        <v>2908</v>
      </c>
    </row>
    <row r="4888" spans="1:5" hidden="1">
      <c r="A4888" s="83" t="s">
        <v>3975</v>
      </c>
      <c r="B4888" t="s">
        <v>3976</v>
      </c>
      <c r="C4888" t="s">
        <v>3835</v>
      </c>
      <c r="D4888" t="s">
        <v>3836</v>
      </c>
      <c r="E4888" t="s">
        <v>2915</v>
      </c>
    </row>
    <row r="4889" spans="1:5" hidden="1">
      <c r="A4889" s="83" t="s">
        <v>3975</v>
      </c>
      <c r="B4889" t="s">
        <v>3976</v>
      </c>
      <c r="C4889" t="s">
        <v>3835</v>
      </c>
      <c r="D4889" t="s">
        <v>3836</v>
      </c>
      <c r="E4889" t="s">
        <v>2920</v>
      </c>
    </row>
    <row r="4890" spans="1:5" hidden="1">
      <c r="A4890" s="83" t="s">
        <v>3975</v>
      </c>
      <c r="B4890" t="s">
        <v>3976</v>
      </c>
      <c r="C4890" t="s">
        <v>3835</v>
      </c>
      <c r="D4890" t="s">
        <v>3836</v>
      </c>
      <c r="E4890" t="s">
        <v>1643</v>
      </c>
    </row>
    <row r="4891" spans="1:5" hidden="1">
      <c r="A4891" s="83" t="s">
        <v>3975</v>
      </c>
      <c r="B4891" t="s">
        <v>3976</v>
      </c>
      <c r="C4891" t="s">
        <v>3835</v>
      </c>
      <c r="D4891" t="s">
        <v>3836</v>
      </c>
      <c r="E4891" t="s">
        <v>2926</v>
      </c>
    </row>
    <row r="4892" spans="1:5" hidden="1">
      <c r="A4892" s="83" t="s">
        <v>3975</v>
      </c>
      <c r="B4892" t="s">
        <v>3976</v>
      </c>
      <c r="C4892" t="s">
        <v>3835</v>
      </c>
      <c r="D4892" t="s">
        <v>3836</v>
      </c>
      <c r="E4892" t="s">
        <v>2931</v>
      </c>
    </row>
    <row r="4893" spans="1:5" hidden="1">
      <c r="A4893" s="83" t="s">
        <v>3975</v>
      </c>
      <c r="B4893" t="s">
        <v>3976</v>
      </c>
      <c r="C4893" t="s">
        <v>3835</v>
      </c>
      <c r="D4893" t="s">
        <v>3836</v>
      </c>
      <c r="E4893" t="s">
        <v>2936</v>
      </c>
    </row>
    <row r="4894" spans="1:5" hidden="1">
      <c r="A4894" s="83" t="s">
        <v>3975</v>
      </c>
      <c r="B4894" t="s">
        <v>3976</v>
      </c>
      <c r="C4894" t="s">
        <v>3835</v>
      </c>
      <c r="D4894" t="s">
        <v>3836</v>
      </c>
      <c r="E4894" t="s">
        <v>2941</v>
      </c>
    </row>
    <row r="4895" spans="1:5" hidden="1">
      <c r="A4895" s="83" t="s">
        <v>3975</v>
      </c>
      <c r="B4895" t="s">
        <v>3976</v>
      </c>
      <c r="C4895" t="s">
        <v>3835</v>
      </c>
      <c r="D4895" t="s">
        <v>3836</v>
      </c>
      <c r="E4895" t="s">
        <v>2945</v>
      </c>
    </row>
    <row r="4896" spans="1:5" hidden="1">
      <c r="A4896" s="83" t="s">
        <v>3975</v>
      </c>
      <c r="B4896" t="s">
        <v>3976</v>
      </c>
      <c r="C4896" t="s">
        <v>3835</v>
      </c>
      <c r="D4896" t="s">
        <v>3836</v>
      </c>
      <c r="E4896" t="s">
        <v>2948</v>
      </c>
    </row>
    <row r="4897" spans="1:5" hidden="1">
      <c r="A4897" s="83" t="s">
        <v>3975</v>
      </c>
      <c r="B4897" t="s">
        <v>3976</v>
      </c>
      <c r="C4897" t="s">
        <v>3835</v>
      </c>
      <c r="D4897" t="s">
        <v>3836</v>
      </c>
      <c r="E4897" t="s">
        <v>2950</v>
      </c>
    </row>
    <row r="4898" spans="1:5" hidden="1">
      <c r="A4898" s="83" t="s">
        <v>3977</v>
      </c>
      <c r="B4898" t="s">
        <v>3978</v>
      </c>
      <c r="C4898" t="s">
        <v>1973</v>
      </c>
      <c r="D4898" t="s">
        <v>2067</v>
      </c>
      <c r="E4898" t="s">
        <v>3848</v>
      </c>
    </row>
    <row r="4899" spans="1:5" hidden="1">
      <c r="A4899" s="83" t="s">
        <v>3977</v>
      </c>
      <c r="B4899" t="s">
        <v>3978</v>
      </c>
      <c r="C4899" t="s">
        <v>1973</v>
      </c>
      <c r="D4899" t="s">
        <v>2068</v>
      </c>
      <c r="E4899" t="s">
        <v>2068</v>
      </c>
    </row>
    <row r="4900" spans="1:5" hidden="1">
      <c r="A4900" s="83" t="s">
        <v>3977</v>
      </c>
      <c r="B4900" t="s">
        <v>3978</v>
      </c>
      <c r="C4900" t="s">
        <v>1973</v>
      </c>
      <c r="D4900" t="s">
        <v>2066</v>
      </c>
      <c r="E4900" t="s">
        <v>2807</v>
      </c>
    </row>
    <row r="4901" spans="1:5" hidden="1">
      <c r="A4901" s="83" t="s">
        <v>3977</v>
      </c>
      <c r="B4901" t="s">
        <v>3978</v>
      </c>
      <c r="C4901" t="s">
        <v>1973</v>
      </c>
      <c r="D4901" t="s">
        <v>2066</v>
      </c>
      <c r="E4901" t="s">
        <v>1643</v>
      </c>
    </row>
    <row r="4902" spans="1:5" hidden="1">
      <c r="A4902" s="83" t="s">
        <v>3977</v>
      </c>
      <c r="B4902" t="s">
        <v>3978</v>
      </c>
      <c r="C4902" t="s">
        <v>1973</v>
      </c>
      <c r="D4902" t="s">
        <v>3817</v>
      </c>
      <c r="E4902" t="s">
        <v>1643</v>
      </c>
    </row>
    <row r="4903" spans="1:5" hidden="1">
      <c r="A4903" s="83" t="s">
        <v>3977</v>
      </c>
      <c r="B4903" t="s">
        <v>3978</v>
      </c>
      <c r="C4903" t="s">
        <v>1973</v>
      </c>
      <c r="D4903" t="s">
        <v>3818</v>
      </c>
      <c r="E4903" t="s">
        <v>1643</v>
      </c>
    </row>
    <row r="4904" spans="1:5" hidden="1">
      <c r="A4904" s="83" t="s">
        <v>3977</v>
      </c>
      <c r="B4904" t="s">
        <v>3978</v>
      </c>
      <c r="C4904" t="s">
        <v>1974</v>
      </c>
      <c r="D4904" t="s">
        <v>2146</v>
      </c>
      <c r="E4904" t="s">
        <v>2808</v>
      </c>
    </row>
    <row r="4905" spans="1:5" hidden="1">
      <c r="A4905" s="83" t="s">
        <v>3977</v>
      </c>
      <c r="B4905" t="s">
        <v>3978</v>
      </c>
      <c r="C4905" t="s">
        <v>1974</v>
      </c>
      <c r="D4905" t="s">
        <v>2146</v>
      </c>
      <c r="E4905" t="s">
        <v>2854</v>
      </c>
    </row>
    <row r="4906" spans="1:5" hidden="1">
      <c r="A4906" s="83" t="s">
        <v>3977</v>
      </c>
      <c r="B4906" t="s">
        <v>3978</v>
      </c>
      <c r="C4906" t="s">
        <v>1974</v>
      </c>
      <c r="D4906" t="s">
        <v>2146</v>
      </c>
      <c r="E4906" t="s">
        <v>2876</v>
      </c>
    </row>
    <row r="4907" spans="1:5" hidden="1">
      <c r="A4907" s="83" t="s">
        <v>3977</v>
      </c>
      <c r="B4907" t="s">
        <v>3978</v>
      </c>
      <c r="C4907" t="s">
        <v>1974</v>
      </c>
      <c r="D4907" t="s">
        <v>2146</v>
      </c>
      <c r="E4907" t="s">
        <v>2893</v>
      </c>
    </row>
    <row r="4908" spans="1:5" hidden="1">
      <c r="A4908" s="83" t="s">
        <v>3977</v>
      </c>
      <c r="B4908" t="s">
        <v>3978</v>
      </c>
      <c r="C4908" t="s">
        <v>1974</v>
      </c>
      <c r="D4908" t="s">
        <v>2146</v>
      </c>
      <c r="E4908" t="s">
        <v>2903</v>
      </c>
    </row>
    <row r="4909" spans="1:5" hidden="1">
      <c r="A4909" s="83" t="s">
        <v>3977</v>
      </c>
      <c r="B4909" t="s">
        <v>3978</v>
      </c>
      <c r="C4909" t="s">
        <v>1974</v>
      </c>
      <c r="D4909" t="s">
        <v>2146</v>
      </c>
      <c r="E4909" t="s">
        <v>2913</v>
      </c>
    </row>
    <row r="4910" spans="1:5" hidden="1">
      <c r="A4910" s="83" t="s">
        <v>3977</v>
      </c>
      <c r="B4910" t="s">
        <v>3978</v>
      </c>
      <c r="C4910" t="s">
        <v>1974</v>
      </c>
      <c r="D4910" t="s">
        <v>3819</v>
      </c>
      <c r="E4910" t="s">
        <v>2809</v>
      </c>
    </row>
    <row r="4911" spans="1:5" hidden="1">
      <c r="A4911" s="83" t="s">
        <v>3977</v>
      </c>
      <c r="B4911" t="s">
        <v>3978</v>
      </c>
      <c r="C4911" t="s">
        <v>1974</v>
      </c>
      <c r="D4911" t="s">
        <v>3819</v>
      </c>
      <c r="E4911" t="s">
        <v>2855</v>
      </c>
    </row>
    <row r="4912" spans="1:5" hidden="1">
      <c r="A4912" s="83" t="s">
        <v>3977</v>
      </c>
      <c r="B4912" t="s">
        <v>3978</v>
      </c>
      <c r="C4912" t="s">
        <v>1974</v>
      </c>
      <c r="D4912" t="s">
        <v>3819</v>
      </c>
      <c r="E4912" t="s">
        <v>1643</v>
      </c>
    </row>
    <row r="4913" spans="1:5" hidden="1">
      <c r="A4913" s="83" t="s">
        <v>3977</v>
      </c>
      <c r="B4913" t="s">
        <v>3978</v>
      </c>
      <c r="C4913" t="s">
        <v>1974</v>
      </c>
      <c r="D4913" t="s">
        <v>3820</v>
      </c>
      <c r="E4913" t="s">
        <v>2810</v>
      </c>
    </row>
    <row r="4914" spans="1:5" hidden="1">
      <c r="A4914" s="83" t="s">
        <v>3977</v>
      </c>
      <c r="B4914" t="s">
        <v>3978</v>
      </c>
      <c r="C4914" t="s">
        <v>1974</v>
      </c>
      <c r="D4914" t="s">
        <v>3820</v>
      </c>
      <c r="E4914" t="s">
        <v>1643</v>
      </c>
    </row>
    <row r="4915" spans="1:5" hidden="1">
      <c r="A4915" s="83" t="s">
        <v>3977</v>
      </c>
      <c r="B4915" t="s">
        <v>3978</v>
      </c>
      <c r="C4915" t="s">
        <v>1974</v>
      </c>
      <c r="D4915" t="s">
        <v>3820</v>
      </c>
      <c r="E4915" t="s">
        <v>2856</v>
      </c>
    </row>
    <row r="4916" spans="1:5" hidden="1">
      <c r="A4916" s="83" t="s">
        <v>3977</v>
      </c>
      <c r="B4916" t="s">
        <v>3978</v>
      </c>
      <c r="C4916" t="s">
        <v>1974</v>
      </c>
      <c r="D4916" t="s">
        <v>3821</v>
      </c>
      <c r="E4916" t="s">
        <v>2811</v>
      </c>
    </row>
    <row r="4917" spans="1:5" hidden="1">
      <c r="A4917" s="83" t="s">
        <v>3977</v>
      </c>
      <c r="B4917" t="s">
        <v>3978</v>
      </c>
      <c r="C4917" t="s">
        <v>1974</v>
      </c>
      <c r="D4917" t="s">
        <v>3821</v>
      </c>
      <c r="E4917" t="s">
        <v>2857</v>
      </c>
    </row>
    <row r="4918" spans="1:5" hidden="1">
      <c r="A4918" s="83" t="s">
        <v>3977</v>
      </c>
      <c r="B4918" t="s">
        <v>3978</v>
      </c>
      <c r="C4918" t="s">
        <v>1974</v>
      </c>
      <c r="D4918" t="s">
        <v>3821</v>
      </c>
      <c r="E4918" t="s">
        <v>1643</v>
      </c>
    </row>
    <row r="4919" spans="1:5" hidden="1">
      <c r="A4919" s="83" t="s">
        <v>3977</v>
      </c>
      <c r="B4919" t="s">
        <v>3978</v>
      </c>
      <c r="C4919" t="s">
        <v>1974</v>
      </c>
      <c r="D4919" t="s">
        <v>3821</v>
      </c>
      <c r="E4919" t="s">
        <v>2877</v>
      </c>
    </row>
    <row r="4920" spans="1:5" hidden="1">
      <c r="A4920" s="83" t="s">
        <v>3977</v>
      </c>
      <c r="B4920" t="s">
        <v>3978</v>
      </c>
      <c r="C4920" t="s">
        <v>1974</v>
      </c>
      <c r="D4920" t="s">
        <v>3822</v>
      </c>
      <c r="E4920" t="s">
        <v>2813</v>
      </c>
    </row>
    <row r="4921" spans="1:5" hidden="1">
      <c r="A4921" s="83" t="s">
        <v>3977</v>
      </c>
      <c r="B4921" t="s">
        <v>3978</v>
      </c>
      <c r="C4921" t="s">
        <v>1974</v>
      </c>
      <c r="D4921" t="s">
        <v>3822</v>
      </c>
      <c r="E4921" t="s">
        <v>2858</v>
      </c>
    </row>
    <row r="4922" spans="1:5" hidden="1">
      <c r="A4922" s="83" t="s">
        <v>3977</v>
      </c>
      <c r="B4922" t="s">
        <v>3978</v>
      </c>
      <c r="C4922" t="s">
        <v>1974</v>
      </c>
      <c r="D4922" t="s">
        <v>3822</v>
      </c>
      <c r="E4922" t="s">
        <v>2878</v>
      </c>
    </row>
    <row r="4923" spans="1:5" hidden="1">
      <c r="A4923" s="83" t="s">
        <v>3977</v>
      </c>
      <c r="B4923" t="s">
        <v>3978</v>
      </c>
      <c r="C4923" t="s">
        <v>1974</v>
      </c>
      <c r="D4923" t="s">
        <v>3822</v>
      </c>
      <c r="E4923" t="s">
        <v>1643</v>
      </c>
    </row>
    <row r="4924" spans="1:5" hidden="1">
      <c r="A4924" s="83" t="s">
        <v>3977</v>
      </c>
      <c r="B4924" t="s">
        <v>3978</v>
      </c>
      <c r="C4924" t="s">
        <v>1974</v>
      </c>
      <c r="D4924" t="s">
        <v>3822</v>
      </c>
      <c r="E4924" t="s">
        <v>2894</v>
      </c>
    </row>
    <row r="4925" spans="1:5" hidden="1">
      <c r="A4925" s="83" t="s">
        <v>3977</v>
      </c>
      <c r="B4925" t="s">
        <v>3978</v>
      </c>
      <c r="C4925" t="s">
        <v>1974</v>
      </c>
      <c r="D4925" t="s">
        <v>3822</v>
      </c>
      <c r="E4925" t="s">
        <v>2904</v>
      </c>
    </row>
    <row r="4926" spans="1:5" hidden="1">
      <c r="A4926" s="83" t="s">
        <v>3977</v>
      </c>
      <c r="B4926" t="s">
        <v>3978</v>
      </c>
      <c r="C4926" t="s">
        <v>1974</v>
      </c>
      <c r="D4926" t="s">
        <v>3823</v>
      </c>
      <c r="E4926" t="s">
        <v>2814</v>
      </c>
    </row>
    <row r="4927" spans="1:5" hidden="1">
      <c r="A4927" s="83" t="s">
        <v>3977</v>
      </c>
      <c r="B4927" t="s">
        <v>3978</v>
      </c>
      <c r="C4927" t="s">
        <v>1974</v>
      </c>
      <c r="D4927" t="s">
        <v>3823</v>
      </c>
      <c r="E4927" t="s">
        <v>2859</v>
      </c>
    </row>
    <row r="4928" spans="1:5" hidden="1">
      <c r="A4928" s="83" t="s">
        <v>3977</v>
      </c>
      <c r="B4928" t="s">
        <v>3978</v>
      </c>
      <c r="C4928" t="s">
        <v>1974</v>
      </c>
      <c r="D4928" t="s">
        <v>3823</v>
      </c>
      <c r="E4928" t="s">
        <v>1643</v>
      </c>
    </row>
    <row r="4929" spans="1:5" hidden="1">
      <c r="A4929" s="83" t="s">
        <v>3977</v>
      </c>
      <c r="B4929" t="s">
        <v>3978</v>
      </c>
      <c r="C4929" t="s">
        <v>1974</v>
      </c>
      <c r="D4929" t="s">
        <v>3823</v>
      </c>
      <c r="E4929" t="s">
        <v>2879</v>
      </c>
    </row>
    <row r="4930" spans="1:5" hidden="1">
      <c r="A4930" s="83" t="s">
        <v>3977</v>
      </c>
      <c r="B4930" t="s">
        <v>3978</v>
      </c>
      <c r="C4930" t="s">
        <v>1974</v>
      </c>
      <c r="D4930" t="s">
        <v>3824</v>
      </c>
      <c r="E4930" t="s">
        <v>2815</v>
      </c>
    </row>
    <row r="4931" spans="1:5" hidden="1">
      <c r="A4931" s="83" t="s">
        <v>3977</v>
      </c>
      <c r="B4931" t="s">
        <v>3978</v>
      </c>
      <c r="C4931" t="s">
        <v>1974</v>
      </c>
      <c r="D4931" t="s">
        <v>3824</v>
      </c>
      <c r="E4931" t="s">
        <v>1643</v>
      </c>
    </row>
    <row r="4932" spans="1:5" hidden="1">
      <c r="A4932" s="83" t="s">
        <v>3977</v>
      </c>
      <c r="B4932" t="s">
        <v>3978</v>
      </c>
      <c r="C4932" t="s">
        <v>1974</v>
      </c>
      <c r="D4932" t="s">
        <v>2156</v>
      </c>
      <c r="E4932" t="s">
        <v>2816</v>
      </c>
    </row>
    <row r="4933" spans="1:5" hidden="1">
      <c r="A4933" s="83" t="s">
        <v>3977</v>
      </c>
      <c r="B4933" t="s">
        <v>3978</v>
      </c>
      <c r="C4933" t="s">
        <v>1974</v>
      </c>
      <c r="D4933" t="s">
        <v>1973</v>
      </c>
      <c r="E4933" t="s">
        <v>1643</v>
      </c>
    </row>
    <row r="4934" spans="1:5" hidden="1">
      <c r="A4934" s="83" t="s">
        <v>3977</v>
      </c>
      <c r="B4934" t="s">
        <v>3978</v>
      </c>
      <c r="C4934" t="s">
        <v>1974</v>
      </c>
      <c r="D4934" t="s">
        <v>1973</v>
      </c>
      <c r="E4934" t="s">
        <v>2817</v>
      </c>
    </row>
    <row r="4935" spans="1:5" hidden="1">
      <c r="A4935" s="83" t="s">
        <v>3977</v>
      </c>
      <c r="B4935" t="s">
        <v>3978</v>
      </c>
      <c r="C4935" t="s">
        <v>1974</v>
      </c>
      <c r="D4935" t="s">
        <v>1973</v>
      </c>
      <c r="E4935" t="s">
        <v>2860</v>
      </c>
    </row>
    <row r="4936" spans="1:5" hidden="1">
      <c r="A4936" s="83" t="s">
        <v>3977</v>
      </c>
      <c r="B4936" t="s">
        <v>3978</v>
      </c>
      <c r="C4936" t="s">
        <v>1974</v>
      </c>
      <c r="D4936" t="s">
        <v>1973</v>
      </c>
      <c r="E4936" t="s">
        <v>2880</v>
      </c>
    </row>
    <row r="4937" spans="1:5" hidden="1">
      <c r="A4937" s="83" t="s">
        <v>3977</v>
      </c>
      <c r="B4937" t="s">
        <v>3978</v>
      </c>
      <c r="C4937" t="s">
        <v>1974</v>
      </c>
      <c r="D4937" t="s">
        <v>3825</v>
      </c>
      <c r="E4937" t="s">
        <v>1643</v>
      </c>
    </row>
    <row r="4938" spans="1:5" hidden="1">
      <c r="A4938" s="83" t="s">
        <v>3977</v>
      </c>
      <c r="B4938" t="s">
        <v>3978</v>
      </c>
      <c r="C4938" t="s">
        <v>1974</v>
      </c>
      <c r="D4938" t="s">
        <v>3826</v>
      </c>
      <c r="E4938" t="s">
        <v>1643</v>
      </c>
    </row>
    <row r="4939" spans="1:5" hidden="1">
      <c r="A4939" s="83" t="s">
        <v>3977</v>
      </c>
      <c r="B4939" t="s">
        <v>3978</v>
      </c>
      <c r="C4939" t="s">
        <v>1974</v>
      </c>
      <c r="D4939" t="s">
        <v>3826</v>
      </c>
      <c r="E4939" t="s">
        <v>2819</v>
      </c>
    </row>
    <row r="4940" spans="1:5" hidden="1">
      <c r="A4940" s="83" t="s">
        <v>3977</v>
      </c>
      <c r="B4940" t="s">
        <v>3978</v>
      </c>
      <c r="C4940" t="s">
        <v>1974</v>
      </c>
      <c r="D4940" t="s">
        <v>2161</v>
      </c>
      <c r="E4940" t="s">
        <v>2820</v>
      </c>
    </row>
    <row r="4941" spans="1:5" hidden="1">
      <c r="A4941" s="83" t="s">
        <v>3977</v>
      </c>
      <c r="B4941" t="s">
        <v>3978</v>
      </c>
      <c r="C4941" t="s">
        <v>1974</v>
      </c>
      <c r="D4941" t="s">
        <v>2161</v>
      </c>
      <c r="E4941" t="s">
        <v>1643</v>
      </c>
    </row>
    <row r="4942" spans="1:5" hidden="1">
      <c r="A4942" s="83" t="s">
        <v>3977</v>
      </c>
      <c r="B4942" t="s">
        <v>3978</v>
      </c>
      <c r="C4942" t="s">
        <v>1974</v>
      </c>
      <c r="D4942" t="s">
        <v>3827</v>
      </c>
      <c r="E4942" t="s">
        <v>1643</v>
      </c>
    </row>
    <row r="4943" spans="1:5" hidden="1">
      <c r="A4943" s="83" t="s">
        <v>3977</v>
      </c>
      <c r="B4943" t="s">
        <v>3978</v>
      </c>
      <c r="C4943" t="s">
        <v>1974</v>
      </c>
      <c r="D4943" t="s">
        <v>3828</v>
      </c>
      <c r="E4943" t="s">
        <v>1643</v>
      </c>
    </row>
    <row r="4944" spans="1:5" hidden="1">
      <c r="A4944" s="83" t="s">
        <v>3977</v>
      </c>
      <c r="B4944" t="s">
        <v>3978</v>
      </c>
      <c r="C4944" t="s">
        <v>1974</v>
      </c>
      <c r="D4944" t="s">
        <v>3828</v>
      </c>
      <c r="E4944" t="s">
        <v>2822</v>
      </c>
    </row>
    <row r="4945" spans="1:5" hidden="1">
      <c r="A4945" s="83" t="s">
        <v>3977</v>
      </c>
      <c r="B4945" t="s">
        <v>3978</v>
      </c>
      <c r="C4945" t="s">
        <v>1974</v>
      </c>
      <c r="D4945" t="s">
        <v>3828</v>
      </c>
      <c r="E4945" t="s">
        <v>2861</v>
      </c>
    </row>
    <row r="4946" spans="1:5" hidden="1">
      <c r="A4946" s="83" t="s">
        <v>3977</v>
      </c>
      <c r="B4946" t="s">
        <v>3978</v>
      </c>
      <c r="C4946" t="s">
        <v>1974</v>
      </c>
      <c r="D4946" t="s">
        <v>3828</v>
      </c>
      <c r="E4946" t="s">
        <v>2818</v>
      </c>
    </row>
    <row r="4947" spans="1:5" hidden="1">
      <c r="A4947" s="83" t="s">
        <v>3977</v>
      </c>
      <c r="B4947" t="s">
        <v>3978</v>
      </c>
      <c r="C4947" t="s">
        <v>1974</v>
      </c>
      <c r="D4947" t="s">
        <v>3829</v>
      </c>
      <c r="E4947" t="s">
        <v>1643</v>
      </c>
    </row>
    <row r="4948" spans="1:5" hidden="1">
      <c r="A4948" s="83" t="s">
        <v>3977</v>
      </c>
      <c r="B4948" t="s">
        <v>3978</v>
      </c>
      <c r="C4948" t="s">
        <v>1974</v>
      </c>
      <c r="D4948" t="s">
        <v>3829</v>
      </c>
      <c r="E4948" t="s">
        <v>2823</v>
      </c>
    </row>
    <row r="4949" spans="1:5" hidden="1">
      <c r="A4949" s="83" t="s">
        <v>3977</v>
      </c>
      <c r="B4949" t="s">
        <v>3978</v>
      </c>
      <c r="C4949" t="s">
        <v>1974</v>
      </c>
      <c r="D4949" t="s">
        <v>3830</v>
      </c>
      <c r="E4949" t="s">
        <v>1643</v>
      </c>
    </row>
    <row r="4950" spans="1:5" hidden="1">
      <c r="A4950" s="83" t="s">
        <v>3977</v>
      </c>
      <c r="B4950" t="s">
        <v>3978</v>
      </c>
      <c r="C4950" t="s">
        <v>1974</v>
      </c>
      <c r="D4950" t="s">
        <v>3830</v>
      </c>
      <c r="E4950" t="s">
        <v>2824</v>
      </c>
    </row>
    <row r="4951" spans="1:5" hidden="1">
      <c r="A4951" s="83" t="s">
        <v>3977</v>
      </c>
      <c r="B4951" t="s">
        <v>3978</v>
      </c>
      <c r="C4951" t="s">
        <v>1974</v>
      </c>
      <c r="D4951" t="s">
        <v>3831</v>
      </c>
      <c r="E4951" t="s">
        <v>2825</v>
      </c>
    </row>
    <row r="4952" spans="1:5" hidden="1">
      <c r="A4952" s="83" t="s">
        <v>3977</v>
      </c>
      <c r="B4952" t="s">
        <v>3978</v>
      </c>
      <c r="C4952" t="s">
        <v>1974</v>
      </c>
      <c r="D4952" t="s">
        <v>2166</v>
      </c>
      <c r="E4952" t="s">
        <v>1643</v>
      </c>
    </row>
    <row r="4953" spans="1:5" hidden="1">
      <c r="A4953" s="83" t="s">
        <v>3977</v>
      </c>
      <c r="B4953" t="s">
        <v>3978</v>
      </c>
      <c r="C4953" t="s">
        <v>1974</v>
      </c>
      <c r="D4953" t="s">
        <v>2166</v>
      </c>
      <c r="E4953" t="s">
        <v>2826</v>
      </c>
    </row>
    <row r="4954" spans="1:5" hidden="1">
      <c r="A4954" s="83" t="s">
        <v>3977</v>
      </c>
      <c r="B4954" t="s">
        <v>3978</v>
      </c>
      <c r="C4954" t="s">
        <v>1975</v>
      </c>
      <c r="D4954" t="s">
        <v>3832</v>
      </c>
      <c r="E4954" t="s">
        <v>2827</v>
      </c>
    </row>
    <row r="4955" spans="1:5" hidden="1">
      <c r="A4955" s="83" t="s">
        <v>3977</v>
      </c>
      <c r="B4955" t="s">
        <v>3978</v>
      </c>
      <c r="C4955" t="s">
        <v>1975</v>
      </c>
      <c r="D4955" t="s">
        <v>3832</v>
      </c>
      <c r="E4955" t="s">
        <v>2862</v>
      </c>
    </row>
    <row r="4956" spans="1:5" hidden="1">
      <c r="A4956" s="83" t="s">
        <v>3977</v>
      </c>
      <c r="B4956" t="s">
        <v>3978</v>
      </c>
      <c r="C4956" t="s">
        <v>1975</v>
      </c>
      <c r="D4956" t="s">
        <v>3832</v>
      </c>
      <c r="E4956" t="s">
        <v>2882</v>
      </c>
    </row>
    <row r="4957" spans="1:5" hidden="1">
      <c r="A4957" s="83" t="s">
        <v>3977</v>
      </c>
      <c r="B4957" t="s">
        <v>3978</v>
      </c>
      <c r="C4957" t="s">
        <v>1975</v>
      </c>
      <c r="D4957" t="s">
        <v>3832</v>
      </c>
      <c r="E4957" t="s">
        <v>2895</v>
      </c>
    </row>
    <row r="4958" spans="1:5" hidden="1">
      <c r="A4958" s="83" t="s">
        <v>3977</v>
      </c>
      <c r="B4958" t="s">
        <v>3978</v>
      </c>
      <c r="C4958" t="s">
        <v>1975</v>
      </c>
      <c r="D4958" t="s">
        <v>3832</v>
      </c>
      <c r="E4958" t="s">
        <v>2905</v>
      </c>
    </row>
    <row r="4959" spans="1:5" hidden="1">
      <c r="A4959" s="83" t="s">
        <v>3977</v>
      </c>
      <c r="B4959" t="s">
        <v>3978</v>
      </c>
      <c r="C4959" t="s">
        <v>1975</v>
      </c>
      <c r="D4959" t="s">
        <v>3832</v>
      </c>
      <c r="E4959" t="s">
        <v>2914</v>
      </c>
    </row>
    <row r="4960" spans="1:5" hidden="1">
      <c r="A4960" s="83" t="s">
        <v>3977</v>
      </c>
      <c r="B4960" t="s">
        <v>3978</v>
      </c>
      <c r="C4960" t="s">
        <v>1975</v>
      </c>
      <c r="D4960" t="s">
        <v>3832</v>
      </c>
      <c r="E4960" t="s">
        <v>2919</v>
      </c>
    </row>
    <row r="4961" spans="1:5" hidden="1">
      <c r="A4961" s="83" t="s">
        <v>3977</v>
      </c>
      <c r="B4961" t="s">
        <v>3978</v>
      </c>
      <c r="C4961" t="s">
        <v>1975</v>
      </c>
      <c r="D4961" t="s">
        <v>3832</v>
      </c>
      <c r="E4961" t="s">
        <v>1980</v>
      </c>
    </row>
    <row r="4962" spans="1:5" hidden="1">
      <c r="A4962" s="83" t="s">
        <v>3977</v>
      </c>
      <c r="B4962" t="s">
        <v>3978</v>
      </c>
      <c r="C4962" t="s">
        <v>1975</v>
      </c>
      <c r="D4962" t="s">
        <v>3849</v>
      </c>
      <c r="E4962" t="s">
        <v>3850</v>
      </c>
    </row>
    <row r="4963" spans="1:5" hidden="1">
      <c r="A4963" s="83" t="s">
        <v>3977</v>
      </c>
      <c r="B4963" t="s">
        <v>3978</v>
      </c>
      <c r="C4963" t="s">
        <v>1975</v>
      </c>
      <c r="D4963" t="s">
        <v>3849</v>
      </c>
      <c r="E4963" t="s">
        <v>2885</v>
      </c>
    </row>
    <row r="4964" spans="1:5" hidden="1">
      <c r="A4964" s="83" t="s">
        <v>3977</v>
      </c>
      <c r="B4964" t="s">
        <v>3978</v>
      </c>
      <c r="C4964" t="s">
        <v>1975</v>
      </c>
      <c r="D4964" t="s">
        <v>3849</v>
      </c>
      <c r="E4964" t="s">
        <v>2896</v>
      </c>
    </row>
    <row r="4965" spans="1:5" hidden="1">
      <c r="A4965" s="83" t="s">
        <v>3977</v>
      </c>
      <c r="B4965" t="s">
        <v>3978</v>
      </c>
      <c r="C4965" t="s">
        <v>1975</v>
      </c>
      <c r="D4965" t="s">
        <v>3851</v>
      </c>
      <c r="E4965" t="s">
        <v>2831</v>
      </c>
    </row>
    <row r="4966" spans="1:5" hidden="1">
      <c r="A4966" s="83" t="s">
        <v>3977</v>
      </c>
      <c r="B4966" t="s">
        <v>3978</v>
      </c>
      <c r="C4966" t="s">
        <v>1975</v>
      </c>
      <c r="D4966" t="s">
        <v>3851</v>
      </c>
      <c r="E4966" t="s">
        <v>2864</v>
      </c>
    </row>
    <row r="4967" spans="1:5" hidden="1">
      <c r="A4967" s="83" t="s">
        <v>3977</v>
      </c>
      <c r="B4967" t="s">
        <v>3978</v>
      </c>
      <c r="C4967" t="s">
        <v>1975</v>
      </c>
      <c r="D4967" t="s">
        <v>3851</v>
      </c>
      <c r="E4967" t="s">
        <v>1643</v>
      </c>
    </row>
    <row r="4968" spans="1:5" hidden="1">
      <c r="A4968" s="83" t="s">
        <v>3977</v>
      </c>
      <c r="B4968" t="s">
        <v>3978</v>
      </c>
      <c r="C4968" t="s">
        <v>1975</v>
      </c>
      <c r="D4968" t="s">
        <v>3851</v>
      </c>
      <c r="E4968" t="s">
        <v>2884</v>
      </c>
    </row>
    <row r="4969" spans="1:5" hidden="1">
      <c r="A4969" s="83" t="s">
        <v>3977</v>
      </c>
      <c r="B4969" t="s">
        <v>3978</v>
      </c>
      <c r="C4969" t="s">
        <v>1975</v>
      </c>
      <c r="D4969" t="s">
        <v>3851</v>
      </c>
      <c r="E4969" t="s">
        <v>2166</v>
      </c>
    </row>
    <row r="4970" spans="1:5" hidden="1">
      <c r="A4970" s="83" t="s">
        <v>3977</v>
      </c>
      <c r="B4970" t="s">
        <v>3978</v>
      </c>
      <c r="C4970" t="s">
        <v>1975</v>
      </c>
      <c r="D4970" t="s">
        <v>3851</v>
      </c>
      <c r="E4970" t="s">
        <v>3852</v>
      </c>
    </row>
    <row r="4971" spans="1:5" hidden="1">
      <c r="A4971" s="83" t="s">
        <v>3977</v>
      </c>
      <c r="B4971" t="s">
        <v>3978</v>
      </c>
      <c r="C4971" t="s">
        <v>1975</v>
      </c>
      <c r="D4971" t="s">
        <v>3853</v>
      </c>
      <c r="E4971" t="s">
        <v>3854</v>
      </c>
    </row>
    <row r="4972" spans="1:5" hidden="1">
      <c r="A4972" s="83" t="s">
        <v>3977</v>
      </c>
      <c r="B4972" t="s">
        <v>3978</v>
      </c>
      <c r="C4972" t="s">
        <v>1976</v>
      </c>
      <c r="D4972" t="s">
        <v>3875</v>
      </c>
      <c r="E4972" t="s">
        <v>2833</v>
      </c>
    </row>
    <row r="4973" spans="1:5" hidden="1">
      <c r="A4973" s="83" t="s">
        <v>3977</v>
      </c>
      <c r="B4973" t="s">
        <v>3978</v>
      </c>
      <c r="C4973" t="s">
        <v>1976</v>
      </c>
      <c r="D4973" t="s">
        <v>3875</v>
      </c>
      <c r="E4973" t="s">
        <v>2866</v>
      </c>
    </row>
    <row r="4974" spans="1:5" hidden="1">
      <c r="A4974" s="83" t="s">
        <v>3977</v>
      </c>
      <c r="B4974" t="s">
        <v>3978</v>
      </c>
      <c r="C4974" t="s">
        <v>1976</v>
      </c>
      <c r="D4974" t="s">
        <v>3875</v>
      </c>
      <c r="E4974" t="s">
        <v>1643</v>
      </c>
    </row>
    <row r="4975" spans="1:5" hidden="1">
      <c r="A4975" s="83" t="s">
        <v>3977</v>
      </c>
      <c r="B4975" t="s">
        <v>3978</v>
      </c>
      <c r="C4975" t="s">
        <v>1976</v>
      </c>
      <c r="D4975" t="s">
        <v>3875</v>
      </c>
      <c r="E4975" t="s">
        <v>2897</v>
      </c>
    </row>
    <row r="4976" spans="1:5" hidden="1">
      <c r="A4976" s="83" t="s">
        <v>3977</v>
      </c>
      <c r="B4976" t="s">
        <v>3978</v>
      </c>
      <c r="C4976" t="s">
        <v>1976</v>
      </c>
      <c r="D4976" t="s">
        <v>3875</v>
      </c>
      <c r="E4976" t="s">
        <v>2907</v>
      </c>
    </row>
    <row r="4977" spans="1:5" hidden="1">
      <c r="A4977" s="83" t="s">
        <v>3977</v>
      </c>
      <c r="B4977" t="s">
        <v>3978</v>
      </c>
      <c r="C4977" t="s">
        <v>1976</v>
      </c>
      <c r="D4977" t="s">
        <v>3876</v>
      </c>
      <c r="E4977" t="s">
        <v>2834</v>
      </c>
    </row>
    <row r="4978" spans="1:5" hidden="1">
      <c r="A4978" s="83" t="s">
        <v>3977</v>
      </c>
      <c r="B4978" t="s">
        <v>3978</v>
      </c>
      <c r="C4978" t="s">
        <v>1976</v>
      </c>
      <c r="D4978" t="s">
        <v>3876</v>
      </c>
      <c r="E4978" t="s">
        <v>2867</v>
      </c>
    </row>
    <row r="4979" spans="1:5" hidden="1">
      <c r="A4979" s="83" t="s">
        <v>3977</v>
      </c>
      <c r="B4979" t="s">
        <v>3978</v>
      </c>
      <c r="C4979" t="s">
        <v>1976</v>
      </c>
      <c r="D4979" t="s">
        <v>3876</v>
      </c>
      <c r="E4979" t="s">
        <v>2833</v>
      </c>
    </row>
    <row r="4980" spans="1:5" hidden="1">
      <c r="A4980" s="83" t="s">
        <v>3977</v>
      </c>
      <c r="B4980" t="s">
        <v>3978</v>
      </c>
      <c r="C4980" t="s">
        <v>1976</v>
      </c>
      <c r="D4980" t="s">
        <v>3876</v>
      </c>
      <c r="E4980" t="s">
        <v>1643</v>
      </c>
    </row>
    <row r="4981" spans="1:5" hidden="1">
      <c r="A4981" s="83" t="s">
        <v>3977</v>
      </c>
      <c r="B4981" t="s">
        <v>3978</v>
      </c>
      <c r="C4981" t="s">
        <v>1976</v>
      </c>
      <c r="D4981" t="s">
        <v>3875</v>
      </c>
      <c r="E4981" t="s">
        <v>1643</v>
      </c>
    </row>
    <row r="4982" spans="1:5" hidden="1">
      <c r="A4982" s="83" t="s">
        <v>3977</v>
      </c>
      <c r="B4982" t="s">
        <v>3978</v>
      </c>
      <c r="C4982" t="s">
        <v>1976</v>
      </c>
      <c r="D4982" t="s">
        <v>3875</v>
      </c>
      <c r="E4982" t="s">
        <v>2886</v>
      </c>
    </row>
    <row r="4983" spans="1:5" hidden="1">
      <c r="A4983" s="83" t="s">
        <v>3977</v>
      </c>
      <c r="B4983" t="s">
        <v>3978</v>
      </c>
      <c r="C4983" t="s">
        <v>1976</v>
      </c>
      <c r="D4983" t="s">
        <v>3876</v>
      </c>
      <c r="E4983" t="s">
        <v>2834</v>
      </c>
    </row>
    <row r="4984" spans="1:5" hidden="1">
      <c r="A4984" s="83" t="s">
        <v>3977</v>
      </c>
      <c r="B4984" t="s">
        <v>3978</v>
      </c>
      <c r="C4984" t="s">
        <v>1976</v>
      </c>
      <c r="D4984" t="s">
        <v>3876</v>
      </c>
      <c r="E4984" t="s">
        <v>1643</v>
      </c>
    </row>
    <row r="4985" spans="1:5" hidden="1">
      <c r="A4985" s="83" t="s">
        <v>3977</v>
      </c>
      <c r="B4985" t="s">
        <v>3978</v>
      </c>
      <c r="C4985" t="s">
        <v>3835</v>
      </c>
      <c r="D4985" t="s">
        <v>3857</v>
      </c>
      <c r="E4985" t="s">
        <v>2836</v>
      </c>
    </row>
    <row r="4986" spans="1:5" hidden="1">
      <c r="A4986" s="83" t="s">
        <v>3977</v>
      </c>
      <c r="B4986" t="s">
        <v>3978</v>
      </c>
      <c r="C4986" t="s">
        <v>3835</v>
      </c>
      <c r="D4986" t="s">
        <v>3857</v>
      </c>
      <c r="E4986" t="s">
        <v>2869</v>
      </c>
    </row>
    <row r="4987" spans="1:5" hidden="1">
      <c r="A4987" s="83" t="s">
        <v>3977</v>
      </c>
      <c r="B4987" t="s">
        <v>3978</v>
      </c>
      <c r="C4987" t="s">
        <v>3835</v>
      </c>
      <c r="D4987" t="s">
        <v>3857</v>
      </c>
      <c r="E4987" t="s">
        <v>2887</v>
      </c>
    </row>
    <row r="4988" spans="1:5" hidden="1">
      <c r="A4988" s="83" t="s">
        <v>3977</v>
      </c>
      <c r="B4988" t="s">
        <v>3978</v>
      </c>
      <c r="C4988" t="s">
        <v>3835</v>
      </c>
      <c r="D4988" t="s">
        <v>3857</v>
      </c>
      <c r="E4988" t="s">
        <v>2898</v>
      </c>
    </row>
    <row r="4989" spans="1:5" hidden="1">
      <c r="A4989" s="83" t="s">
        <v>3977</v>
      </c>
      <c r="B4989" t="s">
        <v>3978</v>
      </c>
      <c r="C4989" t="s">
        <v>3835</v>
      </c>
      <c r="D4989" t="s">
        <v>3857</v>
      </c>
      <c r="E4989" t="s">
        <v>2908</v>
      </c>
    </row>
    <row r="4990" spans="1:5" hidden="1">
      <c r="A4990" s="83" t="s">
        <v>3977</v>
      </c>
      <c r="B4990" t="s">
        <v>3978</v>
      </c>
      <c r="C4990" t="s">
        <v>3835</v>
      </c>
      <c r="D4990" t="s">
        <v>3857</v>
      </c>
      <c r="E4990" t="s">
        <v>2915</v>
      </c>
    </row>
    <row r="4991" spans="1:5" hidden="1">
      <c r="A4991" s="83" t="s">
        <v>3977</v>
      </c>
      <c r="B4991" t="s">
        <v>3978</v>
      </c>
      <c r="C4991" t="s">
        <v>3835</v>
      </c>
      <c r="D4991" t="s">
        <v>3857</v>
      </c>
      <c r="E4991" t="s">
        <v>2920</v>
      </c>
    </row>
    <row r="4992" spans="1:5" hidden="1">
      <c r="A4992" s="83" t="s">
        <v>3977</v>
      </c>
      <c r="B4992" t="s">
        <v>3978</v>
      </c>
      <c r="C4992" t="s">
        <v>3835</v>
      </c>
      <c r="D4992" t="s">
        <v>3857</v>
      </c>
      <c r="E4992" t="s">
        <v>2924</v>
      </c>
    </row>
    <row r="4993" spans="1:5" hidden="1">
      <c r="A4993" s="83" t="s">
        <v>3977</v>
      </c>
      <c r="B4993" t="s">
        <v>3978</v>
      </c>
      <c r="C4993" t="s">
        <v>3835</v>
      </c>
      <c r="D4993" t="s">
        <v>3857</v>
      </c>
      <c r="E4993" t="s">
        <v>2926</v>
      </c>
    </row>
    <row r="4994" spans="1:5" hidden="1">
      <c r="A4994" s="83" t="s">
        <v>3977</v>
      </c>
      <c r="B4994" t="s">
        <v>3978</v>
      </c>
      <c r="C4994" t="s">
        <v>3835</v>
      </c>
      <c r="D4994" t="s">
        <v>3857</v>
      </c>
      <c r="E4994" t="s">
        <v>2931</v>
      </c>
    </row>
    <row r="4995" spans="1:5" hidden="1">
      <c r="A4995" s="83" t="s">
        <v>3977</v>
      </c>
      <c r="B4995" t="s">
        <v>3978</v>
      </c>
      <c r="C4995" t="s">
        <v>3835</v>
      </c>
      <c r="D4995" t="s">
        <v>3857</v>
      </c>
      <c r="E4995" t="s">
        <v>2940</v>
      </c>
    </row>
    <row r="4996" spans="1:5" hidden="1">
      <c r="A4996" s="83" t="s">
        <v>3977</v>
      </c>
      <c r="B4996" t="s">
        <v>3978</v>
      </c>
      <c r="C4996" t="s">
        <v>3835</v>
      </c>
      <c r="D4996" t="s">
        <v>3857</v>
      </c>
      <c r="E4996" t="s">
        <v>2944</v>
      </c>
    </row>
    <row r="4997" spans="1:5" hidden="1">
      <c r="A4997" s="83" t="s">
        <v>3977</v>
      </c>
      <c r="B4997" t="s">
        <v>3978</v>
      </c>
      <c r="C4997" t="s">
        <v>3835</v>
      </c>
      <c r="D4997" t="s">
        <v>3857</v>
      </c>
      <c r="E4997" t="s">
        <v>2936</v>
      </c>
    </row>
    <row r="4998" spans="1:5" hidden="1">
      <c r="A4998" s="83" t="s">
        <v>3977</v>
      </c>
      <c r="B4998" t="s">
        <v>3978</v>
      </c>
      <c r="C4998" t="s">
        <v>3835</v>
      </c>
      <c r="D4998" t="s">
        <v>3857</v>
      </c>
      <c r="E4998" t="s">
        <v>2941</v>
      </c>
    </row>
    <row r="4999" spans="1:5" hidden="1">
      <c r="A4999" s="83" t="s">
        <v>3977</v>
      </c>
      <c r="B4999" t="s">
        <v>3978</v>
      </c>
      <c r="C4999" t="s">
        <v>3835</v>
      </c>
      <c r="D4999" t="s">
        <v>3857</v>
      </c>
      <c r="E4999" t="s">
        <v>2945</v>
      </c>
    </row>
    <row r="5000" spans="1:5" hidden="1">
      <c r="A5000" s="83" t="s">
        <v>3977</v>
      </c>
      <c r="B5000" t="s">
        <v>3978</v>
      </c>
      <c r="C5000" t="s">
        <v>3835</v>
      </c>
      <c r="D5000" t="s">
        <v>3857</v>
      </c>
      <c r="E5000" t="s">
        <v>2948</v>
      </c>
    </row>
    <row r="5001" spans="1:5" hidden="1">
      <c r="A5001" s="83" t="s">
        <v>3977</v>
      </c>
      <c r="B5001" t="s">
        <v>3978</v>
      </c>
      <c r="C5001" t="s">
        <v>3835</v>
      </c>
      <c r="D5001" t="s">
        <v>3857</v>
      </c>
      <c r="E5001" t="s">
        <v>2950</v>
      </c>
    </row>
    <row r="5002" spans="1:5" hidden="1">
      <c r="A5002" s="83" t="s">
        <v>3977</v>
      </c>
      <c r="B5002" t="s">
        <v>3978</v>
      </c>
      <c r="C5002" t="s">
        <v>3835</v>
      </c>
      <c r="D5002" t="s">
        <v>3836</v>
      </c>
      <c r="E5002" t="s">
        <v>2836</v>
      </c>
    </row>
    <row r="5003" spans="1:5" hidden="1">
      <c r="A5003" s="83" t="s">
        <v>3977</v>
      </c>
      <c r="B5003" t="s">
        <v>3978</v>
      </c>
      <c r="C5003" t="s">
        <v>3835</v>
      </c>
      <c r="D5003" t="s">
        <v>3836</v>
      </c>
      <c r="E5003" t="s">
        <v>2869</v>
      </c>
    </row>
    <row r="5004" spans="1:5" hidden="1">
      <c r="A5004" s="83" t="s">
        <v>3977</v>
      </c>
      <c r="B5004" t="s">
        <v>3978</v>
      </c>
      <c r="C5004" t="s">
        <v>3835</v>
      </c>
      <c r="D5004" t="s">
        <v>3836</v>
      </c>
      <c r="E5004" t="s">
        <v>2887</v>
      </c>
    </row>
    <row r="5005" spans="1:5" hidden="1">
      <c r="A5005" s="83" t="s">
        <v>3977</v>
      </c>
      <c r="B5005" t="s">
        <v>3978</v>
      </c>
      <c r="C5005" t="s">
        <v>3835</v>
      </c>
      <c r="D5005" t="s">
        <v>3836</v>
      </c>
      <c r="E5005" t="s">
        <v>2898</v>
      </c>
    </row>
    <row r="5006" spans="1:5" hidden="1">
      <c r="A5006" s="83" t="s">
        <v>3977</v>
      </c>
      <c r="B5006" t="s">
        <v>3978</v>
      </c>
      <c r="C5006" t="s">
        <v>3835</v>
      </c>
      <c r="D5006" t="s">
        <v>3836</v>
      </c>
      <c r="E5006" t="s">
        <v>2908</v>
      </c>
    </row>
    <row r="5007" spans="1:5" hidden="1">
      <c r="A5007" s="83" t="s">
        <v>3977</v>
      </c>
      <c r="B5007" t="s">
        <v>3978</v>
      </c>
      <c r="C5007" t="s">
        <v>3835</v>
      </c>
      <c r="D5007" t="s">
        <v>3836</v>
      </c>
      <c r="E5007" t="s">
        <v>2915</v>
      </c>
    </row>
    <row r="5008" spans="1:5" hidden="1">
      <c r="A5008" s="83" t="s">
        <v>3977</v>
      </c>
      <c r="B5008" t="s">
        <v>3978</v>
      </c>
      <c r="C5008" t="s">
        <v>3835</v>
      </c>
      <c r="D5008" t="s">
        <v>3836</v>
      </c>
      <c r="E5008" t="s">
        <v>2920</v>
      </c>
    </row>
    <row r="5009" spans="1:5" hidden="1">
      <c r="A5009" s="83" t="s">
        <v>3977</v>
      </c>
      <c r="B5009" t="s">
        <v>3978</v>
      </c>
      <c r="C5009" t="s">
        <v>3835</v>
      </c>
      <c r="D5009" t="s">
        <v>3836</v>
      </c>
      <c r="E5009" t="s">
        <v>1643</v>
      </c>
    </row>
    <row r="5010" spans="1:5" hidden="1">
      <c r="A5010" s="83" t="s">
        <v>3977</v>
      </c>
      <c r="B5010" t="s">
        <v>3978</v>
      </c>
      <c r="C5010" t="s">
        <v>3835</v>
      </c>
      <c r="D5010" t="s">
        <v>3836</v>
      </c>
      <c r="E5010" t="s">
        <v>2926</v>
      </c>
    </row>
    <row r="5011" spans="1:5" hidden="1">
      <c r="A5011" s="83" t="s">
        <v>3977</v>
      </c>
      <c r="B5011" t="s">
        <v>3978</v>
      </c>
      <c r="C5011" t="s">
        <v>3835</v>
      </c>
      <c r="D5011" t="s">
        <v>3836</v>
      </c>
      <c r="E5011" t="s">
        <v>2931</v>
      </c>
    </row>
    <row r="5012" spans="1:5" hidden="1">
      <c r="A5012" s="83" t="s">
        <v>3977</v>
      </c>
      <c r="B5012" t="s">
        <v>3978</v>
      </c>
      <c r="C5012" t="s">
        <v>3835</v>
      </c>
      <c r="D5012" t="s">
        <v>3836</v>
      </c>
      <c r="E5012" t="s">
        <v>2936</v>
      </c>
    </row>
    <row r="5013" spans="1:5" hidden="1">
      <c r="A5013" s="83" t="s">
        <v>3977</v>
      </c>
      <c r="B5013" t="s">
        <v>3978</v>
      </c>
      <c r="C5013" t="s">
        <v>3835</v>
      </c>
      <c r="D5013" t="s">
        <v>3836</v>
      </c>
      <c r="E5013" t="s">
        <v>2941</v>
      </c>
    </row>
    <row r="5014" spans="1:5" hidden="1">
      <c r="A5014" s="83" t="s">
        <v>3977</v>
      </c>
      <c r="B5014" t="s">
        <v>3978</v>
      </c>
      <c r="C5014" t="s">
        <v>3835</v>
      </c>
      <c r="D5014" t="s">
        <v>3836</v>
      </c>
      <c r="E5014" t="s">
        <v>2945</v>
      </c>
    </row>
    <row r="5015" spans="1:5" hidden="1">
      <c r="A5015" s="83" t="s">
        <v>3977</v>
      </c>
      <c r="B5015" t="s">
        <v>3978</v>
      </c>
      <c r="C5015" t="s">
        <v>3835</v>
      </c>
      <c r="D5015" t="s">
        <v>3836</v>
      </c>
      <c r="E5015" t="s">
        <v>2948</v>
      </c>
    </row>
    <row r="5016" spans="1:5" hidden="1">
      <c r="A5016" s="83" t="s">
        <v>3977</v>
      </c>
      <c r="B5016" t="s">
        <v>3978</v>
      </c>
      <c r="C5016" t="s">
        <v>3835</v>
      </c>
      <c r="D5016" t="s">
        <v>3836</v>
      </c>
      <c r="E5016" t="s">
        <v>2950</v>
      </c>
    </row>
    <row r="5017" spans="1:5" hidden="1">
      <c r="A5017" s="83" t="s">
        <v>3979</v>
      </c>
      <c r="B5017" t="s">
        <v>3980</v>
      </c>
      <c r="C5017" t="s">
        <v>1973</v>
      </c>
      <c r="D5017" t="s">
        <v>2067</v>
      </c>
      <c r="E5017" t="s">
        <v>3848</v>
      </c>
    </row>
    <row r="5018" spans="1:5" hidden="1">
      <c r="A5018" s="83" t="s">
        <v>3979</v>
      </c>
      <c r="B5018" t="s">
        <v>3980</v>
      </c>
      <c r="C5018" t="s">
        <v>1973</v>
      </c>
      <c r="D5018" t="s">
        <v>2068</v>
      </c>
      <c r="E5018" t="s">
        <v>2068</v>
      </c>
    </row>
    <row r="5019" spans="1:5" hidden="1">
      <c r="A5019" s="83" t="s">
        <v>3979</v>
      </c>
      <c r="B5019" t="s">
        <v>3980</v>
      </c>
      <c r="C5019" t="s">
        <v>1973</v>
      </c>
      <c r="D5019" t="s">
        <v>2066</v>
      </c>
      <c r="E5019" t="s">
        <v>2807</v>
      </c>
    </row>
    <row r="5020" spans="1:5" hidden="1">
      <c r="A5020" s="83" t="s">
        <v>3979</v>
      </c>
      <c r="B5020" t="s">
        <v>3980</v>
      </c>
      <c r="C5020" t="s">
        <v>1973</v>
      </c>
      <c r="D5020" t="s">
        <v>2066</v>
      </c>
      <c r="E5020" t="s">
        <v>1643</v>
      </c>
    </row>
    <row r="5021" spans="1:5" hidden="1">
      <c r="A5021" s="83" t="s">
        <v>3979</v>
      </c>
      <c r="B5021" t="s">
        <v>3980</v>
      </c>
      <c r="C5021" t="s">
        <v>1973</v>
      </c>
      <c r="D5021" t="s">
        <v>3817</v>
      </c>
      <c r="E5021" t="s">
        <v>1643</v>
      </c>
    </row>
    <row r="5022" spans="1:5" hidden="1">
      <c r="A5022" s="83" t="s">
        <v>3979</v>
      </c>
      <c r="B5022" t="s">
        <v>3980</v>
      </c>
      <c r="C5022" t="s">
        <v>1973</v>
      </c>
      <c r="D5022" t="s">
        <v>3818</v>
      </c>
      <c r="E5022" t="s">
        <v>1643</v>
      </c>
    </row>
    <row r="5023" spans="1:5" hidden="1">
      <c r="A5023" s="83" t="s">
        <v>3979</v>
      </c>
      <c r="B5023" t="s">
        <v>3980</v>
      </c>
      <c r="C5023" t="s">
        <v>1974</v>
      </c>
      <c r="D5023" t="s">
        <v>2146</v>
      </c>
      <c r="E5023" t="s">
        <v>2808</v>
      </c>
    </row>
    <row r="5024" spans="1:5" hidden="1">
      <c r="A5024" s="83" t="s">
        <v>3979</v>
      </c>
      <c r="B5024" t="s">
        <v>3980</v>
      </c>
      <c r="C5024" t="s">
        <v>1974</v>
      </c>
      <c r="D5024" t="s">
        <v>2146</v>
      </c>
      <c r="E5024" t="s">
        <v>2854</v>
      </c>
    </row>
    <row r="5025" spans="1:5" hidden="1">
      <c r="A5025" s="83" t="s">
        <v>3979</v>
      </c>
      <c r="B5025" t="s">
        <v>3980</v>
      </c>
      <c r="C5025" t="s">
        <v>1974</v>
      </c>
      <c r="D5025" t="s">
        <v>2146</v>
      </c>
      <c r="E5025" t="s">
        <v>2876</v>
      </c>
    </row>
    <row r="5026" spans="1:5" hidden="1">
      <c r="A5026" s="83" t="s">
        <v>3979</v>
      </c>
      <c r="B5026" t="s">
        <v>3980</v>
      </c>
      <c r="C5026" t="s">
        <v>1974</v>
      </c>
      <c r="D5026" t="s">
        <v>2146</v>
      </c>
      <c r="E5026" t="s">
        <v>2893</v>
      </c>
    </row>
    <row r="5027" spans="1:5" hidden="1">
      <c r="A5027" s="83" t="s">
        <v>3979</v>
      </c>
      <c r="B5027" t="s">
        <v>3980</v>
      </c>
      <c r="C5027" t="s">
        <v>1974</v>
      </c>
      <c r="D5027" t="s">
        <v>2146</v>
      </c>
      <c r="E5027" t="s">
        <v>2903</v>
      </c>
    </row>
    <row r="5028" spans="1:5" hidden="1">
      <c r="A5028" s="83" t="s">
        <v>3979</v>
      </c>
      <c r="B5028" t="s">
        <v>3980</v>
      </c>
      <c r="C5028" t="s">
        <v>1974</v>
      </c>
      <c r="D5028" t="s">
        <v>2146</v>
      </c>
      <c r="E5028" t="s">
        <v>2913</v>
      </c>
    </row>
    <row r="5029" spans="1:5" hidden="1">
      <c r="A5029" s="83" t="s">
        <v>3979</v>
      </c>
      <c r="B5029" t="s">
        <v>3980</v>
      </c>
      <c r="C5029" t="s">
        <v>1974</v>
      </c>
      <c r="D5029" t="s">
        <v>3819</v>
      </c>
      <c r="E5029" t="s">
        <v>2809</v>
      </c>
    </row>
    <row r="5030" spans="1:5" hidden="1">
      <c r="A5030" s="83" t="s">
        <v>3979</v>
      </c>
      <c r="B5030" t="s">
        <v>3980</v>
      </c>
      <c r="C5030" t="s">
        <v>1974</v>
      </c>
      <c r="D5030" t="s">
        <v>3819</v>
      </c>
      <c r="E5030" t="s">
        <v>2855</v>
      </c>
    </row>
    <row r="5031" spans="1:5" hidden="1">
      <c r="A5031" s="83" t="s">
        <v>3979</v>
      </c>
      <c r="B5031" t="s">
        <v>3980</v>
      </c>
      <c r="C5031" t="s">
        <v>1974</v>
      </c>
      <c r="D5031" t="s">
        <v>3819</v>
      </c>
      <c r="E5031" t="s">
        <v>1643</v>
      </c>
    </row>
    <row r="5032" spans="1:5" hidden="1">
      <c r="A5032" s="83" t="s">
        <v>3979</v>
      </c>
      <c r="B5032" t="s">
        <v>3980</v>
      </c>
      <c r="C5032" t="s">
        <v>1974</v>
      </c>
      <c r="D5032" t="s">
        <v>3820</v>
      </c>
      <c r="E5032" t="s">
        <v>2810</v>
      </c>
    </row>
    <row r="5033" spans="1:5" hidden="1">
      <c r="A5033" s="83" t="s">
        <v>3979</v>
      </c>
      <c r="B5033" t="s">
        <v>3980</v>
      </c>
      <c r="C5033" t="s">
        <v>1974</v>
      </c>
      <c r="D5033" t="s">
        <v>3820</v>
      </c>
      <c r="E5033" t="s">
        <v>1643</v>
      </c>
    </row>
    <row r="5034" spans="1:5" hidden="1">
      <c r="A5034" s="83" t="s">
        <v>3979</v>
      </c>
      <c r="B5034" t="s">
        <v>3980</v>
      </c>
      <c r="C5034" t="s">
        <v>1974</v>
      </c>
      <c r="D5034" t="s">
        <v>3820</v>
      </c>
      <c r="E5034" t="s">
        <v>2856</v>
      </c>
    </row>
    <row r="5035" spans="1:5" hidden="1">
      <c r="A5035" s="83" t="s">
        <v>3979</v>
      </c>
      <c r="B5035" t="s">
        <v>3980</v>
      </c>
      <c r="C5035" t="s">
        <v>1974</v>
      </c>
      <c r="D5035" t="s">
        <v>3821</v>
      </c>
      <c r="E5035" t="s">
        <v>2811</v>
      </c>
    </row>
    <row r="5036" spans="1:5" hidden="1">
      <c r="A5036" s="83" t="s">
        <v>3979</v>
      </c>
      <c r="B5036" t="s">
        <v>3980</v>
      </c>
      <c r="C5036" t="s">
        <v>1974</v>
      </c>
      <c r="D5036" t="s">
        <v>3821</v>
      </c>
      <c r="E5036" t="s">
        <v>2857</v>
      </c>
    </row>
    <row r="5037" spans="1:5" hidden="1">
      <c r="A5037" s="83" t="s">
        <v>3979</v>
      </c>
      <c r="B5037" t="s">
        <v>3980</v>
      </c>
      <c r="C5037" t="s">
        <v>1974</v>
      </c>
      <c r="D5037" t="s">
        <v>3821</v>
      </c>
      <c r="E5037" t="s">
        <v>1643</v>
      </c>
    </row>
    <row r="5038" spans="1:5" hidden="1">
      <c r="A5038" s="83" t="s">
        <v>3979</v>
      </c>
      <c r="B5038" t="s">
        <v>3980</v>
      </c>
      <c r="C5038" t="s">
        <v>1974</v>
      </c>
      <c r="D5038" t="s">
        <v>3821</v>
      </c>
      <c r="E5038" t="s">
        <v>2877</v>
      </c>
    </row>
    <row r="5039" spans="1:5" hidden="1">
      <c r="A5039" s="83" t="s">
        <v>3979</v>
      </c>
      <c r="B5039" t="s">
        <v>3980</v>
      </c>
      <c r="C5039" t="s">
        <v>1974</v>
      </c>
      <c r="D5039" t="s">
        <v>3822</v>
      </c>
      <c r="E5039" t="s">
        <v>2813</v>
      </c>
    </row>
    <row r="5040" spans="1:5" hidden="1">
      <c r="A5040" s="83" t="s">
        <v>3979</v>
      </c>
      <c r="B5040" t="s">
        <v>3980</v>
      </c>
      <c r="C5040" t="s">
        <v>1974</v>
      </c>
      <c r="D5040" t="s">
        <v>3822</v>
      </c>
      <c r="E5040" t="s">
        <v>2858</v>
      </c>
    </row>
    <row r="5041" spans="1:5" hidden="1">
      <c r="A5041" s="83" t="s">
        <v>3979</v>
      </c>
      <c r="B5041" t="s">
        <v>3980</v>
      </c>
      <c r="C5041" t="s">
        <v>1974</v>
      </c>
      <c r="D5041" t="s">
        <v>3822</v>
      </c>
      <c r="E5041" t="s">
        <v>2878</v>
      </c>
    </row>
    <row r="5042" spans="1:5" hidden="1">
      <c r="A5042" s="83" t="s">
        <v>3979</v>
      </c>
      <c r="B5042" t="s">
        <v>3980</v>
      </c>
      <c r="C5042" t="s">
        <v>1974</v>
      </c>
      <c r="D5042" t="s">
        <v>3822</v>
      </c>
      <c r="E5042" t="s">
        <v>1643</v>
      </c>
    </row>
    <row r="5043" spans="1:5" hidden="1">
      <c r="A5043" s="83" t="s">
        <v>3979</v>
      </c>
      <c r="B5043" t="s">
        <v>3980</v>
      </c>
      <c r="C5043" t="s">
        <v>1974</v>
      </c>
      <c r="D5043" t="s">
        <v>3822</v>
      </c>
      <c r="E5043" t="s">
        <v>2894</v>
      </c>
    </row>
    <row r="5044" spans="1:5" hidden="1">
      <c r="A5044" s="83" t="s">
        <v>3979</v>
      </c>
      <c r="B5044" t="s">
        <v>3980</v>
      </c>
      <c r="C5044" t="s">
        <v>1974</v>
      </c>
      <c r="D5044" t="s">
        <v>3822</v>
      </c>
      <c r="E5044" t="s">
        <v>2904</v>
      </c>
    </row>
    <row r="5045" spans="1:5" hidden="1">
      <c r="A5045" s="83" t="s">
        <v>3979</v>
      </c>
      <c r="B5045" t="s">
        <v>3980</v>
      </c>
      <c r="C5045" t="s">
        <v>1974</v>
      </c>
      <c r="D5045" t="s">
        <v>3823</v>
      </c>
      <c r="E5045" t="s">
        <v>2814</v>
      </c>
    </row>
    <row r="5046" spans="1:5" hidden="1">
      <c r="A5046" s="83" t="s">
        <v>3979</v>
      </c>
      <c r="B5046" t="s">
        <v>3980</v>
      </c>
      <c r="C5046" t="s">
        <v>1974</v>
      </c>
      <c r="D5046" t="s">
        <v>3823</v>
      </c>
      <c r="E5046" t="s">
        <v>2859</v>
      </c>
    </row>
    <row r="5047" spans="1:5" hidden="1">
      <c r="A5047" s="83" t="s">
        <v>3979</v>
      </c>
      <c r="B5047" t="s">
        <v>3980</v>
      </c>
      <c r="C5047" t="s">
        <v>1974</v>
      </c>
      <c r="D5047" t="s">
        <v>3823</v>
      </c>
      <c r="E5047" t="s">
        <v>1643</v>
      </c>
    </row>
    <row r="5048" spans="1:5" hidden="1">
      <c r="A5048" s="83" t="s">
        <v>3979</v>
      </c>
      <c r="B5048" t="s">
        <v>3980</v>
      </c>
      <c r="C5048" t="s">
        <v>1974</v>
      </c>
      <c r="D5048" t="s">
        <v>3823</v>
      </c>
      <c r="E5048" t="s">
        <v>2879</v>
      </c>
    </row>
    <row r="5049" spans="1:5" hidden="1">
      <c r="A5049" s="83" t="s">
        <v>3979</v>
      </c>
      <c r="B5049" t="s">
        <v>3980</v>
      </c>
      <c r="C5049" t="s">
        <v>1974</v>
      </c>
      <c r="D5049" t="s">
        <v>3824</v>
      </c>
      <c r="E5049" t="s">
        <v>2815</v>
      </c>
    </row>
    <row r="5050" spans="1:5" hidden="1">
      <c r="A5050" s="83" t="s">
        <v>3979</v>
      </c>
      <c r="B5050" t="s">
        <v>3980</v>
      </c>
      <c r="C5050" t="s">
        <v>1974</v>
      </c>
      <c r="D5050" t="s">
        <v>3824</v>
      </c>
      <c r="E5050" t="s">
        <v>1643</v>
      </c>
    </row>
    <row r="5051" spans="1:5" hidden="1">
      <c r="A5051" s="83" t="s">
        <v>3979</v>
      </c>
      <c r="B5051" t="s">
        <v>3980</v>
      </c>
      <c r="C5051" t="s">
        <v>1974</v>
      </c>
      <c r="D5051" t="s">
        <v>2156</v>
      </c>
      <c r="E5051" t="s">
        <v>2816</v>
      </c>
    </row>
    <row r="5052" spans="1:5" hidden="1">
      <c r="A5052" s="83" t="s">
        <v>3979</v>
      </c>
      <c r="B5052" t="s">
        <v>3980</v>
      </c>
      <c r="C5052" t="s">
        <v>1974</v>
      </c>
      <c r="D5052" t="s">
        <v>1973</v>
      </c>
      <c r="E5052" t="s">
        <v>1643</v>
      </c>
    </row>
    <row r="5053" spans="1:5" hidden="1">
      <c r="A5053" s="83" t="s">
        <v>3979</v>
      </c>
      <c r="B5053" t="s">
        <v>3980</v>
      </c>
      <c r="C5053" t="s">
        <v>1974</v>
      </c>
      <c r="D5053" t="s">
        <v>1973</v>
      </c>
      <c r="E5053" t="s">
        <v>2817</v>
      </c>
    </row>
    <row r="5054" spans="1:5" hidden="1">
      <c r="A5054" s="83" t="s">
        <v>3979</v>
      </c>
      <c r="B5054" t="s">
        <v>3980</v>
      </c>
      <c r="C5054" t="s">
        <v>1974</v>
      </c>
      <c r="D5054" t="s">
        <v>1973</v>
      </c>
      <c r="E5054" t="s">
        <v>2860</v>
      </c>
    </row>
    <row r="5055" spans="1:5" hidden="1">
      <c r="A5055" s="83" t="s">
        <v>3979</v>
      </c>
      <c r="B5055" t="s">
        <v>3980</v>
      </c>
      <c r="C5055" t="s">
        <v>1974</v>
      </c>
      <c r="D5055" t="s">
        <v>1973</v>
      </c>
      <c r="E5055" t="s">
        <v>2880</v>
      </c>
    </row>
    <row r="5056" spans="1:5" hidden="1">
      <c r="A5056" s="83" t="s">
        <v>3979</v>
      </c>
      <c r="B5056" t="s">
        <v>3980</v>
      </c>
      <c r="C5056" t="s">
        <v>1974</v>
      </c>
      <c r="D5056" t="s">
        <v>3825</v>
      </c>
      <c r="E5056" t="s">
        <v>1643</v>
      </c>
    </row>
    <row r="5057" spans="1:5" hidden="1">
      <c r="A5057" s="83" t="s">
        <v>3979</v>
      </c>
      <c r="B5057" t="s">
        <v>3980</v>
      </c>
      <c r="C5057" t="s">
        <v>1974</v>
      </c>
      <c r="D5057" t="s">
        <v>3826</v>
      </c>
      <c r="E5057" t="s">
        <v>1643</v>
      </c>
    </row>
    <row r="5058" spans="1:5" hidden="1">
      <c r="A5058" s="83" t="s">
        <v>3979</v>
      </c>
      <c r="B5058" t="s">
        <v>3980</v>
      </c>
      <c r="C5058" t="s">
        <v>1974</v>
      </c>
      <c r="D5058" t="s">
        <v>3826</v>
      </c>
      <c r="E5058" t="s">
        <v>2819</v>
      </c>
    </row>
    <row r="5059" spans="1:5" hidden="1">
      <c r="A5059" s="83" t="s">
        <v>3979</v>
      </c>
      <c r="B5059" t="s">
        <v>3980</v>
      </c>
      <c r="C5059" t="s">
        <v>1974</v>
      </c>
      <c r="D5059" t="s">
        <v>2161</v>
      </c>
      <c r="E5059" t="s">
        <v>2820</v>
      </c>
    </row>
    <row r="5060" spans="1:5" hidden="1">
      <c r="A5060" s="83" t="s">
        <v>3979</v>
      </c>
      <c r="B5060" t="s">
        <v>3980</v>
      </c>
      <c r="C5060" t="s">
        <v>1974</v>
      </c>
      <c r="D5060" t="s">
        <v>2161</v>
      </c>
      <c r="E5060" t="s">
        <v>1643</v>
      </c>
    </row>
    <row r="5061" spans="1:5" hidden="1">
      <c r="A5061" s="83" t="s">
        <v>3979</v>
      </c>
      <c r="B5061" t="s">
        <v>3980</v>
      </c>
      <c r="C5061" t="s">
        <v>1974</v>
      </c>
      <c r="D5061" t="s">
        <v>3827</v>
      </c>
      <c r="E5061" t="s">
        <v>1643</v>
      </c>
    </row>
    <row r="5062" spans="1:5" hidden="1">
      <c r="A5062" s="83" t="s">
        <v>3979</v>
      </c>
      <c r="B5062" t="s">
        <v>3980</v>
      </c>
      <c r="C5062" t="s">
        <v>1974</v>
      </c>
      <c r="D5062" t="s">
        <v>3828</v>
      </c>
      <c r="E5062" t="s">
        <v>1643</v>
      </c>
    </row>
    <row r="5063" spans="1:5" hidden="1">
      <c r="A5063" s="83" t="s">
        <v>3979</v>
      </c>
      <c r="B5063" t="s">
        <v>3980</v>
      </c>
      <c r="C5063" t="s">
        <v>1974</v>
      </c>
      <c r="D5063" t="s">
        <v>3828</v>
      </c>
      <c r="E5063" t="s">
        <v>2822</v>
      </c>
    </row>
    <row r="5064" spans="1:5" hidden="1">
      <c r="A5064" s="83" t="s">
        <v>3979</v>
      </c>
      <c r="B5064" t="s">
        <v>3980</v>
      </c>
      <c r="C5064" t="s">
        <v>1974</v>
      </c>
      <c r="D5064" t="s">
        <v>3828</v>
      </c>
      <c r="E5064" t="s">
        <v>2861</v>
      </c>
    </row>
    <row r="5065" spans="1:5" hidden="1">
      <c r="A5065" s="83" t="s">
        <v>3979</v>
      </c>
      <c r="B5065" t="s">
        <v>3980</v>
      </c>
      <c r="C5065" t="s">
        <v>1974</v>
      </c>
      <c r="D5065" t="s">
        <v>3828</v>
      </c>
      <c r="E5065" t="s">
        <v>2818</v>
      </c>
    </row>
    <row r="5066" spans="1:5" hidden="1">
      <c r="A5066" s="83" t="s">
        <v>3979</v>
      </c>
      <c r="B5066" t="s">
        <v>3980</v>
      </c>
      <c r="C5066" t="s">
        <v>1974</v>
      </c>
      <c r="D5066" t="s">
        <v>3829</v>
      </c>
      <c r="E5066" t="s">
        <v>1643</v>
      </c>
    </row>
    <row r="5067" spans="1:5" hidden="1">
      <c r="A5067" s="83" t="s">
        <v>3979</v>
      </c>
      <c r="B5067" t="s">
        <v>3980</v>
      </c>
      <c r="C5067" t="s">
        <v>1974</v>
      </c>
      <c r="D5067" t="s">
        <v>3829</v>
      </c>
      <c r="E5067" t="s">
        <v>2823</v>
      </c>
    </row>
    <row r="5068" spans="1:5" hidden="1">
      <c r="A5068" s="83" t="s">
        <v>3979</v>
      </c>
      <c r="B5068" t="s">
        <v>3980</v>
      </c>
      <c r="C5068" t="s">
        <v>1974</v>
      </c>
      <c r="D5068" t="s">
        <v>3830</v>
      </c>
      <c r="E5068" t="s">
        <v>1643</v>
      </c>
    </row>
    <row r="5069" spans="1:5" hidden="1">
      <c r="A5069" s="83" t="s">
        <v>3979</v>
      </c>
      <c r="B5069" t="s">
        <v>3980</v>
      </c>
      <c r="C5069" t="s">
        <v>1974</v>
      </c>
      <c r="D5069" t="s">
        <v>3830</v>
      </c>
      <c r="E5069" t="s">
        <v>2824</v>
      </c>
    </row>
    <row r="5070" spans="1:5" hidden="1">
      <c r="A5070" s="83" t="s">
        <v>3979</v>
      </c>
      <c r="B5070" t="s">
        <v>3980</v>
      </c>
      <c r="C5070" t="s">
        <v>1974</v>
      </c>
      <c r="D5070" t="s">
        <v>3831</v>
      </c>
      <c r="E5070" t="s">
        <v>2825</v>
      </c>
    </row>
    <row r="5071" spans="1:5" hidden="1">
      <c r="A5071" s="83" t="s">
        <v>3979</v>
      </c>
      <c r="B5071" t="s">
        <v>3980</v>
      </c>
      <c r="C5071" t="s">
        <v>1974</v>
      </c>
      <c r="D5071" t="s">
        <v>2166</v>
      </c>
      <c r="E5071" t="s">
        <v>1643</v>
      </c>
    </row>
    <row r="5072" spans="1:5" hidden="1">
      <c r="A5072" s="83" t="s">
        <v>3979</v>
      </c>
      <c r="B5072" t="s">
        <v>3980</v>
      </c>
      <c r="C5072" t="s">
        <v>1974</v>
      </c>
      <c r="D5072" t="s">
        <v>2166</v>
      </c>
      <c r="E5072" t="s">
        <v>2826</v>
      </c>
    </row>
    <row r="5073" spans="1:5" hidden="1">
      <c r="A5073" s="83" t="s">
        <v>3979</v>
      </c>
      <c r="B5073" t="s">
        <v>3980</v>
      </c>
      <c r="C5073" t="s">
        <v>1975</v>
      </c>
      <c r="D5073" t="s">
        <v>3832</v>
      </c>
      <c r="E5073" t="s">
        <v>2827</v>
      </c>
    </row>
    <row r="5074" spans="1:5" hidden="1">
      <c r="A5074" s="83" t="s">
        <v>3979</v>
      </c>
      <c r="B5074" t="s">
        <v>3980</v>
      </c>
      <c r="C5074" t="s">
        <v>1975</v>
      </c>
      <c r="D5074" t="s">
        <v>3832</v>
      </c>
      <c r="E5074" t="s">
        <v>2862</v>
      </c>
    </row>
    <row r="5075" spans="1:5" hidden="1">
      <c r="A5075" s="83" t="s">
        <v>3979</v>
      </c>
      <c r="B5075" t="s">
        <v>3980</v>
      </c>
      <c r="C5075" t="s">
        <v>1975</v>
      </c>
      <c r="D5075" t="s">
        <v>3832</v>
      </c>
      <c r="E5075" t="s">
        <v>2882</v>
      </c>
    </row>
    <row r="5076" spans="1:5" hidden="1">
      <c r="A5076" s="83" t="s">
        <v>3979</v>
      </c>
      <c r="B5076" t="s">
        <v>3980</v>
      </c>
      <c r="C5076" t="s">
        <v>1975</v>
      </c>
      <c r="D5076" t="s">
        <v>3832</v>
      </c>
      <c r="E5076" t="s">
        <v>2895</v>
      </c>
    </row>
    <row r="5077" spans="1:5" hidden="1">
      <c r="A5077" s="83" t="s">
        <v>3979</v>
      </c>
      <c r="B5077" t="s">
        <v>3980</v>
      </c>
      <c r="C5077" t="s">
        <v>1975</v>
      </c>
      <c r="D5077" t="s">
        <v>3832</v>
      </c>
      <c r="E5077" t="s">
        <v>2905</v>
      </c>
    </row>
    <row r="5078" spans="1:5" hidden="1">
      <c r="A5078" s="83" t="s">
        <v>3979</v>
      </c>
      <c r="B5078" t="s">
        <v>3980</v>
      </c>
      <c r="C5078" t="s">
        <v>1975</v>
      </c>
      <c r="D5078" t="s">
        <v>3832</v>
      </c>
      <c r="E5078" t="s">
        <v>2914</v>
      </c>
    </row>
    <row r="5079" spans="1:5" hidden="1">
      <c r="A5079" s="83" t="s">
        <v>3979</v>
      </c>
      <c r="B5079" t="s">
        <v>3980</v>
      </c>
      <c r="C5079" t="s">
        <v>1975</v>
      </c>
      <c r="D5079" t="s">
        <v>3832</v>
      </c>
      <c r="E5079" t="s">
        <v>2919</v>
      </c>
    </row>
    <row r="5080" spans="1:5" hidden="1">
      <c r="A5080" s="83" t="s">
        <v>3979</v>
      </c>
      <c r="B5080" t="s">
        <v>3980</v>
      </c>
      <c r="C5080" t="s">
        <v>1975</v>
      </c>
      <c r="D5080" t="s">
        <v>3832</v>
      </c>
      <c r="E5080" t="s">
        <v>1980</v>
      </c>
    </row>
    <row r="5081" spans="1:5" hidden="1">
      <c r="A5081" s="83" t="s">
        <v>3979</v>
      </c>
      <c r="B5081" t="s">
        <v>3980</v>
      </c>
      <c r="C5081" t="s">
        <v>1975</v>
      </c>
      <c r="D5081" t="s">
        <v>3849</v>
      </c>
      <c r="E5081" t="s">
        <v>3850</v>
      </c>
    </row>
    <row r="5082" spans="1:5" hidden="1">
      <c r="A5082" s="83" t="s">
        <v>3979</v>
      </c>
      <c r="B5082" t="s">
        <v>3980</v>
      </c>
      <c r="C5082" t="s">
        <v>1975</v>
      </c>
      <c r="D5082" t="s">
        <v>3849</v>
      </c>
      <c r="E5082" t="s">
        <v>2885</v>
      </c>
    </row>
    <row r="5083" spans="1:5" hidden="1">
      <c r="A5083" s="83" t="s">
        <v>3979</v>
      </c>
      <c r="B5083" t="s">
        <v>3980</v>
      </c>
      <c r="C5083" t="s">
        <v>1975</v>
      </c>
      <c r="D5083" t="s">
        <v>3849</v>
      </c>
      <c r="E5083" t="s">
        <v>2896</v>
      </c>
    </row>
    <row r="5084" spans="1:5" hidden="1">
      <c r="A5084" s="83" t="s">
        <v>3979</v>
      </c>
      <c r="B5084" t="s">
        <v>3980</v>
      </c>
      <c r="C5084" t="s">
        <v>1975</v>
      </c>
      <c r="D5084" t="s">
        <v>3851</v>
      </c>
      <c r="E5084" t="s">
        <v>2831</v>
      </c>
    </row>
    <row r="5085" spans="1:5" hidden="1">
      <c r="A5085" s="83" t="s">
        <v>3979</v>
      </c>
      <c r="B5085" t="s">
        <v>3980</v>
      </c>
      <c r="C5085" t="s">
        <v>1975</v>
      </c>
      <c r="D5085" t="s">
        <v>3851</v>
      </c>
      <c r="E5085" t="s">
        <v>2864</v>
      </c>
    </row>
    <row r="5086" spans="1:5" hidden="1">
      <c r="A5086" s="83" t="s">
        <v>3979</v>
      </c>
      <c r="B5086" t="s">
        <v>3980</v>
      </c>
      <c r="C5086" t="s">
        <v>1975</v>
      </c>
      <c r="D5086" t="s">
        <v>3851</v>
      </c>
      <c r="E5086" t="s">
        <v>1643</v>
      </c>
    </row>
    <row r="5087" spans="1:5" hidden="1">
      <c r="A5087" s="83" t="s">
        <v>3979</v>
      </c>
      <c r="B5087" t="s">
        <v>3980</v>
      </c>
      <c r="C5087" t="s">
        <v>1975</v>
      </c>
      <c r="D5087" t="s">
        <v>3851</v>
      </c>
      <c r="E5087" t="s">
        <v>2884</v>
      </c>
    </row>
    <row r="5088" spans="1:5" hidden="1">
      <c r="A5088" s="83" t="s">
        <v>3979</v>
      </c>
      <c r="B5088" t="s">
        <v>3980</v>
      </c>
      <c r="C5088" t="s">
        <v>1975</v>
      </c>
      <c r="D5088" t="s">
        <v>3851</v>
      </c>
      <c r="E5088" t="s">
        <v>2166</v>
      </c>
    </row>
    <row r="5089" spans="1:5" hidden="1">
      <c r="A5089" s="83" t="s">
        <v>3979</v>
      </c>
      <c r="B5089" t="s">
        <v>3980</v>
      </c>
      <c r="C5089" t="s">
        <v>1975</v>
      </c>
      <c r="D5089" t="s">
        <v>3851</v>
      </c>
      <c r="E5089" t="s">
        <v>3852</v>
      </c>
    </row>
    <row r="5090" spans="1:5" hidden="1">
      <c r="A5090" s="83" t="s">
        <v>3979</v>
      </c>
      <c r="B5090" t="s">
        <v>3980</v>
      </c>
      <c r="C5090" t="s">
        <v>1975</v>
      </c>
      <c r="D5090" t="s">
        <v>3853</v>
      </c>
      <c r="E5090" t="s">
        <v>3854</v>
      </c>
    </row>
    <row r="5091" spans="1:5" hidden="1">
      <c r="A5091" s="83" t="s">
        <v>3979</v>
      </c>
      <c r="B5091" t="s">
        <v>3980</v>
      </c>
      <c r="C5091" t="s">
        <v>1976</v>
      </c>
      <c r="D5091" t="s">
        <v>3875</v>
      </c>
      <c r="E5091" t="s">
        <v>2833</v>
      </c>
    </row>
    <row r="5092" spans="1:5" hidden="1">
      <c r="A5092" s="83" t="s">
        <v>3979</v>
      </c>
      <c r="B5092" t="s">
        <v>3980</v>
      </c>
      <c r="C5092" t="s">
        <v>1976</v>
      </c>
      <c r="D5092" t="s">
        <v>3875</v>
      </c>
      <c r="E5092" t="s">
        <v>2866</v>
      </c>
    </row>
    <row r="5093" spans="1:5" hidden="1">
      <c r="A5093" s="83" t="s">
        <v>3979</v>
      </c>
      <c r="B5093" t="s">
        <v>3980</v>
      </c>
      <c r="C5093" t="s">
        <v>1976</v>
      </c>
      <c r="D5093" t="s">
        <v>3875</v>
      </c>
      <c r="E5093" t="s">
        <v>1643</v>
      </c>
    </row>
    <row r="5094" spans="1:5" hidden="1">
      <c r="A5094" s="83" t="s">
        <v>3979</v>
      </c>
      <c r="B5094" t="s">
        <v>3980</v>
      </c>
      <c r="C5094" t="s">
        <v>1976</v>
      </c>
      <c r="D5094" t="s">
        <v>3875</v>
      </c>
      <c r="E5094" t="s">
        <v>2897</v>
      </c>
    </row>
    <row r="5095" spans="1:5" hidden="1">
      <c r="A5095" s="83" t="s">
        <v>3979</v>
      </c>
      <c r="B5095" t="s">
        <v>3980</v>
      </c>
      <c r="C5095" t="s">
        <v>1976</v>
      </c>
      <c r="D5095" t="s">
        <v>3875</v>
      </c>
      <c r="E5095" t="s">
        <v>2907</v>
      </c>
    </row>
    <row r="5096" spans="1:5" hidden="1">
      <c r="A5096" s="83" t="s">
        <v>3979</v>
      </c>
      <c r="B5096" t="s">
        <v>3980</v>
      </c>
      <c r="C5096" t="s">
        <v>1976</v>
      </c>
      <c r="D5096" t="s">
        <v>3876</v>
      </c>
      <c r="E5096" t="s">
        <v>2834</v>
      </c>
    </row>
    <row r="5097" spans="1:5" hidden="1">
      <c r="A5097" s="83" t="s">
        <v>3979</v>
      </c>
      <c r="B5097" t="s">
        <v>3980</v>
      </c>
      <c r="C5097" t="s">
        <v>1976</v>
      </c>
      <c r="D5097" t="s">
        <v>3876</v>
      </c>
      <c r="E5097" t="s">
        <v>2867</v>
      </c>
    </row>
    <row r="5098" spans="1:5" hidden="1">
      <c r="A5098" s="83" t="s">
        <v>3979</v>
      </c>
      <c r="B5098" t="s">
        <v>3980</v>
      </c>
      <c r="C5098" t="s">
        <v>1976</v>
      </c>
      <c r="D5098" t="s">
        <v>3876</v>
      </c>
      <c r="E5098" t="s">
        <v>2833</v>
      </c>
    </row>
    <row r="5099" spans="1:5" hidden="1">
      <c r="A5099" s="83" t="s">
        <v>3979</v>
      </c>
      <c r="B5099" t="s">
        <v>3980</v>
      </c>
      <c r="C5099" t="s">
        <v>1976</v>
      </c>
      <c r="D5099" t="s">
        <v>3876</v>
      </c>
      <c r="E5099" t="s">
        <v>1643</v>
      </c>
    </row>
    <row r="5100" spans="1:5" hidden="1">
      <c r="A5100" s="83" t="s">
        <v>3979</v>
      </c>
      <c r="B5100" t="s">
        <v>3980</v>
      </c>
      <c r="C5100" t="s">
        <v>1976</v>
      </c>
      <c r="D5100" t="s">
        <v>3875</v>
      </c>
      <c r="E5100" t="s">
        <v>1643</v>
      </c>
    </row>
    <row r="5101" spans="1:5" hidden="1">
      <c r="A5101" s="83" t="s">
        <v>3979</v>
      </c>
      <c r="B5101" t="s">
        <v>3980</v>
      </c>
      <c r="C5101" t="s">
        <v>1976</v>
      </c>
      <c r="D5101" t="s">
        <v>3875</v>
      </c>
      <c r="E5101" t="s">
        <v>2886</v>
      </c>
    </row>
    <row r="5102" spans="1:5" hidden="1">
      <c r="A5102" s="83" t="s">
        <v>3979</v>
      </c>
      <c r="B5102" t="s">
        <v>3980</v>
      </c>
      <c r="C5102" t="s">
        <v>1976</v>
      </c>
      <c r="D5102" t="s">
        <v>3876</v>
      </c>
      <c r="E5102" t="s">
        <v>2834</v>
      </c>
    </row>
    <row r="5103" spans="1:5" hidden="1">
      <c r="A5103" s="83" t="s">
        <v>3979</v>
      </c>
      <c r="B5103" t="s">
        <v>3980</v>
      </c>
      <c r="C5103" t="s">
        <v>1976</v>
      </c>
      <c r="D5103" t="s">
        <v>3876</v>
      </c>
      <c r="E5103" t="s">
        <v>1643</v>
      </c>
    </row>
    <row r="5104" spans="1:5" hidden="1">
      <c r="A5104" s="83" t="s">
        <v>3979</v>
      </c>
      <c r="B5104" t="s">
        <v>3980</v>
      </c>
      <c r="C5104" t="s">
        <v>3835</v>
      </c>
      <c r="D5104" t="s">
        <v>3857</v>
      </c>
      <c r="E5104" t="s">
        <v>2836</v>
      </c>
    </row>
    <row r="5105" spans="1:5" hidden="1">
      <c r="A5105" s="83" t="s">
        <v>3979</v>
      </c>
      <c r="B5105" t="s">
        <v>3980</v>
      </c>
      <c r="C5105" t="s">
        <v>3835</v>
      </c>
      <c r="D5105" t="s">
        <v>3857</v>
      </c>
      <c r="E5105" t="s">
        <v>2869</v>
      </c>
    </row>
    <row r="5106" spans="1:5" hidden="1">
      <c r="A5106" s="83" t="s">
        <v>3979</v>
      </c>
      <c r="B5106" t="s">
        <v>3980</v>
      </c>
      <c r="C5106" t="s">
        <v>3835</v>
      </c>
      <c r="D5106" t="s">
        <v>3857</v>
      </c>
      <c r="E5106" t="s">
        <v>2887</v>
      </c>
    </row>
    <row r="5107" spans="1:5" hidden="1">
      <c r="A5107" s="83" t="s">
        <v>3979</v>
      </c>
      <c r="B5107" t="s">
        <v>3980</v>
      </c>
      <c r="C5107" t="s">
        <v>3835</v>
      </c>
      <c r="D5107" t="s">
        <v>3857</v>
      </c>
      <c r="E5107" t="s">
        <v>2898</v>
      </c>
    </row>
    <row r="5108" spans="1:5" hidden="1">
      <c r="A5108" s="83" t="s">
        <v>3979</v>
      </c>
      <c r="B5108" t="s">
        <v>3980</v>
      </c>
      <c r="C5108" t="s">
        <v>3835</v>
      </c>
      <c r="D5108" t="s">
        <v>3857</v>
      </c>
      <c r="E5108" t="s">
        <v>2908</v>
      </c>
    </row>
    <row r="5109" spans="1:5" hidden="1">
      <c r="A5109" s="83" t="s">
        <v>3979</v>
      </c>
      <c r="B5109" t="s">
        <v>3980</v>
      </c>
      <c r="C5109" t="s">
        <v>3835</v>
      </c>
      <c r="D5109" t="s">
        <v>3857</v>
      </c>
      <c r="E5109" t="s">
        <v>2915</v>
      </c>
    </row>
    <row r="5110" spans="1:5" hidden="1">
      <c r="A5110" s="83" t="s">
        <v>3979</v>
      </c>
      <c r="B5110" t="s">
        <v>3980</v>
      </c>
      <c r="C5110" t="s">
        <v>3835</v>
      </c>
      <c r="D5110" t="s">
        <v>3857</v>
      </c>
      <c r="E5110" t="s">
        <v>2920</v>
      </c>
    </row>
    <row r="5111" spans="1:5" hidden="1">
      <c r="A5111" s="83" t="s">
        <v>3979</v>
      </c>
      <c r="B5111" t="s">
        <v>3980</v>
      </c>
      <c r="C5111" t="s">
        <v>3835</v>
      </c>
      <c r="D5111" t="s">
        <v>3857</v>
      </c>
      <c r="E5111" t="s">
        <v>2924</v>
      </c>
    </row>
    <row r="5112" spans="1:5" hidden="1">
      <c r="A5112" s="83" t="s">
        <v>3979</v>
      </c>
      <c r="B5112" t="s">
        <v>3980</v>
      </c>
      <c r="C5112" t="s">
        <v>3835</v>
      </c>
      <c r="D5112" t="s">
        <v>3857</v>
      </c>
      <c r="E5112" t="s">
        <v>2926</v>
      </c>
    </row>
    <row r="5113" spans="1:5" hidden="1">
      <c r="A5113" s="83" t="s">
        <v>3979</v>
      </c>
      <c r="B5113" t="s">
        <v>3980</v>
      </c>
      <c r="C5113" t="s">
        <v>3835</v>
      </c>
      <c r="D5113" t="s">
        <v>3857</v>
      </c>
      <c r="E5113" t="s">
        <v>2931</v>
      </c>
    </row>
    <row r="5114" spans="1:5" hidden="1">
      <c r="A5114" s="83" t="s">
        <v>3979</v>
      </c>
      <c r="B5114" t="s">
        <v>3980</v>
      </c>
      <c r="C5114" t="s">
        <v>3835</v>
      </c>
      <c r="D5114" t="s">
        <v>3857</v>
      </c>
      <c r="E5114" t="s">
        <v>2940</v>
      </c>
    </row>
    <row r="5115" spans="1:5" hidden="1">
      <c r="A5115" s="83" t="s">
        <v>3979</v>
      </c>
      <c r="B5115" t="s">
        <v>3980</v>
      </c>
      <c r="C5115" t="s">
        <v>3835</v>
      </c>
      <c r="D5115" t="s">
        <v>3857</v>
      </c>
      <c r="E5115" t="s">
        <v>2944</v>
      </c>
    </row>
    <row r="5116" spans="1:5" hidden="1">
      <c r="A5116" s="83" t="s">
        <v>3979</v>
      </c>
      <c r="B5116" t="s">
        <v>3980</v>
      </c>
      <c r="C5116" t="s">
        <v>3835</v>
      </c>
      <c r="D5116" t="s">
        <v>3857</v>
      </c>
      <c r="E5116" t="s">
        <v>2936</v>
      </c>
    </row>
    <row r="5117" spans="1:5" hidden="1">
      <c r="A5117" s="83" t="s">
        <v>3979</v>
      </c>
      <c r="B5117" t="s">
        <v>3980</v>
      </c>
      <c r="C5117" t="s">
        <v>3835</v>
      </c>
      <c r="D5117" t="s">
        <v>3857</v>
      </c>
      <c r="E5117" t="s">
        <v>2941</v>
      </c>
    </row>
    <row r="5118" spans="1:5" hidden="1">
      <c r="A5118" s="83" t="s">
        <v>3979</v>
      </c>
      <c r="B5118" t="s">
        <v>3980</v>
      </c>
      <c r="C5118" t="s">
        <v>3835</v>
      </c>
      <c r="D5118" t="s">
        <v>3857</v>
      </c>
      <c r="E5118" t="s">
        <v>2945</v>
      </c>
    </row>
    <row r="5119" spans="1:5" hidden="1">
      <c r="A5119" s="83" t="s">
        <v>3979</v>
      </c>
      <c r="B5119" t="s">
        <v>3980</v>
      </c>
      <c r="C5119" t="s">
        <v>3835</v>
      </c>
      <c r="D5119" t="s">
        <v>3857</v>
      </c>
      <c r="E5119" t="s">
        <v>2948</v>
      </c>
    </row>
    <row r="5120" spans="1:5" hidden="1">
      <c r="A5120" s="83" t="s">
        <v>3979</v>
      </c>
      <c r="B5120" t="s">
        <v>3980</v>
      </c>
      <c r="C5120" t="s">
        <v>3835</v>
      </c>
      <c r="D5120" t="s">
        <v>3857</v>
      </c>
      <c r="E5120" t="s">
        <v>2950</v>
      </c>
    </row>
    <row r="5121" spans="1:5" hidden="1">
      <c r="A5121" s="83" t="s">
        <v>3979</v>
      </c>
      <c r="B5121" t="s">
        <v>3980</v>
      </c>
      <c r="C5121" t="s">
        <v>3835</v>
      </c>
      <c r="D5121" t="s">
        <v>3836</v>
      </c>
      <c r="E5121" t="s">
        <v>2836</v>
      </c>
    </row>
    <row r="5122" spans="1:5" hidden="1">
      <c r="A5122" s="83" t="s">
        <v>3979</v>
      </c>
      <c r="B5122" t="s">
        <v>3980</v>
      </c>
      <c r="C5122" t="s">
        <v>3835</v>
      </c>
      <c r="D5122" t="s">
        <v>3836</v>
      </c>
      <c r="E5122" t="s">
        <v>2869</v>
      </c>
    </row>
    <row r="5123" spans="1:5" hidden="1">
      <c r="A5123" s="83" t="s">
        <v>3979</v>
      </c>
      <c r="B5123" t="s">
        <v>3980</v>
      </c>
      <c r="C5123" t="s">
        <v>3835</v>
      </c>
      <c r="D5123" t="s">
        <v>3836</v>
      </c>
      <c r="E5123" t="s">
        <v>2887</v>
      </c>
    </row>
    <row r="5124" spans="1:5" hidden="1">
      <c r="A5124" s="83" t="s">
        <v>3979</v>
      </c>
      <c r="B5124" t="s">
        <v>3980</v>
      </c>
      <c r="C5124" t="s">
        <v>3835</v>
      </c>
      <c r="D5124" t="s">
        <v>3836</v>
      </c>
      <c r="E5124" t="s">
        <v>2898</v>
      </c>
    </row>
    <row r="5125" spans="1:5" hidden="1">
      <c r="A5125" s="83" t="s">
        <v>3979</v>
      </c>
      <c r="B5125" t="s">
        <v>3980</v>
      </c>
      <c r="C5125" t="s">
        <v>3835</v>
      </c>
      <c r="D5125" t="s">
        <v>3836</v>
      </c>
      <c r="E5125" t="s">
        <v>2908</v>
      </c>
    </row>
    <row r="5126" spans="1:5" hidden="1">
      <c r="A5126" s="83" t="s">
        <v>3979</v>
      </c>
      <c r="B5126" t="s">
        <v>3980</v>
      </c>
      <c r="C5126" t="s">
        <v>3835</v>
      </c>
      <c r="D5126" t="s">
        <v>3836</v>
      </c>
      <c r="E5126" t="s">
        <v>2915</v>
      </c>
    </row>
    <row r="5127" spans="1:5" hidden="1">
      <c r="A5127" s="83" t="s">
        <v>3979</v>
      </c>
      <c r="B5127" t="s">
        <v>3980</v>
      </c>
      <c r="C5127" t="s">
        <v>3835</v>
      </c>
      <c r="D5127" t="s">
        <v>3836</v>
      </c>
      <c r="E5127" t="s">
        <v>2920</v>
      </c>
    </row>
    <row r="5128" spans="1:5" hidden="1">
      <c r="A5128" s="83" t="s">
        <v>3979</v>
      </c>
      <c r="B5128" t="s">
        <v>3980</v>
      </c>
      <c r="C5128" t="s">
        <v>3835</v>
      </c>
      <c r="D5128" t="s">
        <v>3836</v>
      </c>
      <c r="E5128" t="s">
        <v>1643</v>
      </c>
    </row>
    <row r="5129" spans="1:5" hidden="1">
      <c r="A5129" s="83" t="s">
        <v>3979</v>
      </c>
      <c r="B5129" t="s">
        <v>3980</v>
      </c>
      <c r="C5129" t="s">
        <v>3835</v>
      </c>
      <c r="D5129" t="s">
        <v>3836</v>
      </c>
      <c r="E5129" t="s">
        <v>2926</v>
      </c>
    </row>
    <row r="5130" spans="1:5" hidden="1">
      <c r="A5130" s="83" t="s">
        <v>3979</v>
      </c>
      <c r="B5130" t="s">
        <v>3980</v>
      </c>
      <c r="C5130" t="s">
        <v>3835</v>
      </c>
      <c r="D5130" t="s">
        <v>3836</v>
      </c>
      <c r="E5130" t="s">
        <v>2931</v>
      </c>
    </row>
    <row r="5131" spans="1:5" hidden="1">
      <c r="A5131" s="83" t="s">
        <v>3979</v>
      </c>
      <c r="B5131" t="s">
        <v>3980</v>
      </c>
      <c r="C5131" t="s">
        <v>3835</v>
      </c>
      <c r="D5131" t="s">
        <v>3836</v>
      </c>
      <c r="E5131" t="s">
        <v>2936</v>
      </c>
    </row>
    <row r="5132" spans="1:5" hidden="1">
      <c r="A5132" s="83" t="s">
        <v>3979</v>
      </c>
      <c r="B5132" t="s">
        <v>3980</v>
      </c>
      <c r="C5132" t="s">
        <v>3835</v>
      </c>
      <c r="D5132" t="s">
        <v>3836</v>
      </c>
      <c r="E5132" t="s">
        <v>2941</v>
      </c>
    </row>
    <row r="5133" spans="1:5" hidden="1">
      <c r="A5133" s="83" t="s">
        <v>3979</v>
      </c>
      <c r="B5133" t="s">
        <v>3980</v>
      </c>
      <c r="C5133" t="s">
        <v>3835</v>
      </c>
      <c r="D5133" t="s">
        <v>3836</v>
      </c>
      <c r="E5133" t="s">
        <v>2945</v>
      </c>
    </row>
    <row r="5134" spans="1:5" hidden="1">
      <c r="A5134" s="83" t="s">
        <v>3979</v>
      </c>
      <c r="B5134" t="s">
        <v>3980</v>
      </c>
      <c r="C5134" t="s">
        <v>3835</v>
      </c>
      <c r="D5134" t="s">
        <v>3836</v>
      </c>
      <c r="E5134" t="s">
        <v>2948</v>
      </c>
    </row>
    <row r="5135" spans="1:5" hidden="1">
      <c r="A5135" s="83" t="s">
        <v>3979</v>
      </c>
      <c r="B5135" t="s">
        <v>3980</v>
      </c>
      <c r="C5135" t="s">
        <v>3835</v>
      </c>
      <c r="D5135" t="s">
        <v>3836</v>
      </c>
      <c r="E5135" t="s">
        <v>2950</v>
      </c>
    </row>
    <row r="5136" spans="1:5" hidden="1">
      <c r="A5136" s="83" t="s">
        <v>3199</v>
      </c>
      <c r="B5136" t="s">
        <v>3981</v>
      </c>
      <c r="C5136" t="s">
        <v>1973</v>
      </c>
      <c r="D5136" t="s">
        <v>2066</v>
      </c>
      <c r="E5136" t="s">
        <v>2807</v>
      </c>
    </row>
    <row r="5137" spans="1:5" hidden="1">
      <c r="A5137" s="83" t="s">
        <v>3199</v>
      </c>
      <c r="B5137" t="s">
        <v>3981</v>
      </c>
      <c r="C5137" t="s">
        <v>1973</v>
      </c>
      <c r="D5137" t="s">
        <v>2066</v>
      </c>
      <c r="E5137" t="s">
        <v>2853</v>
      </c>
    </row>
    <row r="5138" spans="1:5" hidden="1">
      <c r="A5138" s="83" t="s">
        <v>3199</v>
      </c>
      <c r="B5138" t="s">
        <v>3981</v>
      </c>
      <c r="C5138" t="s">
        <v>1973</v>
      </c>
      <c r="D5138" t="s">
        <v>2066</v>
      </c>
      <c r="E5138" t="s">
        <v>2875</v>
      </c>
    </row>
    <row r="5139" spans="1:5" hidden="1">
      <c r="A5139" s="83" t="s">
        <v>3199</v>
      </c>
      <c r="B5139" t="s">
        <v>3981</v>
      </c>
      <c r="C5139" t="s">
        <v>1973</v>
      </c>
      <c r="D5139" t="s">
        <v>2066</v>
      </c>
      <c r="E5139" t="s">
        <v>2892</v>
      </c>
    </row>
    <row r="5140" spans="1:5" hidden="1">
      <c r="A5140" s="83" t="s">
        <v>3199</v>
      </c>
      <c r="B5140" t="s">
        <v>3981</v>
      </c>
      <c r="C5140" t="s">
        <v>1973</v>
      </c>
      <c r="D5140" t="s">
        <v>2066</v>
      </c>
      <c r="E5140" t="s">
        <v>2902</v>
      </c>
    </row>
    <row r="5141" spans="1:5" hidden="1">
      <c r="A5141" s="83" t="s">
        <v>3199</v>
      </c>
      <c r="B5141" t="s">
        <v>3981</v>
      </c>
      <c r="C5141" t="s">
        <v>1973</v>
      </c>
      <c r="D5141" t="s">
        <v>2066</v>
      </c>
      <c r="E5141" t="s">
        <v>2912</v>
      </c>
    </row>
    <row r="5142" spans="1:5" hidden="1">
      <c r="A5142" s="83" t="s">
        <v>3199</v>
      </c>
      <c r="B5142" t="s">
        <v>3981</v>
      </c>
      <c r="C5142" t="s">
        <v>1973</v>
      </c>
      <c r="D5142" t="s">
        <v>2066</v>
      </c>
      <c r="E5142" t="s">
        <v>2918</v>
      </c>
    </row>
    <row r="5143" spans="1:5" hidden="1">
      <c r="A5143" s="83" t="s">
        <v>3199</v>
      </c>
      <c r="B5143" t="s">
        <v>3981</v>
      </c>
      <c r="C5143" t="s">
        <v>1973</v>
      </c>
      <c r="D5143" t="s">
        <v>2066</v>
      </c>
      <c r="E5143" t="s">
        <v>2923</v>
      </c>
    </row>
    <row r="5144" spans="1:5" hidden="1">
      <c r="A5144" s="83" t="s">
        <v>3199</v>
      </c>
      <c r="B5144" t="s">
        <v>3981</v>
      </c>
      <c r="C5144" t="s">
        <v>1973</v>
      </c>
      <c r="D5144" t="s">
        <v>2066</v>
      </c>
      <c r="E5144" t="s">
        <v>2929</v>
      </c>
    </row>
    <row r="5145" spans="1:5" hidden="1">
      <c r="A5145" s="83" t="s">
        <v>3199</v>
      </c>
      <c r="B5145" t="s">
        <v>3981</v>
      </c>
      <c r="C5145" t="s">
        <v>1973</v>
      </c>
      <c r="D5145" t="s">
        <v>2066</v>
      </c>
      <c r="E5145" t="s">
        <v>2935</v>
      </c>
    </row>
    <row r="5146" spans="1:5" hidden="1">
      <c r="A5146" s="83" t="s">
        <v>3199</v>
      </c>
      <c r="B5146" t="s">
        <v>3981</v>
      </c>
      <c r="C5146" t="s">
        <v>1973</v>
      </c>
      <c r="D5146" t="s">
        <v>2066</v>
      </c>
      <c r="E5146" t="s">
        <v>2939</v>
      </c>
    </row>
    <row r="5147" spans="1:5" hidden="1">
      <c r="A5147" s="83" t="s">
        <v>3199</v>
      </c>
      <c r="B5147" t="s">
        <v>3981</v>
      </c>
      <c r="C5147" t="s">
        <v>1973</v>
      </c>
      <c r="D5147" t="s">
        <v>2066</v>
      </c>
      <c r="E5147" t="s">
        <v>2947</v>
      </c>
    </row>
    <row r="5148" spans="1:5" hidden="1">
      <c r="A5148" s="83" t="s">
        <v>3199</v>
      </c>
      <c r="B5148" t="s">
        <v>3981</v>
      </c>
      <c r="C5148" t="s">
        <v>1973</v>
      </c>
      <c r="D5148" t="s">
        <v>2066</v>
      </c>
      <c r="E5148" t="s">
        <v>1643</v>
      </c>
    </row>
    <row r="5149" spans="1:5" hidden="1">
      <c r="A5149" s="83" t="s">
        <v>3199</v>
      </c>
      <c r="B5149" t="s">
        <v>3981</v>
      </c>
      <c r="C5149" t="s">
        <v>1973</v>
      </c>
      <c r="D5149" t="s">
        <v>3817</v>
      </c>
      <c r="E5149" t="s">
        <v>1643</v>
      </c>
    </row>
    <row r="5150" spans="1:5" hidden="1">
      <c r="A5150" s="83" t="s">
        <v>3199</v>
      </c>
      <c r="B5150" t="s">
        <v>3981</v>
      </c>
      <c r="C5150" t="s">
        <v>1973</v>
      </c>
      <c r="D5150" t="s">
        <v>3818</v>
      </c>
      <c r="E5150" t="s">
        <v>2806</v>
      </c>
    </row>
    <row r="5151" spans="1:5" hidden="1">
      <c r="A5151" s="83" t="s">
        <v>3199</v>
      </c>
      <c r="B5151" t="s">
        <v>3981</v>
      </c>
      <c r="C5151" t="s">
        <v>1973</v>
      </c>
      <c r="D5151" t="s">
        <v>3818</v>
      </c>
      <c r="E5151" t="s">
        <v>2852</v>
      </c>
    </row>
    <row r="5152" spans="1:5" hidden="1">
      <c r="A5152" s="83" t="s">
        <v>3199</v>
      </c>
      <c r="B5152" t="s">
        <v>3981</v>
      </c>
      <c r="C5152" t="s">
        <v>1973</v>
      </c>
      <c r="D5152" t="s">
        <v>3818</v>
      </c>
      <c r="E5152" t="s">
        <v>2874</v>
      </c>
    </row>
    <row r="5153" spans="1:5" hidden="1">
      <c r="A5153" s="83" t="s">
        <v>3199</v>
      </c>
      <c r="B5153" t="s">
        <v>3981</v>
      </c>
      <c r="C5153" t="s">
        <v>1973</v>
      </c>
      <c r="D5153" t="s">
        <v>3818</v>
      </c>
      <c r="E5153" t="s">
        <v>2891</v>
      </c>
    </row>
    <row r="5154" spans="1:5" hidden="1">
      <c r="A5154" s="83" t="s">
        <v>3199</v>
      </c>
      <c r="B5154" t="s">
        <v>3981</v>
      </c>
      <c r="C5154" t="s">
        <v>1973</v>
      </c>
      <c r="D5154" t="s">
        <v>3818</v>
      </c>
      <c r="E5154" t="s">
        <v>1643</v>
      </c>
    </row>
    <row r="5155" spans="1:5" hidden="1">
      <c r="A5155" s="83" t="s">
        <v>3199</v>
      </c>
      <c r="B5155" t="s">
        <v>3981</v>
      </c>
      <c r="C5155" t="s">
        <v>1973</v>
      </c>
      <c r="D5155" t="s">
        <v>3818</v>
      </c>
      <c r="E5155" t="s">
        <v>2911</v>
      </c>
    </row>
    <row r="5156" spans="1:5" hidden="1">
      <c r="A5156" s="83" t="s">
        <v>3199</v>
      </c>
      <c r="B5156" t="s">
        <v>3981</v>
      </c>
      <c r="C5156" t="s">
        <v>1973</v>
      </c>
      <c r="D5156" t="s">
        <v>3818</v>
      </c>
      <c r="E5156" t="s">
        <v>2917</v>
      </c>
    </row>
    <row r="5157" spans="1:5" hidden="1">
      <c r="A5157" s="83" t="s">
        <v>3199</v>
      </c>
      <c r="B5157" t="s">
        <v>3981</v>
      </c>
      <c r="C5157" t="s">
        <v>1973</v>
      </c>
      <c r="D5157" t="s">
        <v>3818</v>
      </c>
      <c r="E5157" t="s">
        <v>2922</v>
      </c>
    </row>
    <row r="5158" spans="1:5" hidden="1">
      <c r="A5158" s="83" t="s">
        <v>3199</v>
      </c>
      <c r="B5158" t="s">
        <v>3981</v>
      </c>
      <c r="C5158" t="s">
        <v>1973</v>
      </c>
      <c r="D5158" t="s">
        <v>3818</v>
      </c>
      <c r="E5158" t="s">
        <v>2928</v>
      </c>
    </row>
    <row r="5159" spans="1:5" hidden="1">
      <c r="A5159" s="83" t="s">
        <v>3199</v>
      </c>
      <c r="B5159" t="s">
        <v>3981</v>
      </c>
      <c r="C5159" t="s">
        <v>1973</v>
      </c>
      <c r="D5159" t="s">
        <v>3818</v>
      </c>
      <c r="E5159" t="s">
        <v>2934</v>
      </c>
    </row>
    <row r="5160" spans="1:5" hidden="1">
      <c r="A5160" s="83" t="s">
        <v>3199</v>
      </c>
      <c r="B5160" t="s">
        <v>3981</v>
      </c>
      <c r="C5160" t="s">
        <v>1973</v>
      </c>
      <c r="D5160" t="s">
        <v>3818</v>
      </c>
      <c r="E5160" t="s">
        <v>2938</v>
      </c>
    </row>
    <row r="5161" spans="1:5" hidden="1">
      <c r="A5161" s="83" t="s">
        <v>3199</v>
      </c>
      <c r="B5161" t="s">
        <v>3981</v>
      </c>
      <c r="C5161" t="s">
        <v>1973</v>
      </c>
      <c r="D5161" t="s">
        <v>3818</v>
      </c>
      <c r="E5161" t="s">
        <v>2942</v>
      </c>
    </row>
    <row r="5162" spans="1:5" hidden="1">
      <c r="A5162" s="83" t="s">
        <v>3199</v>
      </c>
      <c r="B5162" t="s">
        <v>3981</v>
      </c>
      <c r="C5162" t="s">
        <v>1973</v>
      </c>
      <c r="D5162" t="s">
        <v>3818</v>
      </c>
      <c r="E5162" t="s">
        <v>2946</v>
      </c>
    </row>
    <row r="5163" spans="1:5" hidden="1">
      <c r="A5163" s="83" t="s">
        <v>3199</v>
      </c>
      <c r="B5163" t="s">
        <v>3981</v>
      </c>
      <c r="C5163" t="s">
        <v>1973</v>
      </c>
      <c r="D5163" t="s">
        <v>3818</v>
      </c>
      <c r="E5163" t="s">
        <v>2949</v>
      </c>
    </row>
    <row r="5164" spans="1:5" hidden="1">
      <c r="A5164" s="83" t="s">
        <v>3199</v>
      </c>
      <c r="B5164" t="s">
        <v>3981</v>
      </c>
      <c r="C5164" t="s">
        <v>1973</v>
      </c>
      <c r="D5164" t="s">
        <v>3818</v>
      </c>
      <c r="E5164" t="s">
        <v>2951</v>
      </c>
    </row>
    <row r="5165" spans="1:5" hidden="1">
      <c r="A5165" s="83" t="s">
        <v>3199</v>
      </c>
      <c r="B5165" t="s">
        <v>3981</v>
      </c>
      <c r="C5165" t="s">
        <v>1973</v>
      </c>
      <c r="D5165" t="s">
        <v>3818</v>
      </c>
      <c r="E5165" t="s">
        <v>2901</v>
      </c>
    </row>
    <row r="5166" spans="1:5" hidden="1">
      <c r="A5166" s="83" t="s">
        <v>3199</v>
      </c>
      <c r="B5166" t="s">
        <v>3981</v>
      </c>
      <c r="C5166" t="s">
        <v>1974</v>
      </c>
      <c r="D5166" t="s">
        <v>2146</v>
      </c>
      <c r="E5166" t="s">
        <v>2808</v>
      </c>
    </row>
    <row r="5167" spans="1:5" hidden="1">
      <c r="A5167" s="83" t="s">
        <v>3199</v>
      </c>
      <c r="B5167" t="s">
        <v>3981</v>
      </c>
      <c r="C5167" t="s">
        <v>1974</v>
      </c>
      <c r="D5167" t="s">
        <v>2146</v>
      </c>
      <c r="E5167" t="s">
        <v>2854</v>
      </c>
    </row>
    <row r="5168" spans="1:5" hidden="1">
      <c r="A5168" s="83" t="s">
        <v>3199</v>
      </c>
      <c r="B5168" t="s">
        <v>3981</v>
      </c>
      <c r="C5168" t="s">
        <v>1974</v>
      </c>
      <c r="D5168" t="s">
        <v>2146</v>
      </c>
      <c r="E5168" t="s">
        <v>2876</v>
      </c>
    </row>
    <row r="5169" spans="1:5" hidden="1">
      <c r="A5169" s="83" t="s">
        <v>3199</v>
      </c>
      <c r="B5169" t="s">
        <v>3981</v>
      </c>
      <c r="C5169" t="s">
        <v>1974</v>
      </c>
      <c r="D5169" t="s">
        <v>2146</v>
      </c>
      <c r="E5169" t="s">
        <v>2893</v>
      </c>
    </row>
    <row r="5170" spans="1:5" hidden="1">
      <c r="A5170" s="83" t="s">
        <v>3199</v>
      </c>
      <c r="B5170" t="s">
        <v>3981</v>
      </c>
      <c r="C5170" t="s">
        <v>1974</v>
      </c>
      <c r="D5170" t="s">
        <v>2146</v>
      </c>
      <c r="E5170" t="s">
        <v>2903</v>
      </c>
    </row>
    <row r="5171" spans="1:5" hidden="1">
      <c r="A5171" s="83" t="s">
        <v>3199</v>
      </c>
      <c r="B5171" t="s">
        <v>3981</v>
      </c>
      <c r="C5171" t="s">
        <v>1974</v>
      </c>
      <c r="D5171" t="s">
        <v>2146</v>
      </c>
      <c r="E5171" t="s">
        <v>2913</v>
      </c>
    </row>
    <row r="5172" spans="1:5" hidden="1">
      <c r="A5172" s="83" t="s">
        <v>3199</v>
      </c>
      <c r="B5172" t="s">
        <v>3981</v>
      </c>
      <c r="C5172" t="s">
        <v>1974</v>
      </c>
      <c r="D5172" t="s">
        <v>3819</v>
      </c>
      <c r="E5172" t="s">
        <v>2809</v>
      </c>
    </row>
    <row r="5173" spans="1:5" hidden="1">
      <c r="A5173" s="83" t="s">
        <v>3199</v>
      </c>
      <c r="B5173" t="s">
        <v>3981</v>
      </c>
      <c r="C5173" t="s">
        <v>1974</v>
      </c>
      <c r="D5173" t="s">
        <v>3819</v>
      </c>
      <c r="E5173" t="s">
        <v>2855</v>
      </c>
    </row>
    <row r="5174" spans="1:5" hidden="1">
      <c r="A5174" s="83" t="s">
        <v>3199</v>
      </c>
      <c r="B5174" t="s">
        <v>3981</v>
      </c>
      <c r="C5174" t="s">
        <v>1974</v>
      </c>
      <c r="D5174" t="s">
        <v>3819</v>
      </c>
      <c r="E5174" t="s">
        <v>1643</v>
      </c>
    </row>
    <row r="5175" spans="1:5" hidden="1">
      <c r="A5175" s="83" t="s">
        <v>3199</v>
      </c>
      <c r="B5175" t="s">
        <v>3981</v>
      </c>
      <c r="C5175" t="s">
        <v>1974</v>
      </c>
      <c r="D5175" t="s">
        <v>3820</v>
      </c>
      <c r="E5175" t="s">
        <v>2810</v>
      </c>
    </row>
    <row r="5176" spans="1:5" hidden="1">
      <c r="A5176" s="83" t="s">
        <v>3199</v>
      </c>
      <c r="B5176" t="s">
        <v>3981</v>
      </c>
      <c r="C5176" t="s">
        <v>1974</v>
      </c>
      <c r="D5176" t="s">
        <v>3820</v>
      </c>
      <c r="E5176" t="s">
        <v>1643</v>
      </c>
    </row>
    <row r="5177" spans="1:5" hidden="1">
      <c r="A5177" s="83" t="s">
        <v>3199</v>
      </c>
      <c r="B5177" t="s">
        <v>3981</v>
      </c>
      <c r="C5177" t="s">
        <v>1974</v>
      </c>
      <c r="D5177" t="s">
        <v>3820</v>
      </c>
      <c r="E5177" t="s">
        <v>2856</v>
      </c>
    </row>
    <row r="5178" spans="1:5" hidden="1">
      <c r="A5178" s="83" t="s">
        <v>3199</v>
      </c>
      <c r="B5178" t="s">
        <v>3981</v>
      </c>
      <c r="C5178" t="s">
        <v>1974</v>
      </c>
      <c r="D5178" t="s">
        <v>3821</v>
      </c>
      <c r="E5178" t="s">
        <v>2811</v>
      </c>
    </row>
    <row r="5179" spans="1:5" hidden="1">
      <c r="A5179" s="83" t="s">
        <v>3199</v>
      </c>
      <c r="B5179" t="s">
        <v>3981</v>
      </c>
      <c r="C5179" t="s">
        <v>1974</v>
      </c>
      <c r="D5179" t="s">
        <v>3821</v>
      </c>
      <c r="E5179" t="s">
        <v>2857</v>
      </c>
    </row>
    <row r="5180" spans="1:5" hidden="1">
      <c r="A5180" s="83" t="s">
        <v>3199</v>
      </c>
      <c r="B5180" t="s">
        <v>3981</v>
      </c>
      <c r="C5180" t="s">
        <v>1974</v>
      </c>
      <c r="D5180" t="s">
        <v>3821</v>
      </c>
      <c r="E5180" t="s">
        <v>1643</v>
      </c>
    </row>
    <row r="5181" spans="1:5" hidden="1">
      <c r="A5181" s="83" t="s">
        <v>3199</v>
      </c>
      <c r="B5181" t="s">
        <v>3981</v>
      </c>
      <c r="C5181" t="s">
        <v>1974</v>
      </c>
      <c r="D5181" t="s">
        <v>3821</v>
      </c>
      <c r="E5181" t="s">
        <v>2877</v>
      </c>
    </row>
    <row r="5182" spans="1:5" hidden="1">
      <c r="A5182" s="83" t="s">
        <v>3199</v>
      </c>
      <c r="B5182" t="s">
        <v>3981</v>
      </c>
      <c r="C5182" t="s">
        <v>1974</v>
      </c>
      <c r="D5182" t="s">
        <v>3934</v>
      </c>
      <c r="E5182" t="s">
        <v>2812</v>
      </c>
    </row>
    <row r="5183" spans="1:5" hidden="1">
      <c r="A5183" s="83" t="s">
        <v>3199</v>
      </c>
      <c r="B5183" t="s">
        <v>3981</v>
      </c>
      <c r="C5183" t="s">
        <v>1974</v>
      </c>
      <c r="D5183" t="s">
        <v>3934</v>
      </c>
      <c r="E5183" t="s">
        <v>1643</v>
      </c>
    </row>
    <row r="5184" spans="1:5" hidden="1">
      <c r="A5184" s="83" t="s">
        <v>3199</v>
      </c>
      <c r="B5184" t="s">
        <v>3981</v>
      </c>
      <c r="C5184" t="s">
        <v>1974</v>
      </c>
      <c r="D5184" t="s">
        <v>3822</v>
      </c>
      <c r="E5184" t="s">
        <v>2813</v>
      </c>
    </row>
    <row r="5185" spans="1:5" hidden="1">
      <c r="A5185" s="83" t="s">
        <v>3199</v>
      </c>
      <c r="B5185" t="s">
        <v>3981</v>
      </c>
      <c r="C5185" t="s">
        <v>1974</v>
      </c>
      <c r="D5185" t="s">
        <v>3822</v>
      </c>
      <c r="E5185" t="s">
        <v>2858</v>
      </c>
    </row>
    <row r="5186" spans="1:5" hidden="1">
      <c r="A5186" s="83" t="s">
        <v>3199</v>
      </c>
      <c r="B5186" t="s">
        <v>3981</v>
      </c>
      <c r="C5186" t="s">
        <v>1974</v>
      </c>
      <c r="D5186" t="s">
        <v>3822</v>
      </c>
      <c r="E5186" t="s">
        <v>2878</v>
      </c>
    </row>
    <row r="5187" spans="1:5" hidden="1">
      <c r="A5187" s="83" t="s">
        <v>3199</v>
      </c>
      <c r="B5187" t="s">
        <v>3981</v>
      </c>
      <c r="C5187" t="s">
        <v>1974</v>
      </c>
      <c r="D5187" t="s">
        <v>3822</v>
      </c>
      <c r="E5187" t="s">
        <v>1643</v>
      </c>
    </row>
    <row r="5188" spans="1:5" hidden="1">
      <c r="A5188" s="83" t="s">
        <v>3199</v>
      </c>
      <c r="B5188" t="s">
        <v>3981</v>
      </c>
      <c r="C5188" t="s">
        <v>1974</v>
      </c>
      <c r="D5188" t="s">
        <v>3822</v>
      </c>
      <c r="E5188" t="s">
        <v>2894</v>
      </c>
    </row>
    <row r="5189" spans="1:5" hidden="1">
      <c r="A5189" s="83" t="s">
        <v>3199</v>
      </c>
      <c r="B5189" t="s">
        <v>3981</v>
      </c>
      <c r="C5189" t="s">
        <v>1974</v>
      </c>
      <c r="D5189" t="s">
        <v>3822</v>
      </c>
      <c r="E5189" t="s">
        <v>2904</v>
      </c>
    </row>
    <row r="5190" spans="1:5" hidden="1">
      <c r="A5190" s="83" t="s">
        <v>3199</v>
      </c>
      <c r="B5190" t="s">
        <v>3981</v>
      </c>
      <c r="C5190" t="s">
        <v>1974</v>
      </c>
      <c r="D5190" t="s">
        <v>3823</v>
      </c>
      <c r="E5190" t="s">
        <v>2814</v>
      </c>
    </row>
    <row r="5191" spans="1:5" hidden="1">
      <c r="A5191" s="83" t="s">
        <v>3199</v>
      </c>
      <c r="B5191" t="s">
        <v>3981</v>
      </c>
      <c r="C5191" t="s">
        <v>1974</v>
      </c>
      <c r="D5191" t="s">
        <v>3823</v>
      </c>
      <c r="E5191" t="s">
        <v>2859</v>
      </c>
    </row>
    <row r="5192" spans="1:5" hidden="1">
      <c r="A5192" s="83" t="s">
        <v>3199</v>
      </c>
      <c r="B5192" t="s">
        <v>3981</v>
      </c>
      <c r="C5192" t="s">
        <v>1974</v>
      </c>
      <c r="D5192" t="s">
        <v>3823</v>
      </c>
      <c r="E5192" t="s">
        <v>1643</v>
      </c>
    </row>
    <row r="5193" spans="1:5" hidden="1">
      <c r="A5193" s="83" t="s">
        <v>3199</v>
      </c>
      <c r="B5193" t="s">
        <v>3981</v>
      </c>
      <c r="C5193" t="s">
        <v>1974</v>
      </c>
      <c r="D5193" t="s">
        <v>3823</v>
      </c>
      <c r="E5193" t="s">
        <v>2879</v>
      </c>
    </row>
    <row r="5194" spans="1:5" hidden="1">
      <c r="A5194" s="83" t="s">
        <v>3199</v>
      </c>
      <c r="B5194" t="s">
        <v>3981</v>
      </c>
      <c r="C5194" t="s">
        <v>1974</v>
      </c>
      <c r="D5194" t="s">
        <v>3824</v>
      </c>
      <c r="E5194" t="s">
        <v>2815</v>
      </c>
    </row>
    <row r="5195" spans="1:5" hidden="1">
      <c r="A5195" s="83" t="s">
        <v>3199</v>
      </c>
      <c r="B5195" t="s">
        <v>3981</v>
      </c>
      <c r="C5195" t="s">
        <v>1974</v>
      </c>
      <c r="D5195" t="s">
        <v>3824</v>
      </c>
      <c r="E5195" t="s">
        <v>1643</v>
      </c>
    </row>
    <row r="5196" spans="1:5" hidden="1">
      <c r="A5196" s="83" t="s">
        <v>3199</v>
      </c>
      <c r="B5196" t="s">
        <v>3981</v>
      </c>
      <c r="C5196" t="s">
        <v>1974</v>
      </c>
      <c r="D5196" t="s">
        <v>2156</v>
      </c>
      <c r="E5196" t="s">
        <v>2816</v>
      </c>
    </row>
    <row r="5197" spans="1:5" hidden="1">
      <c r="A5197" s="83" t="s">
        <v>3199</v>
      </c>
      <c r="B5197" t="s">
        <v>3981</v>
      </c>
      <c r="C5197" t="s">
        <v>1974</v>
      </c>
      <c r="D5197" t="s">
        <v>1973</v>
      </c>
      <c r="E5197" t="s">
        <v>1643</v>
      </c>
    </row>
    <row r="5198" spans="1:5" hidden="1">
      <c r="A5198" s="83" t="s">
        <v>3199</v>
      </c>
      <c r="B5198" t="s">
        <v>3981</v>
      </c>
      <c r="C5198" t="s">
        <v>1974</v>
      </c>
      <c r="D5198" t="s">
        <v>1973</v>
      </c>
      <c r="E5198" t="s">
        <v>2817</v>
      </c>
    </row>
    <row r="5199" spans="1:5" hidden="1">
      <c r="A5199" s="83" t="s">
        <v>3199</v>
      </c>
      <c r="B5199" t="s">
        <v>3981</v>
      </c>
      <c r="C5199" t="s">
        <v>1974</v>
      </c>
      <c r="D5199" t="s">
        <v>1973</v>
      </c>
      <c r="E5199" t="s">
        <v>2860</v>
      </c>
    </row>
    <row r="5200" spans="1:5" hidden="1">
      <c r="A5200" s="83" t="s">
        <v>3199</v>
      </c>
      <c r="B5200" t="s">
        <v>3981</v>
      </c>
      <c r="C5200" t="s">
        <v>1974</v>
      </c>
      <c r="D5200" t="s">
        <v>1973</v>
      </c>
      <c r="E5200" t="s">
        <v>2880</v>
      </c>
    </row>
    <row r="5201" spans="1:5" hidden="1">
      <c r="A5201" s="83" t="s">
        <v>3199</v>
      </c>
      <c r="B5201" t="s">
        <v>3981</v>
      </c>
      <c r="C5201" t="s">
        <v>1974</v>
      </c>
      <c r="D5201" t="s">
        <v>3825</v>
      </c>
      <c r="E5201" t="s">
        <v>1643</v>
      </c>
    </row>
    <row r="5202" spans="1:5" hidden="1">
      <c r="A5202" s="83" t="s">
        <v>3199</v>
      </c>
      <c r="B5202" t="s">
        <v>3981</v>
      </c>
      <c r="C5202" t="s">
        <v>1974</v>
      </c>
      <c r="D5202" t="s">
        <v>3825</v>
      </c>
      <c r="E5202" t="s">
        <v>2818</v>
      </c>
    </row>
    <row r="5203" spans="1:5" hidden="1">
      <c r="A5203" s="83" t="s">
        <v>3199</v>
      </c>
      <c r="B5203" t="s">
        <v>3981</v>
      </c>
      <c r="C5203" t="s">
        <v>1974</v>
      </c>
      <c r="D5203" t="s">
        <v>3826</v>
      </c>
      <c r="E5203" t="s">
        <v>1643</v>
      </c>
    </row>
    <row r="5204" spans="1:5" hidden="1">
      <c r="A5204" s="83" t="s">
        <v>3199</v>
      </c>
      <c r="B5204" t="s">
        <v>3981</v>
      </c>
      <c r="C5204" t="s">
        <v>1974</v>
      </c>
      <c r="D5204" t="s">
        <v>3826</v>
      </c>
      <c r="E5204" t="s">
        <v>2819</v>
      </c>
    </row>
    <row r="5205" spans="1:5" hidden="1">
      <c r="A5205" s="83" t="s">
        <v>3199</v>
      </c>
      <c r="B5205" t="s">
        <v>3981</v>
      </c>
      <c r="C5205" t="s">
        <v>1974</v>
      </c>
      <c r="D5205" t="s">
        <v>2161</v>
      </c>
      <c r="E5205" t="s">
        <v>2820</v>
      </c>
    </row>
    <row r="5206" spans="1:5" hidden="1">
      <c r="A5206" s="83" t="s">
        <v>3199</v>
      </c>
      <c r="B5206" t="s">
        <v>3981</v>
      </c>
      <c r="C5206" t="s">
        <v>1974</v>
      </c>
      <c r="D5206" t="s">
        <v>2161</v>
      </c>
      <c r="E5206" t="s">
        <v>1643</v>
      </c>
    </row>
    <row r="5207" spans="1:5" hidden="1">
      <c r="A5207" s="83" t="s">
        <v>3199</v>
      </c>
      <c r="B5207" t="s">
        <v>3981</v>
      </c>
      <c r="C5207" t="s">
        <v>1974</v>
      </c>
      <c r="D5207" t="s">
        <v>3827</v>
      </c>
      <c r="E5207" t="s">
        <v>1643</v>
      </c>
    </row>
    <row r="5208" spans="1:5" hidden="1">
      <c r="A5208" s="83" t="s">
        <v>3199</v>
      </c>
      <c r="B5208" t="s">
        <v>3981</v>
      </c>
      <c r="C5208" t="s">
        <v>1974</v>
      </c>
      <c r="D5208" t="s">
        <v>3827</v>
      </c>
      <c r="E5208" t="s">
        <v>3827</v>
      </c>
    </row>
    <row r="5209" spans="1:5" hidden="1">
      <c r="A5209" s="83" t="s">
        <v>3199</v>
      </c>
      <c r="B5209" t="s">
        <v>3981</v>
      </c>
      <c r="C5209" t="s">
        <v>1974</v>
      </c>
      <c r="D5209" t="s">
        <v>3828</v>
      </c>
      <c r="E5209" t="s">
        <v>1643</v>
      </c>
    </row>
    <row r="5210" spans="1:5" hidden="1">
      <c r="A5210" s="83" t="s">
        <v>3199</v>
      </c>
      <c r="B5210" t="s">
        <v>3981</v>
      </c>
      <c r="C5210" t="s">
        <v>1974</v>
      </c>
      <c r="D5210" t="s">
        <v>3828</v>
      </c>
      <c r="E5210" t="s">
        <v>2822</v>
      </c>
    </row>
    <row r="5211" spans="1:5" hidden="1">
      <c r="A5211" s="83" t="s">
        <v>3199</v>
      </c>
      <c r="B5211" t="s">
        <v>3981</v>
      </c>
      <c r="C5211" t="s">
        <v>1974</v>
      </c>
      <c r="D5211" t="s">
        <v>3828</v>
      </c>
      <c r="E5211" t="s">
        <v>2861</v>
      </c>
    </row>
    <row r="5212" spans="1:5" hidden="1">
      <c r="A5212" s="83" t="s">
        <v>3199</v>
      </c>
      <c r="B5212" t="s">
        <v>3981</v>
      </c>
      <c r="C5212" t="s">
        <v>1974</v>
      </c>
      <c r="D5212" t="s">
        <v>3828</v>
      </c>
      <c r="E5212" t="s">
        <v>2818</v>
      </c>
    </row>
    <row r="5213" spans="1:5" hidden="1">
      <c r="A5213" s="83" t="s">
        <v>3199</v>
      </c>
      <c r="B5213" t="s">
        <v>3981</v>
      </c>
      <c r="C5213" t="s">
        <v>1974</v>
      </c>
      <c r="D5213" t="s">
        <v>3829</v>
      </c>
      <c r="E5213" t="s">
        <v>1643</v>
      </c>
    </row>
    <row r="5214" spans="1:5" hidden="1">
      <c r="A5214" s="83" t="s">
        <v>3199</v>
      </c>
      <c r="B5214" t="s">
        <v>3981</v>
      </c>
      <c r="C5214" t="s">
        <v>1974</v>
      </c>
      <c r="D5214" t="s">
        <v>3829</v>
      </c>
      <c r="E5214" t="s">
        <v>2823</v>
      </c>
    </row>
    <row r="5215" spans="1:5" hidden="1">
      <c r="A5215" s="83" t="s">
        <v>3199</v>
      </c>
      <c r="B5215" t="s">
        <v>3981</v>
      </c>
      <c r="C5215" t="s">
        <v>1974</v>
      </c>
      <c r="D5215" t="s">
        <v>3830</v>
      </c>
      <c r="E5215" t="s">
        <v>1643</v>
      </c>
    </row>
    <row r="5216" spans="1:5" hidden="1">
      <c r="A5216" s="83" t="s">
        <v>3199</v>
      </c>
      <c r="B5216" t="s">
        <v>3981</v>
      </c>
      <c r="C5216" t="s">
        <v>1974</v>
      </c>
      <c r="D5216" t="s">
        <v>3830</v>
      </c>
      <c r="E5216" t="s">
        <v>2824</v>
      </c>
    </row>
    <row r="5217" spans="1:5" hidden="1">
      <c r="A5217" s="83" t="s">
        <v>3199</v>
      </c>
      <c r="B5217" t="s">
        <v>3981</v>
      </c>
      <c r="C5217" t="s">
        <v>1974</v>
      </c>
      <c r="D5217" t="s">
        <v>3831</v>
      </c>
      <c r="E5217" t="s">
        <v>2825</v>
      </c>
    </row>
    <row r="5218" spans="1:5" hidden="1">
      <c r="A5218" s="83" t="s">
        <v>3199</v>
      </c>
      <c r="B5218" t="s">
        <v>3981</v>
      </c>
      <c r="C5218" t="s">
        <v>1974</v>
      </c>
      <c r="D5218" t="s">
        <v>2166</v>
      </c>
      <c r="E5218" t="s">
        <v>1643</v>
      </c>
    </row>
    <row r="5219" spans="1:5" hidden="1">
      <c r="A5219" s="83" t="s">
        <v>3199</v>
      </c>
      <c r="B5219" t="s">
        <v>3981</v>
      </c>
      <c r="C5219" t="s">
        <v>1974</v>
      </c>
      <c r="D5219" t="s">
        <v>2166</v>
      </c>
      <c r="E5219" t="s">
        <v>2826</v>
      </c>
    </row>
    <row r="5220" spans="1:5" hidden="1">
      <c r="A5220" s="83" t="s">
        <v>3199</v>
      </c>
      <c r="B5220" t="s">
        <v>3981</v>
      </c>
      <c r="C5220" t="s">
        <v>3835</v>
      </c>
      <c r="D5220" t="s">
        <v>3857</v>
      </c>
      <c r="E5220" t="s">
        <v>2836</v>
      </c>
    </row>
    <row r="5221" spans="1:5" hidden="1">
      <c r="A5221" s="83" t="s">
        <v>3199</v>
      </c>
      <c r="B5221" t="s">
        <v>3981</v>
      </c>
      <c r="C5221" t="s">
        <v>3835</v>
      </c>
      <c r="D5221" t="s">
        <v>3857</v>
      </c>
      <c r="E5221" t="s">
        <v>2869</v>
      </c>
    </row>
    <row r="5222" spans="1:5" hidden="1">
      <c r="A5222" s="83" t="s">
        <v>3199</v>
      </c>
      <c r="B5222" t="s">
        <v>3981</v>
      </c>
      <c r="C5222" t="s">
        <v>3835</v>
      </c>
      <c r="D5222" t="s">
        <v>3857</v>
      </c>
      <c r="E5222" t="s">
        <v>2887</v>
      </c>
    </row>
    <row r="5223" spans="1:5" hidden="1">
      <c r="A5223" s="83" t="s">
        <v>3199</v>
      </c>
      <c r="B5223" t="s">
        <v>3981</v>
      </c>
      <c r="C5223" t="s">
        <v>3835</v>
      </c>
      <c r="D5223" t="s">
        <v>3857</v>
      </c>
      <c r="E5223" t="s">
        <v>2898</v>
      </c>
    </row>
    <row r="5224" spans="1:5" hidden="1">
      <c r="A5224" s="83" t="s">
        <v>3199</v>
      </c>
      <c r="B5224" t="s">
        <v>3981</v>
      </c>
      <c r="C5224" t="s">
        <v>3835</v>
      </c>
      <c r="D5224" t="s">
        <v>3857</v>
      </c>
      <c r="E5224" t="s">
        <v>2908</v>
      </c>
    </row>
    <row r="5225" spans="1:5" hidden="1">
      <c r="A5225" s="83" t="s">
        <v>3199</v>
      </c>
      <c r="B5225" t="s">
        <v>3981</v>
      </c>
      <c r="C5225" t="s">
        <v>3835</v>
      </c>
      <c r="D5225" t="s">
        <v>3857</v>
      </c>
      <c r="E5225" t="s">
        <v>2915</v>
      </c>
    </row>
    <row r="5226" spans="1:5" hidden="1">
      <c r="A5226" s="83" t="s">
        <v>3199</v>
      </c>
      <c r="B5226" t="s">
        <v>3981</v>
      </c>
      <c r="C5226" t="s">
        <v>3835</v>
      </c>
      <c r="D5226" t="s">
        <v>3857</v>
      </c>
      <c r="E5226" t="s">
        <v>2920</v>
      </c>
    </row>
    <row r="5227" spans="1:5" hidden="1">
      <c r="A5227" s="83" t="s">
        <v>3199</v>
      </c>
      <c r="B5227" t="s">
        <v>3981</v>
      </c>
      <c r="C5227" t="s">
        <v>3835</v>
      </c>
      <c r="D5227" t="s">
        <v>3857</v>
      </c>
      <c r="E5227" t="s">
        <v>2924</v>
      </c>
    </row>
    <row r="5228" spans="1:5" hidden="1">
      <c r="A5228" s="83" t="s">
        <v>3199</v>
      </c>
      <c r="B5228" t="s">
        <v>3981</v>
      </c>
      <c r="C5228" t="s">
        <v>3835</v>
      </c>
      <c r="D5228" t="s">
        <v>3857</v>
      </c>
      <c r="E5228" t="s">
        <v>2926</v>
      </c>
    </row>
    <row r="5229" spans="1:5" hidden="1">
      <c r="A5229" s="83" t="s">
        <v>3199</v>
      </c>
      <c r="B5229" t="s">
        <v>3981</v>
      </c>
      <c r="C5229" t="s">
        <v>3835</v>
      </c>
      <c r="D5229" t="s">
        <v>3857</v>
      </c>
      <c r="E5229" t="s">
        <v>2931</v>
      </c>
    </row>
    <row r="5230" spans="1:5" hidden="1">
      <c r="A5230" s="83" t="s">
        <v>3199</v>
      </c>
      <c r="B5230" t="s">
        <v>3981</v>
      </c>
      <c r="C5230" t="s">
        <v>3835</v>
      </c>
      <c r="D5230" t="s">
        <v>3857</v>
      </c>
      <c r="E5230" t="s">
        <v>2940</v>
      </c>
    </row>
    <row r="5231" spans="1:5" hidden="1">
      <c r="A5231" s="83" t="s">
        <v>3199</v>
      </c>
      <c r="B5231" t="s">
        <v>3981</v>
      </c>
      <c r="C5231" t="s">
        <v>3835</v>
      </c>
      <c r="D5231" t="s">
        <v>3857</v>
      </c>
      <c r="E5231" t="s">
        <v>2944</v>
      </c>
    </row>
    <row r="5232" spans="1:5" hidden="1">
      <c r="A5232" s="83" t="s">
        <v>3199</v>
      </c>
      <c r="B5232" t="s">
        <v>3981</v>
      </c>
      <c r="C5232" t="s">
        <v>3835</v>
      </c>
      <c r="D5232" t="s">
        <v>3857</v>
      </c>
      <c r="E5232" t="s">
        <v>2936</v>
      </c>
    </row>
    <row r="5233" spans="1:5" hidden="1">
      <c r="A5233" s="83" t="s">
        <v>3199</v>
      </c>
      <c r="B5233" t="s">
        <v>3981</v>
      </c>
      <c r="C5233" t="s">
        <v>3835</v>
      </c>
      <c r="D5233" t="s">
        <v>3857</v>
      </c>
      <c r="E5233" t="s">
        <v>2941</v>
      </c>
    </row>
    <row r="5234" spans="1:5" hidden="1">
      <c r="A5234" s="83" t="s">
        <v>3199</v>
      </c>
      <c r="B5234" t="s">
        <v>3981</v>
      </c>
      <c r="C5234" t="s">
        <v>3835</v>
      </c>
      <c r="D5234" t="s">
        <v>3857</v>
      </c>
      <c r="E5234" t="s">
        <v>2945</v>
      </c>
    </row>
    <row r="5235" spans="1:5" hidden="1">
      <c r="A5235" s="83" t="s">
        <v>3199</v>
      </c>
      <c r="B5235" t="s">
        <v>3981</v>
      </c>
      <c r="C5235" t="s">
        <v>3835</v>
      </c>
      <c r="D5235" t="s">
        <v>3857</v>
      </c>
      <c r="E5235" t="s">
        <v>2948</v>
      </c>
    </row>
    <row r="5236" spans="1:5" hidden="1">
      <c r="A5236" s="83" t="s">
        <v>3199</v>
      </c>
      <c r="B5236" t="s">
        <v>3981</v>
      </c>
      <c r="C5236" t="s">
        <v>3835</v>
      </c>
      <c r="D5236" t="s">
        <v>3857</v>
      </c>
      <c r="E5236" t="s">
        <v>2950</v>
      </c>
    </row>
    <row r="5237" spans="1:5" hidden="1">
      <c r="A5237" s="83" t="s">
        <v>3199</v>
      </c>
      <c r="B5237" t="s">
        <v>3981</v>
      </c>
      <c r="C5237" t="s">
        <v>3835</v>
      </c>
      <c r="D5237" t="s">
        <v>3836</v>
      </c>
      <c r="E5237" t="s">
        <v>2836</v>
      </c>
    </row>
    <row r="5238" spans="1:5" hidden="1">
      <c r="A5238" s="83" t="s">
        <v>3199</v>
      </c>
      <c r="B5238" t="s">
        <v>3981</v>
      </c>
      <c r="C5238" t="s">
        <v>3835</v>
      </c>
      <c r="D5238" t="s">
        <v>3836</v>
      </c>
      <c r="E5238" t="s">
        <v>2869</v>
      </c>
    </row>
    <row r="5239" spans="1:5" hidden="1">
      <c r="A5239" s="83" t="s">
        <v>3199</v>
      </c>
      <c r="B5239" t="s">
        <v>3981</v>
      </c>
      <c r="C5239" t="s">
        <v>3835</v>
      </c>
      <c r="D5239" t="s">
        <v>3836</v>
      </c>
      <c r="E5239" t="s">
        <v>2887</v>
      </c>
    </row>
    <row r="5240" spans="1:5" hidden="1">
      <c r="A5240" s="83" t="s">
        <v>3199</v>
      </c>
      <c r="B5240" t="s">
        <v>3981</v>
      </c>
      <c r="C5240" t="s">
        <v>3835</v>
      </c>
      <c r="D5240" t="s">
        <v>3836</v>
      </c>
      <c r="E5240" t="s">
        <v>2898</v>
      </c>
    </row>
    <row r="5241" spans="1:5" hidden="1">
      <c r="A5241" s="83" t="s">
        <v>3199</v>
      </c>
      <c r="B5241" t="s">
        <v>3981</v>
      </c>
      <c r="C5241" t="s">
        <v>3835</v>
      </c>
      <c r="D5241" t="s">
        <v>3836</v>
      </c>
      <c r="E5241" t="s">
        <v>2908</v>
      </c>
    </row>
    <row r="5242" spans="1:5" hidden="1">
      <c r="A5242" s="83" t="s">
        <v>3199</v>
      </c>
      <c r="B5242" t="s">
        <v>3981</v>
      </c>
      <c r="C5242" t="s">
        <v>3835</v>
      </c>
      <c r="D5242" t="s">
        <v>3836</v>
      </c>
      <c r="E5242" t="s">
        <v>2915</v>
      </c>
    </row>
    <row r="5243" spans="1:5" hidden="1">
      <c r="A5243" s="83" t="s">
        <v>3199</v>
      </c>
      <c r="B5243" t="s">
        <v>3981</v>
      </c>
      <c r="C5243" t="s">
        <v>3835</v>
      </c>
      <c r="D5243" t="s">
        <v>3836</v>
      </c>
      <c r="E5243" t="s">
        <v>2920</v>
      </c>
    </row>
    <row r="5244" spans="1:5" hidden="1">
      <c r="A5244" s="83" t="s">
        <v>3199</v>
      </c>
      <c r="B5244" t="s">
        <v>3981</v>
      </c>
      <c r="C5244" t="s">
        <v>3835</v>
      </c>
      <c r="D5244" t="s">
        <v>3836</v>
      </c>
      <c r="E5244" t="s">
        <v>1643</v>
      </c>
    </row>
    <row r="5245" spans="1:5" hidden="1">
      <c r="A5245" s="83" t="s">
        <v>3199</v>
      </c>
      <c r="B5245" t="s">
        <v>3981</v>
      </c>
      <c r="C5245" t="s">
        <v>3835</v>
      </c>
      <c r="D5245" t="s">
        <v>3836</v>
      </c>
      <c r="E5245" t="s">
        <v>2926</v>
      </c>
    </row>
    <row r="5246" spans="1:5" hidden="1">
      <c r="A5246" s="83" t="s">
        <v>3199</v>
      </c>
      <c r="B5246" t="s">
        <v>3981</v>
      </c>
      <c r="C5246" t="s">
        <v>3835</v>
      </c>
      <c r="D5246" t="s">
        <v>3836</v>
      </c>
      <c r="E5246" t="s">
        <v>2931</v>
      </c>
    </row>
    <row r="5247" spans="1:5" hidden="1">
      <c r="A5247" s="83" t="s">
        <v>3199</v>
      </c>
      <c r="B5247" t="s">
        <v>3981</v>
      </c>
      <c r="C5247" t="s">
        <v>3835</v>
      </c>
      <c r="D5247" t="s">
        <v>3836</v>
      </c>
      <c r="E5247" t="s">
        <v>2936</v>
      </c>
    </row>
    <row r="5248" spans="1:5" hidden="1">
      <c r="A5248" s="83" t="s">
        <v>3199</v>
      </c>
      <c r="B5248" t="s">
        <v>3981</v>
      </c>
      <c r="C5248" t="s">
        <v>3835</v>
      </c>
      <c r="D5248" t="s">
        <v>3836</v>
      </c>
      <c r="E5248" t="s">
        <v>2941</v>
      </c>
    </row>
    <row r="5249" spans="1:5" hidden="1">
      <c r="A5249" s="83" t="s">
        <v>3199</v>
      </c>
      <c r="B5249" t="s">
        <v>3981</v>
      </c>
      <c r="C5249" t="s">
        <v>3835</v>
      </c>
      <c r="D5249" t="s">
        <v>3836</v>
      </c>
      <c r="E5249" t="s">
        <v>2945</v>
      </c>
    </row>
    <row r="5250" spans="1:5" hidden="1">
      <c r="A5250" s="83" t="s">
        <v>3199</v>
      </c>
      <c r="B5250" t="s">
        <v>3981</v>
      </c>
      <c r="C5250" t="s">
        <v>3835</v>
      </c>
      <c r="D5250" t="s">
        <v>3836</v>
      </c>
      <c r="E5250" t="s">
        <v>2948</v>
      </c>
    </row>
    <row r="5251" spans="1:5" hidden="1">
      <c r="A5251" s="83" t="s">
        <v>3199</v>
      </c>
      <c r="B5251" t="s">
        <v>3981</v>
      </c>
      <c r="C5251" t="s">
        <v>3835</v>
      </c>
      <c r="D5251" t="s">
        <v>3836</v>
      </c>
      <c r="E5251" t="s">
        <v>2950</v>
      </c>
    </row>
    <row r="5252" spans="1:5" hidden="1">
      <c r="A5252" t="s">
        <v>3042</v>
      </c>
      <c r="B5252" t="s">
        <v>3816</v>
      </c>
      <c r="C5252" t="s">
        <v>1974</v>
      </c>
      <c r="D5252" t="s">
        <v>2157</v>
      </c>
      <c r="E5252" t="s">
        <v>2157</v>
      </c>
    </row>
    <row r="5253" spans="1:5" hidden="1">
      <c r="A5253" t="s">
        <v>3045</v>
      </c>
      <c r="B5253" t="s">
        <v>3837</v>
      </c>
      <c r="C5253" t="s">
        <v>1974</v>
      </c>
      <c r="D5253" t="s">
        <v>2157</v>
      </c>
      <c r="E5253" t="s">
        <v>2157</v>
      </c>
    </row>
    <row r="5254" spans="1:5" hidden="1">
      <c r="A5254" t="s">
        <v>3838</v>
      </c>
      <c r="B5254" t="s">
        <v>3839</v>
      </c>
      <c r="C5254" t="s">
        <v>1974</v>
      </c>
      <c r="D5254" t="s">
        <v>2157</v>
      </c>
      <c r="E5254" t="s">
        <v>2157</v>
      </c>
    </row>
    <row r="5255" spans="1:5" hidden="1">
      <c r="A5255" t="s">
        <v>3840</v>
      </c>
      <c r="B5255" t="s">
        <v>3841</v>
      </c>
      <c r="C5255" t="s">
        <v>1974</v>
      </c>
      <c r="D5255" t="s">
        <v>2157</v>
      </c>
      <c r="E5255" t="s">
        <v>2157</v>
      </c>
    </row>
    <row r="5256" spans="1:5" hidden="1">
      <c r="A5256" t="s">
        <v>3054</v>
      </c>
      <c r="B5256" t="s">
        <v>3842</v>
      </c>
      <c r="C5256" t="s">
        <v>1974</v>
      </c>
      <c r="D5256" t="s">
        <v>2157</v>
      </c>
      <c r="E5256" t="s">
        <v>2157</v>
      </c>
    </row>
    <row r="5257" spans="1:5" hidden="1">
      <c r="A5257" t="s">
        <v>3056</v>
      </c>
      <c r="B5257" t="s">
        <v>3844</v>
      </c>
      <c r="C5257" t="s">
        <v>1974</v>
      </c>
      <c r="D5257" t="s">
        <v>2157</v>
      </c>
      <c r="E5257" t="s">
        <v>2157</v>
      </c>
    </row>
    <row r="5258" spans="1:5" hidden="1">
      <c r="A5258" t="s">
        <v>3058</v>
      </c>
      <c r="B5258" t="s">
        <v>3843</v>
      </c>
      <c r="C5258" t="s">
        <v>1974</v>
      </c>
      <c r="D5258" t="s">
        <v>2157</v>
      </c>
      <c r="E5258" t="s">
        <v>2157</v>
      </c>
    </row>
    <row r="5259" spans="1:5" hidden="1">
      <c r="A5259" t="s">
        <v>3060</v>
      </c>
      <c r="B5259" t="s">
        <v>3847</v>
      </c>
      <c r="C5259" t="s">
        <v>1974</v>
      </c>
      <c r="D5259" t="s">
        <v>2157</v>
      </c>
      <c r="E5259" t="s">
        <v>2157</v>
      </c>
    </row>
    <row r="5260" spans="1:5" hidden="1">
      <c r="A5260" t="s">
        <v>3062</v>
      </c>
      <c r="B5260" t="s">
        <v>3861</v>
      </c>
      <c r="C5260" t="s">
        <v>1974</v>
      </c>
      <c r="D5260" t="s">
        <v>2157</v>
      </c>
      <c r="E5260" t="s">
        <v>2157</v>
      </c>
    </row>
    <row r="5261" spans="1:5" hidden="1">
      <c r="A5261" t="s">
        <v>3862</v>
      </c>
      <c r="B5261" t="s">
        <v>3863</v>
      </c>
      <c r="C5261" t="s">
        <v>1974</v>
      </c>
      <c r="D5261" t="s">
        <v>2157</v>
      </c>
      <c r="E5261" t="s">
        <v>2157</v>
      </c>
    </row>
    <row r="5262" spans="1:5" hidden="1">
      <c r="A5262" t="s">
        <v>3864</v>
      </c>
      <c r="B5262" t="s">
        <v>3865</v>
      </c>
      <c r="C5262" t="s">
        <v>1974</v>
      </c>
      <c r="D5262" t="s">
        <v>2157</v>
      </c>
      <c r="E5262" t="s">
        <v>2157</v>
      </c>
    </row>
    <row r="5263" spans="1:5" hidden="1">
      <c r="A5263" t="s">
        <v>3068</v>
      </c>
      <c r="B5263" t="s">
        <v>3867</v>
      </c>
      <c r="C5263" t="s">
        <v>1974</v>
      </c>
      <c r="D5263" t="s">
        <v>2157</v>
      </c>
      <c r="E5263" t="s">
        <v>2157</v>
      </c>
    </row>
    <row r="5264" spans="1:5" hidden="1">
      <c r="A5264" t="s">
        <v>3868</v>
      </c>
      <c r="B5264" t="s">
        <v>3869</v>
      </c>
      <c r="C5264" t="s">
        <v>1974</v>
      </c>
      <c r="D5264" t="s">
        <v>2157</v>
      </c>
      <c r="E5264" t="s">
        <v>2157</v>
      </c>
    </row>
    <row r="5265" spans="1:5" hidden="1">
      <c r="A5265" t="s">
        <v>3074</v>
      </c>
      <c r="B5265" t="s">
        <v>3870</v>
      </c>
      <c r="C5265" t="s">
        <v>1974</v>
      </c>
      <c r="D5265" t="s">
        <v>2157</v>
      </c>
      <c r="E5265" t="s">
        <v>2157</v>
      </c>
    </row>
    <row r="5266" spans="1:5" hidden="1">
      <c r="A5266" t="s">
        <v>3076</v>
      </c>
      <c r="B5266" t="s">
        <v>3871</v>
      </c>
      <c r="C5266" t="s">
        <v>1974</v>
      </c>
      <c r="D5266" t="s">
        <v>2157</v>
      </c>
      <c r="E5266" t="s">
        <v>2157</v>
      </c>
    </row>
    <row r="5267" spans="1:5" hidden="1">
      <c r="A5267" t="s">
        <v>3082</v>
      </c>
      <c r="B5267" t="s">
        <v>3878</v>
      </c>
      <c r="C5267" t="s">
        <v>1974</v>
      </c>
      <c r="D5267" t="s">
        <v>2157</v>
      </c>
      <c r="E5267" t="s">
        <v>2157</v>
      </c>
    </row>
    <row r="5268" spans="1:5" hidden="1">
      <c r="A5268" t="s">
        <v>3879</v>
      </c>
      <c r="B5268" t="s">
        <v>3880</v>
      </c>
      <c r="C5268" t="s">
        <v>1974</v>
      </c>
      <c r="D5268" t="s">
        <v>2157</v>
      </c>
      <c r="E5268" t="s">
        <v>2157</v>
      </c>
    </row>
    <row r="5269" spans="1:5" hidden="1">
      <c r="A5269" t="s">
        <v>3881</v>
      </c>
      <c r="B5269" t="s">
        <v>3882</v>
      </c>
      <c r="C5269" t="s">
        <v>1974</v>
      </c>
      <c r="D5269" t="s">
        <v>2157</v>
      </c>
      <c r="E5269" t="s">
        <v>2157</v>
      </c>
    </row>
    <row r="5270" spans="1:5" hidden="1">
      <c r="A5270" t="s">
        <v>3087</v>
      </c>
      <c r="B5270" t="s">
        <v>3883</v>
      </c>
      <c r="C5270" t="s">
        <v>1974</v>
      </c>
      <c r="D5270" t="s">
        <v>2157</v>
      </c>
      <c r="E5270" t="s">
        <v>2157</v>
      </c>
    </row>
    <row r="5271" spans="1:5" hidden="1">
      <c r="A5271" t="s">
        <v>3089</v>
      </c>
      <c r="B5271" t="s">
        <v>3884</v>
      </c>
      <c r="C5271" t="s">
        <v>1974</v>
      </c>
      <c r="D5271" t="s">
        <v>2157</v>
      </c>
      <c r="E5271" t="s">
        <v>2157</v>
      </c>
    </row>
    <row r="5272" spans="1:5" hidden="1">
      <c r="A5272" t="s">
        <v>3091</v>
      </c>
      <c r="B5272" t="s">
        <v>3885</v>
      </c>
      <c r="C5272" t="s">
        <v>1974</v>
      </c>
      <c r="D5272" t="s">
        <v>2157</v>
      </c>
      <c r="E5272" t="s">
        <v>2157</v>
      </c>
    </row>
    <row r="5273" spans="1:5" hidden="1">
      <c r="A5273" t="s">
        <v>3094</v>
      </c>
      <c r="B5273" t="s">
        <v>3886</v>
      </c>
      <c r="C5273" t="s">
        <v>1974</v>
      </c>
      <c r="D5273" t="s">
        <v>2157</v>
      </c>
      <c r="E5273" t="s">
        <v>2157</v>
      </c>
    </row>
    <row r="5274" spans="1:5" hidden="1">
      <c r="A5274" t="s">
        <v>3887</v>
      </c>
      <c r="B5274" t="s">
        <v>3888</v>
      </c>
      <c r="C5274" t="s">
        <v>1974</v>
      </c>
      <c r="D5274" t="s">
        <v>2157</v>
      </c>
      <c r="E5274" t="s">
        <v>2157</v>
      </c>
    </row>
    <row r="5275" spans="1:5" hidden="1">
      <c r="A5275" t="s">
        <v>3890</v>
      </c>
      <c r="B5275" t="s">
        <v>3891</v>
      </c>
      <c r="C5275" t="s">
        <v>1974</v>
      </c>
      <c r="D5275" t="s">
        <v>2157</v>
      </c>
      <c r="E5275" t="s">
        <v>2157</v>
      </c>
    </row>
    <row r="5276" spans="1:5" hidden="1">
      <c r="A5276" t="s">
        <v>3132</v>
      </c>
      <c r="B5276" t="s">
        <v>3927</v>
      </c>
      <c r="C5276" t="s">
        <v>1974</v>
      </c>
      <c r="D5276" t="s">
        <v>2157</v>
      </c>
      <c r="E5276" t="s">
        <v>2157</v>
      </c>
    </row>
    <row r="5277" spans="1:5" hidden="1">
      <c r="A5277" t="s">
        <v>3134</v>
      </c>
      <c r="B5277" t="s">
        <v>3928</v>
      </c>
      <c r="C5277" t="s">
        <v>1974</v>
      </c>
      <c r="D5277" t="s">
        <v>2157</v>
      </c>
      <c r="E5277" t="s">
        <v>2157</v>
      </c>
    </row>
    <row r="5278" spans="1:5" hidden="1">
      <c r="A5278" t="s">
        <v>3136</v>
      </c>
      <c r="B5278" t="s">
        <v>3929</v>
      </c>
      <c r="C5278" t="s">
        <v>1974</v>
      </c>
      <c r="D5278" t="s">
        <v>2157</v>
      </c>
      <c r="E5278" t="s">
        <v>2157</v>
      </c>
    </row>
    <row r="5279" spans="1:5" hidden="1">
      <c r="A5279" t="s">
        <v>3930</v>
      </c>
      <c r="B5279" t="s">
        <v>3931</v>
      </c>
      <c r="C5279" t="s">
        <v>1974</v>
      </c>
      <c r="D5279" t="s">
        <v>2157</v>
      </c>
      <c r="E5279" t="s">
        <v>2157</v>
      </c>
    </row>
    <row r="5280" spans="1:5" hidden="1">
      <c r="A5280" t="s">
        <v>3144</v>
      </c>
      <c r="B5280" t="s">
        <v>3933</v>
      </c>
      <c r="C5280" t="s">
        <v>1974</v>
      </c>
      <c r="D5280" t="s">
        <v>2157</v>
      </c>
      <c r="E5280" t="s">
        <v>2157</v>
      </c>
    </row>
    <row r="5281" spans="1:5" hidden="1">
      <c r="A5281" t="s">
        <v>3948</v>
      </c>
      <c r="B5281" t="s">
        <v>3949</v>
      </c>
      <c r="C5281" t="s">
        <v>1974</v>
      </c>
      <c r="D5281" t="s">
        <v>2157</v>
      </c>
      <c r="E5281" t="s">
        <v>2157</v>
      </c>
    </row>
    <row r="5282" spans="1:5" hidden="1">
      <c r="A5282" t="s">
        <v>3958</v>
      </c>
      <c r="B5282" t="s">
        <v>3959</v>
      </c>
      <c r="C5282" t="s">
        <v>1974</v>
      </c>
      <c r="D5282" t="s">
        <v>2157</v>
      </c>
      <c r="E5282" t="s">
        <v>2157</v>
      </c>
    </row>
    <row r="5283" spans="1:5" hidden="1">
      <c r="A5283" t="s">
        <v>3960</v>
      </c>
      <c r="B5283" t="s">
        <v>3961</v>
      </c>
      <c r="C5283" t="s">
        <v>1974</v>
      </c>
      <c r="D5283" t="s">
        <v>2157</v>
      </c>
      <c r="E5283" t="s">
        <v>2157</v>
      </c>
    </row>
    <row r="5284" spans="1:5" hidden="1">
      <c r="A5284" t="s">
        <v>3178</v>
      </c>
      <c r="B5284" t="s">
        <v>3962</v>
      </c>
      <c r="C5284" t="s">
        <v>1974</v>
      </c>
      <c r="D5284" t="s">
        <v>2157</v>
      </c>
      <c r="E5284" t="s">
        <v>2157</v>
      </c>
    </row>
    <row r="5285" spans="1:5" hidden="1">
      <c r="A5285" t="s">
        <v>3963</v>
      </c>
      <c r="B5285" t="s">
        <v>3964</v>
      </c>
      <c r="C5285" t="s">
        <v>1974</v>
      </c>
      <c r="D5285" t="s">
        <v>2157</v>
      </c>
      <c r="E5285" t="s">
        <v>2157</v>
      </c>
    </row>
    <row r="5286" spans="1:5" hidden="1">
      <c r="A5286" t="s">
        <v>3965</v>
      </c>
      <c r="B5286" t="s">
        <v>3966</v>
      </c>
      <c r="C5286" t="s">
        <v>1974</v>
      </c>
      <c r="D5286" t="s">
        <v>2157</v>
      </c>
      <c r="E5286" t="s">
        <v>2157</v>
      </c>
    </row>
    <row r="5287" spans="1:5" hidden="1">
      <c r="A5287" t="s">
        <v>3967</v>
      </c>
      <c r="B5287" t="s">
        <v>3968</v>
      </c>
      <c r="C5287" t="s">
        <v>1974</v>
      </c>
      <c r="D5287" t="s">
        <v>2157</v>
      </c>
      <c r="E5287" t="s">
        <v>2157</v>
      </c>
    </row>
    <row r="5288" spans="1:5" hidden="1">
      <c r="A5288" t="s">
        <v>3185</v>
      </c>
      <c r="B5288" t="s">
        <v>3969</v>
      </c>
      <c r="C5288" t="s">
        <v>1974</v>
      </c>
      <c r="D5288" t="s">
        <v>2157</v>
      </c>
      <c r="E5288" t="s">
        <v>2157</v>
      </c>
    </row>
    <row r="5289" spans="1:5" hidden="1">
      <c r="A5289" t="s">
        <v>3186</v>
      </c>
      <c r="B5289" t="s">
        <v>3970</v>
      </c>
      <c r="C5289" t="s">
        <v>1974</v>
      </c>
      <c r="D5289" t="s">
        <v>2157</v>
      </c>
      <c r="E5289" t="s">
        <v>2157</v>
      </c>
    </row>
    <row r="5290" spans="1:5" hidden="1">
      <c r="A5290" t="s">
        <v>3971</v>
      </c>
      <c r="B5290" t="s">
        <v>3972</v>
      </c>
      <c r="C5290" t="s">
        <v>1974</v>
      </c>
      <c r="D5290" t="s">
        <v>2157</v>
      </c>
      <c r="E5290" t="s">
        <v>2157</v>
      </c>
    </row>
    <row r="5291" spans="1:5" hidden="1">
      <c r="A5291" t="s">
        <v>3973</v>
      </c>
      <c r="B5291" t="s">
        <v>3974</v>
      </c>
      <c r="C5291" t="s">
        <v>1974</v>
      </c>
      <c r="D5291" t="s">
        <v>2157</v>
      </c>
      <c r="E5291" t="s">
        <v>2157</v>
      </c>
    </row>
    <row r="5292" spans="1:5" hidden="1">
      <c r="A5292" t="s">
        <v>3975</v>
      </c>
      <c r="B5292" t="s">
        <v>3976</v>
      </c>
      <c r="C5292" t="s">
        <v>1974</v>
      </c>
      <c r="D5292" t="s">
        <v>2157</v>
      </c>
      <c r="E5292" t="s">
        <v>2157</v>
      </c>
    </row>
    <row r="5293" spans="1:5" hidden="1">
      <c r="A5293" t="s">
        <v>3977</v>
      </c>
      <c r="B5293" t="s">
        <v>3978</v>
      </c>
      <c r="C5293" t="s">
        <v>1974</v>
      </c>
      <c r="D5293" t="s">
        <v>2157</v>
      </c>
      <c r="E5293" t="s">
        <v>2157</v>
      </c>
    </row>
    <row r="5294" spans="1:5" hidden="1">
      <c r="A5294" t="s">
        <v>3979</v>
      </c>
      <c r="B5294" t="s">
        <v>3980</v>
      </c>
      <c r="C5294" t="s">
        <v>1974</v>
      </c>
      <c r="D5294" t="s">
        <v>2157</v>
      </c>
      <c r="E5294" t="s">
        <v>2157</v>
      </c>
    </row>
    <row r="5295" spans="1:5" hidden="1">
      <c r="A5295" t="s">
        <v>3199</v>
      </c>
      <c r="B5295" t="s">
        <v>3981</v>
      </c>
      <c r="C5295" t="s">
        <v>1974</v>
      </c>
      <c r="D5295" t="s">
        <v>2157</v>
      </c>
      <c r="E5295" t="s">
        <v>2157</v>
      </c>
    </row>
    <row r="5296" spans="1:5" hidden="1">
      <c r="A5296" t="s">
        <v>3042</v>
      </c>
      <c r="B5296" t="s">
        <v>3816</v>
      </c>
      <c r="C5296" t="s">
        <v>1974</v>
      </c>
      <c r="D5296" t="s">
        <v>2154</v>
      </c>
      <c r="E5296" t="s">
        <v>2154</v>
      </c>
    </row>
    <row r="5297" spans="1:5" hidden="1">
      <c r="A5297" t="s">
        <v>3045</v>
      </c>
      <c r="B5297" t="s">
        <v>3837</v>
      </c>
      <c r="C5297" t="s">
        <v>1974</v>
      </c>
      <c r="D5297" t="s">
        <v>2154</v>
      </c>
      <c r="E5297" t="s">
        <v>2154</v>
      </c>
    </row>
    <row r="5298" spans="1:5" hidden="1">
      <c r="A5298" t="s">
        <v>3838</v>
      </c>
      <c r="B5298" t="s">
        <v>3839</v>
      </c>
      <c r="C5298" t="s">
        <v>1974</v>
      </c>
      <c r="D5298" t="s">
        <v>2154</v>
      </c>
      <c r="E5298" t="s">
        <v>2154</v>
      </c>
    </row>
    <row r="5299" spans="1:5" hidden="1">
      <c r="A5299" t="s">
        <v>3840</v>
      </c>
      <c r="B5299" t="s">
        <v>3841</v>
      </c>
      <c r="C5299" t="s">
        <v>1974</v>
      </c>
      <c r="D5299" t="s">
        <v>2154</v>
      </c>
      <c r="E5299" t="s">
        <v>2154</v>
      </c>
    </row>
    <row r="5300" spans="1:5" hidden="1">
      <c r="A5300" t="s">
        <v>3054</v>
      </c>
      <c r="B5300" t="s">
        <v>3842</v>
      </c>
      <c r="C5300" t="s">
        <v>1974</v>
      </c>
      <c r="D5300" t="s">
        <v>2154</v>
      </c>
      <c r="E5300" t="s">
        <v>2154</v>
      </c>
    </row>
    <row r="5301" spans="1:5" hidden="1">
      <c r="A5301" t="s">
        <v>3056</v>
      </c>
      <c r="B5301" t="s">
        <v>3844</v>
      </c>
      <c r="C5301" t="s">
        <v>1974</v>
      </c>
      <c r="D5301" t="s">
        <v>2154</v>
      </c>
      <c r="E5301" t="s">
        <v>2154</v>
      </c>
    </row>
    <row r="5302" spans="1:5" hidden="1">
      <c r="A5302" t="s">
        <v>3058</v>
      </c>
      <c r="B5302" t="s">
        <v>3843</v>
      </c>
      <c r="C5302" t="s">
        <v>1974</v>
      </c>
      <c r="D5302" t="s">
        <v>2154</v>
      </c>
      <c r="E5302" t="s">
        <v>2154</v>
      </c>
    </row>
    <row r="5303" spans="1:5" hidden="1">
      <c r="A5303" t="s">
        <v>3060</v>
      </c>
      <c r="B5303" t="s">
        <v>3847</v>
      </c>
      <c r="C5303" t="s">
        <v>1974</v>
      </c>
      <c r="D5303" t="s">
        <v>2154</v>
      </c>
      <c r="E5303" t="s">
        <v>2154</v>
      </c>
    </row>
    <row r="5304" spans="1:5" hidden="1">
      <c r="A5304" t="s">
        <v>3062</v>
      </c>
      <c r="B5304" t="s">
        <v>3861</v>
      </c>
      <c r="C5304" t="s">
        <v>1974</v>
      </c>
      <c r="D5304" t="s">
        <v>2154</v>
      </c>
      <c r="E5304" t="s">
        <v>2154</v>
      </c>
    </row>
    <row r="5305" spans="1:5" hidden="1">
      <c r="A5305" t="s">
        <v>3862</v>
      </c>
      <c r="B5305" t="s">
        <v>3863</v>
      </c>
      <c r="C5305" t="s">
        <v>1974</v>
      </c>
      <c r="D5305" t="s">
        <v>2154</v>
      </c>
      <c r="E5305" t="s">
        <v>2154</v>
      </c>
    </row>
    <row r="5306" spans="1:5" hidden="1">
      <c r="A5306" t="s">
        <v>3864</v>
      </c>
      <c r="B5306" t="s">
        <v>3865</v>
      </c>
      <c r="C5306" t="s">
        <v>1974</v>
      </c>
      <c r="D5306" t="s">
        <v>2154</v>
      </c>
      <c r="E5306" t="s">
        <v>2154</v>
      </c>
    </row>
    <row r="5307" spans="1:5" hidden="1">
      <c r="A5307" t="s">
        <v>3068</v>
      </c>
      <c r="B5307" t="s">
        <v>3867</v>
      </c>
      <c r="C5307" t="s">
        <v>1974</v>
      </c>
      <c r="D5307" t="s">
        <v>2154</v>
      </c>
      <c r="E5307" t="s">
        <v>2154</v>
      </c>
    </row>
    <row r="5308" spans="1:5" hidden="1">
      <c r="A5308" t="s">
        <v>3868</v>
      </c>
      <c r="B5308" t="s">
        <v>3869</v>
      </c>
      <c r="C5308" t="s">
        <v>1974</v>
      </c>
      <c r="D5308" t="s">
        <v>2154</v>
      </c>
      <c r="E5308" t="s">
        <v>2154</v>
      </c>
    </row>
    <row r="5309" spans="1:5" hidden="1">
      <c r="A5309" t="s">
        <v>3074</v>
      </c>
      <c r="B5309" t="s">
        <v>3870</v>
      </c>
      <c r="C5309" t="s">
        <v>1974</v>
      </c>
      <c r="D5309" t="s">
        <v>2154</v>
      </c>
      <c r="E5309" t="s">
        <v>2154</v>
      </c>
    </row>
    <row r="5310" spans="1:5" hidden="1">
      <c r="A5310" t="s">
        <v>3076</v>
      </c>
      <c r="B5310" t="s">
        <v>3871</v>
      </c>
      <c r="C5310" t="s">
        <v>1974</v>
      </c>
      <c r="D5310" t="s">
        <v>2154</v>
      </c>
      <c r="E5310" t="s">
        <v>2154</v>
      </c>
    </row>
    <row r="5311" spans="1:5" hidden="1">
      <c r="A5311" t="s">
        <v>3082</v>
      </c>
      <c r="B5311" t="s">
        <v>3878</v>
      </c>
      <c r="C5311" t="s">
        <v>1974</v>
      </c>
      <c r="D5311" t="s">
        <v>2154</v>
      </c>
      <c r="E5311" t="s">
        <v>2154</v>
      </c>
    </row>
    <row r="5312" spans="1:5" hidden="1">
      <c r="A5312" t="s">
        <v>3879</v>
      </c>
      <c r="B5312" t="s">
        <v>3880</v>
      </c>
      <c r="C5312" t="s">
        <v>1974</v>
      </c>
      <c r="D5312" t="s">
        <v>2154</v>
      </c>
      <c r="E5312" t="s">
        <v>2154</v>
      </c>
    </row>
    <row r="5313" spans="1:5" hidden="1">
      <c r="A5313" t="s">
        <v>3881</v>
      </c>
      <c r="B5313" t="s">
        <v>3882</v>
      </c>
      <c r="C5313" t="s">
        <v>1974</v>
      </c>
      <c r="D5313" t="s">
        <v>2154</v>
      </c>
      <c r="E5313" t="s">
        <v>2154</v>
      </c>
    </row>
    <row r="5314" spans="1:5" hidden="1">
      <c r="A5314" t="s">
        <v>3087</v>
      </c>
      <c r="B5314" t="s">
        <v>3883</v>
      </c>
      <c r="C5314" t="s">
        <v>1974</v>
      </c>
      <c r="D5314" t="s">
        <v>2154</v>
      </c>
      <c r="E5314" t="s">
        <v>2154</v>
      </c>
    </row>
    <row r="5315" spans="1:5" hidden="1">
      <c r="A5315" t="s">
        <v>3089</v>
      </c>
      <c r="B5315" t="s">
        <v>3884</v>
      </c>
      <c r="C5315" t="s">
        <v>1974</v>
      </c>
      <c r="D5315" t="s">
        <v>2154</v>
      </c>
      <c r="E5315" t="s">
        <v>2154</v>
      </c>
    </row>
    <row r="5316" spans="1:5" hidden="1">
      <c r="A5316" t="s">
        <v>3091</v>
      </c>
      <c r="B5316" t="s">
        <v>3885</v>
      </c>
      <c r="C5316" t="s">
        <v>1974</v>
      </c>
      <c r="D5316" t="s">
        <v>2154</v>
      </c>
      <c r="E5316" t="s">
        <v>2154</v>
      </c>
    </row>
    <row r="5317" spans="1:5" hidden="1">
      <c r="A5317" t="s">
        <v>3094</v>
      </c>
      <c r="B5317" t="s">
        <v>3886</v>
      </c>
      <c r="C5317" t="s">
        <v>1974</v>
      </c>
      <c r="D5317" t="s">
        <v>2154</v>
      </c>
      <c r="E5317" t="s">
        <v>2154</v>
      </c>
    </row>
    <row r="5318" spans="1:5" hidden="1">
      <c r="A5318" t="s">
        <v>3887</v>
      </c>
      <c r="B5318" t="s">
        <v>3888</v>
      </c>
      <c r="C5318" t="s">
        <v>1974</v>
      </c>
      <c r="D5318" t="s">
        <v>2154</v>
      </c>
      <c r="E5318" t="s">
        <v>2154</v>
      </c>
    </row>
    <row r="5319" spans="1:5" hidden="1">
      <c r="A5319" t="s">
        <v>3890</v>
      </c>
      <c r="B5319" t="s">
        <v>3891</v>
      </c>
      <c r="C5319" t="s">
        <v>1974</v>
      </c>
      <c r="D5319" t="s">
        <v>2154</v>
      </c>
      <c r="E5319" t="s">
        <v>2154</v>
      </c>
    </row>
    <row r="5320" spans="1:5" hidden="1">
      <c r="A5320" t="s">
        <v>3132</v>
      </c>
      <c r="B5320" t="s">
        <v>3927</v>
      </c>
      <c r="C5320" t="s">
        <v>1974</v>
      </c>
      <c r="D5320" t="s">
        <v>2154</v>
      </c>
      <c r="E5320" t="s">
        <v>2154</v>
      </c>
    </row>
    <row r="5321" spans="1:5" hidden="1">
      <c r="A5321" t="s">
        <v>3134</v>
      </c>
      <c r="B5321" t="s">
        <v>3928</v>
      </c>
      <c r="C5321" t="s">
        <v>1974</v>
      </c>
      <c r="D5321" t="s">
        <v>2154</v>
      </c>
      <c r="E5321" t="s">
        <v>2154</v>
      </c>
    </row>
    <row r="5322" spans="1:5" hidden="1">
      <c r="A5322" t="s">
        <v>3136</v>
      </c>
      <c r="B5322" t="s">
        <v>3929</v>
      </c>
      <c r="C5322" t="s">
        <v>1974</v>
      </c>
      <c r="D5322" t="s">
        <v>2154</v>
      </c>
      <c r="E5322" t="s">
        <v>2154</v>
      </c>
    </row>
    <row r="5323" spans="1:5" hidden="1">
      <c r="A5323" t="s">
        <v>3930</v>
      </c>
      <c r="B5323" t="s">
        <v>3931</v>
      </c>
      <c r="C5323" t="s">
        <v>1974</v>
      </c>
      <c r="D5323" t="s">
        <v>2154</v>
      </c>
      <c r="E5323" t="s">
        <v>2154</v>
      </c>
    </row>
    <row r="5324" spans="1:5" hidden="1">
      <c r="A5324" t="s">
        <v>3144</v>
      </c>
      <c r="B5324" t="s">
        <v>3933</v>
      </c>
      <c r="C5324" t="s">
        <v>1974</v>
      </c>
      <c r="D5324" t="s">
        <v>2154</v>
      </c>
      <c r="E5324" t="s">
        <v>2154</v>
      </c>
    </row>
    <row r="5325" spans="1:5" hidden="1">
      <c r="A5325" t="s">
        <v>3948</v>
      </c>
      <c r="B5325" t="s">
        <v>3949</v>
      </c>
      <c r="C5325" t="s">
        <v>1974</v>
      </c>
      <c r="D5325" t="s">
        <v>2154</v>
      </c>
      <c r="E5325" t="s">
        <v>2154</v>
      </c>
    </row>
    <row r="5326" spans="1:5" hidden="1">
      <c r="A5326" t="s">
        <v>3958</v>
      </c>
      <c r="B5326" t="s">
        <v>3959</v>
      </c>
      <c r="C5326" t="s">
        <v>1974</v>
      </c>
      <c r="D5326" t="s">
        <v>2154</v>
      </c>
      <c r="E5326" t="s">
        <v>2154</v>
      </c>
    </row>
    <row r="5327" spans="1:5" hidden="1">
      <c r="A5327" t="s">
        <v>3960</v>
      </c>
      <c r="B5327" t="s">
        <v>3961</v>
      </c>
      <c r="C5327" t="s">
        <v>1974</v>
      </c>
      <c r="D5327" t="s">
        <v>2154</v>
      </c>
      <c r="E5327" t="s">
        <v>2154</v>
      </c>
    </row>
    <row r="5328" spans="1:5" hidden="1">
      <c r="A5328" t="s">
        <v>3178</v>
      </c>
      <c r="B5328" t="s">
        <v>3962</v>
      </c>
      <c r="C5328" t="s">
        <v>1974</v>
      </c>
      <c r="D5328" t="s">
        <v>2154</v>
      </c>
      <c r="E5328" t="s">
        <v>2154</v>
      </c>
    </row>
    <row r="5329" spans="1:5" hidden="1">
      <c r="A5329" t="s">
        <v>3963</v>
      </c>
      <c r="B5329" t="s">
        <v>3964</v>
      </c>
      <c r="C5329" t="s">
        <v>1974</v>
      </c>
      <c r="D5329" t="s">
        <v>2154</v>
      </c>
      <c r="E5329" t="s">
        <v>2154</v>
      </c>
    </row>
    <row r="5330" spans="1:5" hidden="1">
      <c r="A5330" t="s">
        <v>3965</v>
      </c>
      <c r="B5330" t="s">
        <v>3966</v>
      </c>
      <c r="C5330" t="s">
        <v>1974</v>
      </c>
      <c r="D5330" t="s">
        <v>2154</v>
      </c>
      <c r="E5330" t="s">
        <v>2154</v>
      </c>
    </row>
    <row r="5331" spans="1:5" hidden="1">
      <c r="A5331" t="s">
        <v>3967</v>
      </c>
      <c r="B5331" t="s">
        <v>3968</v>
      </c>
      <c r="C5331" t="s">
        <v>1974</v>
      </c>
      <c r="D5331" t="s">
        <v>2154</v>
      </c>
      <c r="E5331" t="s">
        <v>2154</v>
      </c>
    </row>
    <row r="5332" spans="1:5" hidden="1">
      <c r="A5332" t="s">
        <v>3185</v>
      </c>
      <c r="B5332" t="s">
        <v>3969</v>
      </c>
      <c r="C5332" t="s">
        <v>1974</v>
      </c>
      <c r="D5332" t="s">
        <v>2154</v>
      </c>
      <c r="E5332" t="s">
        <v>2154</v>
      </c>
    </row>
    <row r="5333" spans="1:5" hidden="1">
      <c r="A5333" t="s">
        <v>3186</v>
      </c>
      <c r="B5333" t="s">
        <v>3970</v>
      </c>
      <c r="C5333" t="s">
        <v>1974</v>
      </c>
      <c r="D5333" t="s">
        <v>2154</v>
      </c>
      <c r="E5333" t="s">
        <v>2154</v>
      </c>
    </row>
    <row r="5334" spans="1:5" hidden="1">
      <c r="A5334" t="s">
        <v>3971</v>
      </c>
      <c r="B5334" t="s">
        <v>3972</v>
      </c>
      <c r="C5334" t="s">
        <v>1974</v>
      </c>
      <c r="D5334" t="s">
        <v>2154</v>
      </c>
      <c r="E5334" t="s">
        <v>2154</v>
      </c>
    </row>
    <row r="5335" spans="1:5" hidden="1">
      <c r="A5335" t="s">
        <v>3973</v>
      </c>
      <c r="B5335" t="s">
        <v>3974</v>
      </c>
      <c r="C5335" t="s">
        <v>1974</v>
      </c>
      <c r="D5335" t="s">
        <v>2154</v>
      </c>
      <c r="E5335" t="s">
        <v>2154</v>
      </c>
    </row>
    <row r="5336" spans="1:5" hidden="1">
      <c r="A5336" t="s">
        <v>3975</v>
      </c>
      <c r="B5336" t="s">
        <v>3976</v>
      </c>
      <c r="C5336" t="s">
        <v>1974</v>
      </c>
      <c r="D5336" t="s">
        <v>2154</v>
      </c>
      <c r="E5336" t="s">
        <v>2154</v>
      </c>
    </row>
    <row r="5337" spans="1:5" hidden="1">
      <c r="A5337" t="s">
        <v>3977</v>
      </c>
      <c r="B5337" t="s">
        <v>3978</v>
      </c>
      <c r="C5337" t="s">
        <v>1974</v>
      </c>
      <c r="D5337" t="s">
        <v>2154</v>
      </c>
      <c r="E5337" t="s">
        <v>2154</v>
      </c>
    </row>
    <row r="5338" spans="1:5" hidden="1">
      <c r="A5338" t="s">
        <v>3979</v>
      </c>
      <c r="B5338" t="s">
        <v>3980</v>
      </c>
      <c r="C5338" t="s">
        <v>1974</v>
      </c>
      <c r="D5338" t="s">
        <v>2154</v>
      </c>
      <c r="E5338" t="s">
        <v>2154</v>
      </c>
    </row>
    <row r="5339" spans="1:5" hidden="1">
      <c r="A5339" t="s">
        <v>3199</v>
      </c>
      <c r="B5339" t="s">
        <v>3981</v>
      </c>
      <c r="C5339" t="s">
        <v>1974</v>
      </c>
      <c r="D5339" t="s">
        <v>2154</v>
      </c>
      <c r="E5339" t="s">
        <v>2154</v>
      </c>
    </row>
    <row r="5340" spans="1:5" hidden="1">
      <c r="A5340" t="s">
        <v>3935</v>
      </c>
      <c r="B5340" t="s">
        <v>3936</v>
      </c>
      <c r="C5340" t="s">
        <v>1974</v>
      </c>
      <c r="D5340" t="s">
        <v>2146</v>
      </c>
      <c r="E5340" t="s">
        <v>2808</v>
      </c>
    </row>
    <row r="5341" spans="1:5" hidden="1">
      <c r="A5341" t="s">
        <v>3935</v>
      </c>
      <c r="B5341" t="s">
        <v>3936</v>
      </c>
      <c r="C5341" t="s">
        <v>1974</v>
      </c>
      <c r="D5341" t="s">
        <v>2146</v>
      </c>
      <c r="E5341" t="s">
        <v>2854</v>
      </c>
    </row>
    <row r="5342" spans="1:5" hidden="1">
      <c r="A5342" t="s">
        <v>3935</v>
      </c>
      <c r="B5342" t="s">
        <v>3936</v>
      </c>
      <c r="C5342" t="s">
        <v>1974</v>
      </c>
      <c r="D5342" t="s">
        <v>2146</v>
      </c>
      <c r="E5342" t="s">
        <v>2876</v>
      </c>
    </row>
    <row r="5343" spans="1:5" hidden="1">
      <c r="A5343" t="s">
        <v>3935</v>
      </c>
      <c r="B5343" t="s">
        <v>3936</v>
      </c>
      <c r="C5343" t="s">
        <v>1974</v>
      </c>
      <c r="D5343" t="s">
        <v>2146</v>
      </c>
      <c r="E5343" t="s">
        <v>2893</v>
      </c>
    </row>
    <row r="5344" spans="1:5" hidden="1">
      <c r="A5344" t="s">
        <v>3935</v>
      </c>
      <c r="B5344" t="s">
        <v>3936</v>
      </c>
      <c r="C5344" t="s">
        <v>1974</v>
      </c>
      <c r="D5344" t="s">
        <v>2146</v>
      </c>
      <c r="E5344" t="s">
        <v>2903</v>
      </c>
    </row>
    <row r="5345" spans="1:5" hidden="1">
      <c r="A5345" t="s">
        <v>3935</v>
      </c>
      <c r="B5345" t="s">
        <v>3936</v>
      </c>
      <c r="C5345" t="s">
        <v>1974</v>
      </c>
      <c r="D5345" t="s">
        <v>2146</v>
      </c>
      <c r="E5345" t="s">
        <v>2913</v>
      </c>
    </row>
  </sheetData>
  <sheetProtection sheet="1" objects="1" scenarios="1" autoFilter="0"/>
  <autoFilter ref="A6:E5345" xr:uid="{B9A72E84-6D01-422E-9A25-A48CB6CF95B8}">
    <filterColumn colId="0">
      <filters>
        <filter val="2.3.A Malecones construidos, y/o rehabilitados"/>
        <filter val="2.3.B Muelles o embarcaderos construidos, y/o rehabilitados"/>
        <filter val="2.3.C Centros gastronómicos y artesanales construidos, y/o rehabilitados"/>
        <filter val="2.3.D Plazas construidas, y/o rehabilitadas"/>
        <filter val="2.3.E Parques construidos, y/o rehabilitados"/>
        <filter val="2.3.F Parques lineales o bulevares construidos, y/o rehabilitados"/>
        <filter val="2.3.G Senderos construidos, y/o rehabilitados"/>
        <filter val="2.3.H Ecoparques turísticos construidos y/o rehabilitados"/>
        <filter val="2.3.I Centro de convenciones construidos, y/o rehabilitados"/>
        <filter val="2.3.J Señalización turística"/>
        <filter val="2.3.K Miradores turísticos construidos, y/o rehabilitados"/>
        <filter val="2.3.L Otros"/>
      </filters>
    </filterColumn>
  </autoFilter>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3982</v>
      </c>
      <c r="C3" s="170" t="s">
        <v>3983</v>
      </c>
      <c r="D3" s="165" t="s">
        <v>3984</v>
      </c>
      <c r="E3" s="165" t="s">
        <v>3985</v>
      </c>
    </row>
    <row r="4" spans="1:26">
      <c r="B4" s="171" t="str">
        <f>IF('2. Contexto'!M24="","",'2. Contexto'!M24)</f>
        <v>Tipo_2.3.B_Muelles_o_embarcaderos_construidos_y_o_rehabilitados</v>
      </c>
      <c r="C4" s="196" t="str" cm="1">
        <f t="array" ref="C4">IFERROR(INDEX(Tabla511[Tipos_selección],SMALL(IF(Tabla511[Tipos_selección]&lt;&gt;"",ROW(Tabla511[Tipos_selección])-ROW($B$4)+1),ROW()-ROW($C$4)+1)),"")</f>
        <v>Tipo_2.3.B_Muelles_o_embarcaderos_construidos_y_o_rehabilitados</v>
      </c>
      <c r="D4" s="166" t="s">
        <v>3986</v>
      </c>
      <c r="E4" s="166" t="s">
        <v>3987</v>
      </c>
    </row>
    <row r="5" spans="1:26">
      <c r="B5" s="171" t="str">
        <f>IF('2. Contexto'!M30="","",'2. Contexto'!M30)</f>
        <v/>
      </c>
      <c r="C5" s="171" t="str" cm="1">
        <f t="array" ref="C5">IFERROR(INDEX(Tabla511[Tipos_selección],SMALL(IF(Tabla511[Tipos_selección]&lt;&gt;"",ROW(Tabla511[Tipos_selección])-ROW($B$4)+1),ROW()-ROW($C$4)+1)),"")</f>
        <v/>
      </c>
      <c r="D5" s="166" t="s">
        <v>3988</v>
      </c>
      <c r="E5" s="166" t="s">
        <v>3989</v>
      </c>
    </row>
    <row r="6" spans="1:26">
      <c r="B6" s="171" t="str">
        <f>IF('2. Contexto'!M34="","",'2. Contexto'!M34)</f>
        <v/>
      </c>
      <c r="C6" s="171" t="str" cm="1">
        <f t="array" ref="C6">IFERROR(INDEX(Tabla511[Tipos_selección],SMALL(IF(Tabla511[Tipos_selección]&lt;&gt;"",ROW(Tabla511[Tipos_selección])-ROW($B$4)+1),ROW()-ROW($C$4)+1)),"")</f>
        <v/>
      </c>
      <c r="D6" s="166" t="s">
        <v>3990</v>
      </c>
      <c r="E6" s="166" t="s">
        <v>3991</v>
      </c>
    </row>
    <row r="7" spans="1:26">
      <c r="B7" s="171" t="str">
        <f>IF('2. Contexto'!M38="","",'2. Contexto'!M38)</f>
        <v/>
      </c>
      <c r="C7" s="171" t="str" cm="1">
        <f t="array" ref="C7">IFERROR(INDEX(Tabla511[Tipos_selección],SMALL(IF(Tabla511[Tipos_selección]&lt;&gt;"",ROW(Tabla511[Tipos_selección])-ROW($B$4)+1),ROW()-ROW($C$4)+1)),"")</f>
        <v/>
      </c>
      <c r="D7" s="166" t="s">
        <v>3992</v>
      </c>
      <c r="E7" s="166" t="s">
        <v>3993</v>
      </c>
    </row>
    <row r="8" spans="1:26">
      <c r="B8" s="171" t="str">
        <f>IF('2. Contexto'!M42="","",'2. Contexto'!M42)</f>
        <v/>
      </c>
      <c r="C8" s="171" t="str" cm="1">
        <f t="array" ref="C8">IFERROR(INDEX(Tabla511[Tipos_selección],SMALL(IF(Tabla511[Tipos_selección]&lt;&gt;"",ROW(Tabla511[Tipos_selección])-ROW($B$4)+1),ROW()-ROW($C$4)+1)),"")</f>
        <v/>
      </c>
      <c r="D8" s="166" t="s">
        <v>3994</v>
      </c>
      <c r="E8" s="166" t="s">
        <v>3995</v>
      </c>
    </row>
    <row r="9" spans="1:26">
      <c r="B9" s="194" t="str">
        <f>IF('2. Contexto'!M46="","",'2. Contexto'!M46)</f>
        <v/>
      </c>
      <c r="C9" s="194" t="str" cm="1">
        <f t="array" ref="C9">IFERROR(INDEX(Tabla511[Tipos_selección],SMALL(IF(Tabla511[Tipos_selección]&lt;&gt;"",ROW(Tabla511[Tipos_selección])-ROW($B$4)+1),ROW()-ROW($C$4)+1)),"")</f>
        <v/>
      </c>
      <c r="D9" s="166" t="s">
        <v>3996</v>
      </c>
      <c r="E9" s="166" t="s">
        <v>3997</v>
      </c>
    </row>
    <row r="10" spans="1:26">
      <c r="F10" s="284">
        <f>IFERROR(G11-F11,"No registrado")</f>
        <v>366</v>
      </c>
      <c r="M10" s="163" t="s">
        <v>3998</v>
      </c>
      <c r="N10" s="163" t="s">
        <v>3999</v>
      </c>
      <c r="O10" s="163" t="s">
        <v>4000</v>
      </c>
      <c r="P10" s="163" t="s">
        <v>4001</v>
      </c>
      <c r="Q10" s="163" t="s">
        <v>4002</v>
      </c>
      <c r="R10" s="163" t="s">
        <v>4003</v>
      </c>
    </row>
    <row r="11" spans="1:26">
      <c r="F11" s="283">
        <f>IF(F12=0,"No registrado",F12)</f>
        <v>36557</v>
      </c>
      <c r="G11" s="283">
        <f>IF(G12=0,"No registrado",G12)</f>
        <v>36923</v>
      </c>
    </row>
    <row r="12" spans="1:26">
      <c r="F12" s="283">
        <f>MIN(F14:F373)</f>
        <v>36557</v>
      </c>
      <c r="G12" s="283">
        <f>MAX(G14:G373)</f>
        <v>36923</v>
      </c>
    </row>
    <row r="13" spans="1:26" ht="43.15" customHeight="1">
      <c r="A13" s="169" t="s">
        <v>4004</v>
      </c>
      <c r="B13" s="168" t="s">
        <v>4005</v>
      </c>
      <c r="C13" s="168" t="s">
        <v>4006</v>
      </c>
      <c r="D13" s="168" t="s">
        <v>51</v>
      </c>
      <c r="E13" s="139" t="s">
        <v>3289</v>
      </c>
      <c r="F13" s="167" t="s">
        <v>4007</v>
      </c>
      <c r="G13" s="167" t="s">
        <v>4008</v>
      </c>
      <c r="H13" s="167" t="s">
        <v>55</v>
      </c>
      <c r="I13" s="167" t="s">
        <v>56</v>
      </c>
      <c r="M13" s="163" t="s">
        <v>3986</v>
      </c>
      <c r="N13" s="163" t="s">
        <v>3988</v>
      </c>
      <c r="O13" s="163" t="s">
        <v>3990</v>
      </c>
      <c r="P13" s="163" t="s">
        <v>3992</v>
      </c>
      <c r="Q13" s="163" t="s">
        <v>3994</v>
      </c>
      <c r="R13" s="163" t="s">
        <v>3996</v>
      </c>
      <c r="Y13" s="163" t="s">
        <v>2970</v>
      </c>
      <c r="Z13" s="163" t="s">
        <v>3289</v>
      </c>
    </row>
    <row r="14" spans="1:26">
      <c r="B14" s="164">
        <v>1</v>
      </c>
      <c r="C14" s="163" t="str">
        <f>$B$4</f>
        <v>Tipo_2.3.B_Muelles_o_embarcaderos_construidos_y_o_rehabilitados</v>
      </c>
      <c r="D14" s="163" t="str">
        <f>'4. Cadena de valor'!D71</f>
        <v>1.1.1.1</v>
      </c>
      <c r="E14" s="169" t="str">
        <f>IF('4. Cadena de valor'!E71="","",'4. Cadena de valor'!E71)</f>
        <v>Construcción de un muelle turístico en el municipio de XXXXX, incluyendo suministro de materiales, ejecución de obras y equipamiento, conforme a normativas técnicas, ambientales y de accesibilidad.</v>
      </c>
      <c r="F14" s="164">
        <f>IF('4. Cadena de valor'!K71="","",'4. Cadena de valor'!K71)</f>
        <v>36557</v>
      </c>
      <c r="G14" s="164">
        <f>IF('4. Cadena de valor'!L71="","",'4. Cadena de valor'!L71)</f>
        <v>36923</v>
      </c>
      <c r="H14" s="164" t="str">
        <f>IF('4. Cadena de valor'!M71="","",'4. Cadena de valor'!M71)</f>
        <v>Atlántico</v>
      </c>
      <c r="I14" s="164" t="str">
        <f>IF('4. Cadena de valor'!O71="","",'4. Cadena de valor'!O71)</f>
        <v>Puerto Colombia</v>
      </c>
      <c r="K14" s="163" t="s">
        <v>3047</v>
      </c>
      <c r="M14" s="163" t="str">
        <f t="array" ref="M14">IFERROR(INDEX($E$14:$E$73,SMALL(IF($E$14:$E$73&lt;&gt;"",ROW($E$14:$E$73)-ROW($E$14)+1),ROW()-ROW($M$14)+1)),"")</f>
        <v>Construcción de un muelle turístico en el municipio de XXXXX, incluyendo suministro de materiales, ejecución de obras y equipamiento, conforme a normativas técnicas, ambientales y de accesibilidad.</v>
      </c>
      <c r="N14" s="163" t="str">
        <f t="array" ref="N14">IFERROR(INDEX($E$74:$E$133,SMALL(IF($E$74:$E$133&lt;&gt;"",ROW($E$74:$E$133)-ROW($E$74)+1),ROW()-ROW($N$14)+1)),"")</f>
        <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1196</v>
      </c>
    </row>
    <row r="15" spans="1:26">
      <c r="B15" s="164">
        <v>1</v>
      </c>
      <c r="C15" s="163" t="str">
        <f t="shared" ref="C15:C73" si="0">$B$4</f>
        <v>Tipo_2.3.B_Muelles_o_embarcaderos_construidos_y_o_rehabilitados</v>
      </c>
      <c r="D15" s="163" t="str">
        <f>'4. Cadena de valor'!D72</f>
        <v>1.1.1.2</v>
      </c>
      <c r="E15" s="169" t="str">
        <f>IF('4. Cadena de valor'!E72="","",'4. Cadena de valor'!E72)</f>
        <v/>
      </c>
      <c r="F15" s="164" t="str">
        <f>IF('4. Cadena de valor'!K72="","",'4. Cadena de valor'!K72)</f>
        <v/>
      </c>
      <c r="G15" s="164" t="str">
        <f>IF('4. Cadena de valor'!L72="","",'4. Cadena de valor'!L72)</f>
        <v/>
      </c>
      <c r="H15" s="164" t="str">
        <f>IF('4. Cadena de valor'!M72="","",'4. Cadena de valor'!M72)</f>
        <v/>
      </c>
      <c r="I15" s="164" t="str">
        <f>IF('4. Cadena de valor'!O72="","",'4. Cadena de valor'!O72)</f>
        <v/>
      </c>
      <c r="M15" s="163" t="str">
        <f t="array" ref="M15">IFERROR(INDEX($E$14:$E$73,SMALL(IF($E$14:$E$73&lt;&gt;"",ROW($E$14:$E$73)-ROW($E$14)+1),ROW()-ROW($M$14)+1)),"")</f>
        <v>Interventoría técnica, administrativa, financiera y ambiental de la construcción del muelle turístico en el municipio de XXXXX, garantizando el cumplimiento de especificaciones, normativas y calidad de la obra.</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1209</v>
      </c>
    </row>
    <row r="16" spans="1:26">
      <c r="B16" s="164">
        <v>1</v>
      </c>
      <c r="C16" s="163" t="str">
        <f t="shared" si="0"/>
        <v>Tipo_2.3.B_Muelles_o_embarcaderos_construidos_y_o_rehabilitados</v>
      </c>
      <c r="D16" s="163" t="str">
        <f>'4. Cadena de valor'!D73</f>
        <v>1.1.1.3</v>
      </c>
      <c r="E16" s="169" t="str">
        <f>IF('4. Cadena de valor'!E73="","",'4. Cadena de valor'!E73)</f>
        <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Tipo_2.3.B_Muelles_o_embarcaderos_construidos_y_o_rehabilitados</v>
      </c>
      <c r="D17" s="163" t="str">
        <f>'4. Cadena de valor'!D74</f>
        <v>1.1.1.4</v>
      </c>
      <c r="E17" s="169" t="str">
        <f>IF('4. Cadena de valor'!E74="","",'4. Cadena de valor'!E74)</f>
        <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Tipo_2.3.B_Muelles_o_embarcaderos_construidos_y_o_rehabilitados</v>
      </c>
      <c r="D18" s="163" t="str">
        <f>'4. Cadena de valor'!D75</f>
        <v>1.1.1.5</v>
      </c>
      <c r="E18" s="169" t="str">
        <f>IF('4. Cadena de valor'!E75="","",'4. Cadena de valor'!E75)</f>
        <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Tipo_2.3.B_Muelles_o_embarcaderos_construidos_y_o_rehabilitados</v>
      </c>
      <c r="D19" s="163" t="str">
        <f>'4. Cadena de valor'!D76</f>
        <v>1.1.1.6</v>
      </c>
      <c r="E19" s="169" t="str">
        <f>IF('4. Cadena de valor'!E76="","",'4. Cadena de valor'!E76)</f>
        <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Tipo_2.3.B_Muelles_o_embarcaderos_construidos_y_o_rehabilitados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Tipo_2.3.B_Muelles_o_embarcaderos_construidos_y_o_rehabilitados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Tipo_2.3.B_Muelles_o_embarcaderos_construidos_y_o_rehabilitados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Tipo_2.3.B_Muelles_o_embarcaderos_construidos_y_o_rehabilitados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Tipo_2.3.B_Muelles_o_embarcaderos_construidos_y_o_rehabilitados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Tipo_2.3.B_Muelles_o_embarcaderos_construidos_y_o_rehabilitados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Tipo_2.3.B_Muelles_o_embarcaderos_construidos_y_o_rehabilitados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Tipo_2.3.B_Muelles_o_embarcaderos_construidos_y_o_rehabilitados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Tipo_2.3.B_Muelles_o_embarcaderos_construidos_y_o_rehabilitados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Tipo_2.3.B_Muelles_o_embarcaderos_construidos_y_o_rehabilitados</v>
      </c>
      <c r="D29" s="163" t="str">
        <f>'4. Cadena de valor'!D101</f>
        <v>1.1.2.1</v>
      </c>
      <c r="E29" s="169" t="str">
        <f>IF('4. Cadena de valor'!E101="","",'4. Cadena de valor'!E101)</f>
        <v>Interventoría técnica, administrativa, financiera y ambiental de la construcción del muelle turístico en el municipio de XXXXX, garantizando el cumplimiento de especificaciones, normativas y calidad de la obra.</v>
      </c>
      <c r="F29" s="164" t="str">
        <f>IF('4. Cadena de valor'!K101="","",'4. Cadena de valor'!K101)</f>
        <v>XXX</v>
      </c>
      <c r="G29" s="164" t="str">
        <f>IF('4. Cadena de valor'!L101="","",'4. Cadena de valor'!L101)</f>
        <v>XXX</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Tipo_2.3.B_Muelles_o_embarcaderos_construidos_y_o_rehabilitados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Tipo_2.3.B_Muelles_o_embarcaderos_construidos_y_o_rehabilitados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Tipo_2.3.B_Muelles_o_embarcaderos_construidos_y_o_rehabilitados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Tipo_2.3.B_Muelles_o_embarcaderos_construidos_y_o_rehabilitados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Tipo_2.3.B_Muelles_o_embarcaderos_construidos_y_o_rehabilitados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Tipo_2.3.B_Muelles_o_embarcaderos_construidos_y_o_rehabilitados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Tipo_2.3.B_Muelles_o_embarcaderos_construidos_y_o_rehabilitados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Tipo_2.3.B_Muelles_o_embarcaderos_construidos_y_o_rehabilitados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Tipo_2.3.B_Muelles_o_embarcaderos_construidos_y_o_rehabilitados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Tipo_2.3.B_Muelles_o_embarcaderos_construidos_y_o_rehabilitados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Tipo_2.3.B_Muelles_o_embarcaderos_construidos_y_o_rehabilitados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Tipo_2.3.B_Muelles_o_embarcaderos_construidos_y_o_rehabilitados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Tipo_2.3.B_Muelles_o_embarcaderos_construidos_y_o_rehabilitados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Tipo_2.3.B_Muelles_o_embarcaderos_construidos_y_o_rehabilitados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Tipo_2.3.B_Muelles_o_embarcaderos_construidos_y_o_rehabilitados</v>
      </c>
      <c r="D44" s="163" t="str">
        <f>'4. Cadena de valor'!D137</f>
        <v>1.2.1.1</v>
      </c>
      <c r="E44" s="169" t="str">
        <f>IF('4. Cadena de valor'!E137="","",'4. Cadena de valor'!E137)</f>
        <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Tipo_2.3.B_Muelles_o_embarcaderos_construidos_y_o_rehabilitados</v>
      </c>
      <c r="D45" s="163" t="str">
        <f>'4. Cadena de valor'!D138</f>
        <v>1.2.1.2</v>
      </c>
      <c r="E45" s="169" t="str">
        <f>IF('4. Cadena de valor'!E138="","",'4. Cadena de valor'!E138)</f>
        <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Tipo_2.3.B_Muelles_o_embarcaderos_construidos_y_o_rehabilitados</v>
      </c>
      <c r="D46" s="163" t="str">
        <f>'4. Cadena de valor'!D139</f>
        <v>1.2.1.3</v>
      </c>
      <c r="E46" s="169" t="str">
        <f>IF('4. Cadena de valor'!E139="","",'4. Cadena de valor'!E139)</f>
        <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Tipo_2.3.B_Muelles_o_embarcaderos_construidos_y_o_rehabilitados</v>
      </c>
      <c r="D47" s="163" t="str">
        <f>'4. Cadena de valor'!D140</f>
        <v>1.2.1.4</v>
      </c>
      <c r="E47" s="169" t="str">
        <f>IF('4. Cadena de valor'!E140="","",'4. Cadena de valor'!E140)</f>
        <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Tipo_2.3.B_Muelles_o_embarcaderos_construidos_y_o_rehabilitados</v>
      </c>
      <c r="D48" s="163" t="str">
        <f>'4. Cadena de valor'!D141</f>
        <v>1.2.1.5</v>
      </c>
      <c r="E48" s="169" t="str">
        <f>IF('4. Cadena de valor'!E141="","",'4. Cadena de valor'!E141)</f>
        <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Tipo_2.3.B_Muelles_o_embarcaderos_construidos_y_o_rehabilitados</v>
      </c>
      <c r="D49" s="163" t="str">
        <f>'4. Cadena de valor'!D142</f>
        <v>1.2.1.6</v>
      </c>
      <c r="E49" s="169" t="str">
        <f>IF('4. Cadena de valor'!E142="","",'4. Cadena de valor'!E142)</f>
        <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Tipo_2.3.B_Muelles_o_embarcaderos_construidos_y_o_rehabilitados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Tipo_2.3.B_Muelles_o_embarcaderos_construidos_y_o_rehabilitados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Tipo_2.3.B_Muelles_o_embarcaderos_construidos_y_o_rehabilitados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Tipo_2.3.B_Muelles_o_embarcaderos_construidos_y_o_rehabilitados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Tipo_2.3.B_Muelles_o_embarcaderos_construidos_y_o_rehabilitados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Tipo_2.3.B_Muelles_o_embarcaderos_construidos_y_o_rehabilitados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Tipo_2.3.B_Muelles_o_embarcaderos_construidos_y_o_rehabilitados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Tipo_2.3.B_Muelles_o_embarcaderos_construidos_y_o_rehabilitados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Tipo_2.3.B_Muelles_o_embarcaderos_construidos_y_o_rehabilitados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Tipo_2.3.B_Muelles_o_embarcaderos_construidos_y_o_rehabilitados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Tipo_2.3.B_Muelles_o_embarcaderos_construidos_y_o_rehabilitados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Tipo_2.3.B_Muelles_o_embarcaderos_construidos_y_o_rehabilitados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Tipo_2.3.B_Muelles_o_embarcaderos_construidos_y_o_rehabilitados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Tipo_2.3.B_Muelles_o_embarcaderos_construidos_y_o_rehabilitados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Tipo_2.3.B_Muelles_o_embarcaderos_construidos_y_o_rehabilitados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Tipo_2.3.B_Muelles_o_embarcaderos_construidos_y_o_rehabilitados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Tipo_2.3.B_Muelles_o_embarcaderos_construidos_y_o_rehabilitados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Tipo_2.3.B_Muelles_o_embarcaderos_construidos_y_o_rehabilitados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Tipo_2.3.B_Muelles_o_embarcaderos_construidos_y_o_rehabilitados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Tipo_2.3.B_Muelles_o_embarcaderos_construidos_y_o_rehabilitados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Tipo_2.3.B_Muelles_o_embarcaderos_construidos_y_o_rehabilitados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Tipo_2.3.B_Muelles_o_embarcaderos_construidos_y_o_rehabilitados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Tipo_2.3.B_Muelles_o_embarcaderos_construidos_y_o_rehabilitados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Tipo_2.3.B_Muelles_o_embarcaderos_construidos_y_o_rehabilitados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
      </c>
      <c r="D74" s="163" t="str">
        <f>'4. Cadena de valor'!D240</f>
        <v>2.1.1.1</v>
      </c>
      <c r="E74" s="163" t="str">
        <f>IF('4. Cadena de valor'!E240="","",'4. Cadena de valor'!E240)</f>
        <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1696</v>
      </c>
      <c r="E379" s="163" t="s">
        <v>1696</v>
      </c>
      <c r="F379" s="164"/>
      <c r="G379" s="164"/>
      <c r="H379" s="164"/>
      <c r="I379" s="164"/>
    </row>
    <row r="380" spans="1:9">
      <c r="E380" s="163" t="s">
        <v>1774</v>
      </c>
      <c r="F380" s="164" t="s">
        <v>4009</v>
      </c>
      <c r="G380" s="164" t="s">
        <v>4010</v>
      </c>
      <c r="H380" s="164"/>
      <c r="I380" s="164"/>
    </row>
    <row r="381" spans="1:9">
      <c r="E381" s="163" t="s">
        <v>1775</v>
      </c>
      <c r="F381" s="164" t="s">
        <v>4009</v>
      </c>
      <c r="G381" s="164" t="s">
        <v>4011</v>
      </c>
      <c r="H381" s="164"/>
      <c r="I381" s="164"/>
    </row>
    <row r="382" spans="1:9">
      <c r="E382" s="163" t="s">
        <v>1776</v>
      </c>
      <c r="F382" s="164" t="s">
        <v>4009</v>
      </c>
      <c r="G382" s="164" t="s">
        <v>4012</v>
      </c>
      <c r="H382" s="164"/>
      <c r="I382" s="164"/>
    </row>
    <row r="383" spans="1:9">
      <c r="E383" s="163" t="s">
        <v>1777</v>
      </c>
      <c r="F383" s="164" t="s">
        <v>4009</v>
      </c>
      <c r="G383" s="164" t="s">
        <v>4013</v>
      </c>
      <c r="H383" s="164"/>
      <c r="I383" s="164"/>
    </row>
    <row r="384" spans="1:9">
      <c r="E384" s="163" t="s">
        <v>1778</v>
      </c>
      <c r="F384" s="164" t="s">
        <v>4009</v>
      </c>
      <c r="G384" s="164" t="s">
        <v>4014</v>
      </c>
      <c r="H384" s="164"/>
      <c r="I384" s="164"/>
    </row>
    <row r="385" spans="5:9">
      <c r="E385" s="163" t="s">
        <v>1779</v>
      </c>
      <c r="F385" s="164" t="s">
        <v>4009</v>
      </c>
      <c r="G385" s="164" t="s">
        <v>4015</v>
      </c>
      <c r="H385" s="164"/>
      <c r="I385" s="164"/>
    </row>
    <row r="386" spans="5:9">
      <c r="E386" s="163" t="s">
        <v>1780</v>
      </c>
      <c r="F386" s="164" t="s">
        <v>4009</v>
      </c>
      <c r="G386" s="164" t="s">
        <v>4016</v>
      </c>
      <c r="H386" s="164"/>
      <c r="I386" s="164"/>
    </row>
    <row r="387" spans="5:9">
      <c r="E387" s="163" t="s">
        <v>1781</v>
      </c>
      <c r="F387" s="164" t="s">
        <v>4009</v>
      </c>
      <c r="G387" s="164" t="s">
        <v>4017</v>
      </c>
      <c r="H387" s="164"/>
      <c r="I387" s="164"/>
    </row>
    <row r="388" spans="5:9">
      <c r="E388" s="163" t="s">
        <v>1782</v>
      </c>
      <c r="F388" s="164" t="s">
        <v>4009</v>
      </c>
      <c r="G388" s="164" t="s">
        <v>4018</v>
      </c>
      <c r="H388" s="164"/>
      <c r="I388" s="164"/>
    </row>
    <row r="389" spans="5:9">
      <c r="E389" s="163" t="s">
        <v>1783</v>
      </c>
      <c r="F389" s="164" t="s">
        <v>4009</v>
      </c>
      <c r="G389" s="164" t="s">
        <v>4019</v>
      </c>
      <c r="H389" s="164"/>
      <c r="I389" s="164"/>
    </row>
    <row r="390" spans="5:9">
      <c r="E390" s="163" t="s">
        <v>1784</v>
      </c>
      <c r="F390" s="164" t="s">
        <v>4009</v>
      </c>
      <c r="G390" s="164" t="s">
        <v>4020</v>
      </c>
      <c r="H390" s="164"/>
      <c r="I390" s="164"/>
    </row>
    <row r="391" spans="5:9">
      <c r="E391" s="163" t="s">
        <v>1785</v>
      </c>
      <c r="F391" s="164" t="s">
        <v>4009</v>
      </c>
      <c r="G391" s="164" t="s">
        <v>4021</v>
      </c>
      <c r="H391" s="164"/>
      <c r="I391" s="164"/>
    </row>
    <row r="392" spans="5:9">
      <c r="E392" s="163" t="s">
        <v>1786</v>
      </c>
      <c r="F392" s="164" t="s">
        <v>4009</v>
      </c>
      <c r="G392" s="164" t="s">
        <v>4022</v>
      </c>
      <c r="H392" s="164"/>
      <c r="I392" s="164"/>
    </row>
    <row r="393" spans="5:9">
      <c r="E393" s="163" t="s">
        <v>1787</v>
      </c>
      <c r="F393" s="164" t="s">
        <v>4009</v>
      </c>
      <c r="G393" s="164" t="s">
        <v>4023</v>
      </c>
      <c r="H393" s="164"/>
      <c r="I393" s="164"/>
    </row>
    <row r="394" spans="5:9">
      <c r="E394" s="163" t="s">
        <v>1788</v>
      </c>
      <c r="F394" s="164" t="s">
        <v>4009</v>
      </c>
      <c r="G394" s="164" t="s">
        <v>4024</v>
      </c>
      <c r="H394" s="164"/>
      <c r="I394" s="164"/>
    </row>
    <row r="395" spans="5:9">
      <c r="E395" s="163" t="s">
        <v>1789</v>
      </c>
      <c r="F395" s="164" t="s">
        <v>4009</v>
      </c>
      <c r="G395" s="164" t="s">
        <v>4025</v>
      </c>
      <c r="H395" s="164"/>
      <c r="I395" s="164"/>
    </row>
    <row r="396" spans="5:9">
      <c r="E396" s="163" t="s">
        <v>1790</v>
      </c>
      <c r="F396" s="164" t="s">
        <v>4009</v>
      </c>
      <c r="G396" s="164" t="s">
        <v>4026</v>
      </c>
      <c r="H396" s="164"/>
      <c r="I396" s="164"/>
    </row>
    <row r="397" spans="5:9">
      <c r="E397" s="163" t="s">
        <v>1791</v>
      </c>
      <c r="F397" s="164" t="s">
        <v>4009</v>
      </c>
      <c r="G397" s="164" t="s">
        <v>4027</v>
      </c>
      <c r="H397" s="164"/>
      <c r="I397" s="164"/>
    </row>
    <row r="398" spans="5:9">
      <c r="E398" s="163" t="s">
        <v>1792</v>
      </c>
      <c r="F398" s="164" t="s">
        <v>4009</v>
      </c>
      <c r="G398" s="164" t="s">
        <v>4028</v>
      </c>
      <c r="H398" s="164"/>
      <c r="I398" s="164"/>
    </row>
    <row r="399" spans="5:9">
      <c r="E399" s="163" t="s">
        <v>1793</v>
      </c>
      <c r="F399" s="164" t="s">
        <v>4009</v>
      </c>
      <c r="G399" s="164" t="s">
        <v>4029</v>
      </c>
      <c r="H399" s="164"/>
      <c r="I399" s="164"/>
    </row>
    <row r="400" spans="5:9">
      <c r="E400" s="163" t="s">
        <v>1794</v>
      </c>
      <c r="F400" s="164" t="s">
        <v>4009</v>
      </c>
      <c r="G400" s="164" t="s">
        <v>4030</v>
      </c>
      <c r="H400" s="164"/>
      <c r="I400" s="164"/>
    </row>
    <row r="401" spans="5:9">
      <c r="E401" s="163" t="s">
        <v>1795</v>
      </c>
      <c r="F401" s="164" t="s">
        <v>4009</v>
      </c>
      <c r="G401" s="164" t="s">
        <v>4031</v>
      </c>
      <c r="H401" s="164"/>
      <c r="I401" s="164"/>
    </row>
    <row r="402" spans="5:9">
      <c r="E402" s="163" t="s">
        <v>1796</v>
      </c>
      <c r="F402" s="164" t="s">
        <v>4009</v>
      </c>
      <c r="G402" s="164" t="s">
        <v>4032</v>
      </c>
      <c r="H402" s="164"/>
      <c r="I402" s="164"/>
    </row>
    <row r="403" spans="5:9">
      <c r="E403" s="163" t="s">
        <v>1797</v>
      </c>
      <c r="F403" s="164" t="s">
        <v>4009</v>
      </c>
      <c r="G403" s="164" t="s">
        <v>4033</v>
      </c>
      <c r="H403" s="164"/>
      <c r="I403" s="164"/>
    </row>
    <row r="404" spans="5:9">
      <c r="E404" s="163" t="s">
        <v>1798</v>
      </c>
      <c r="F404" s="164" t="s">
        <v>4009</v>
      </c>
      <c r="G404" s="164" t="s">
        <v>4034</v>
      </c>
      <c r="H404" s="164"/>
      <c r="I404" s="164"/>
    </row>
    <row r="405" spans="5:9">
      <c r="E405" s="163" t="s">
        <v>1799</v>
      </c>
      <c r="F405" s="164" t="s">
        <v>4009</v>
      </c>
      <c r="G405" s="164" t="s">
        <v>4035</v>
      </c>
      <c r="H405" s="164"/>
      <c r="I405" s="164"/>
    </row>
    <row r="406" spans="5:9">
      <c r="E406" s="163" t="s">
        <v>1800</v>
      </c>
      <c r="F406" s="164" t="s">
        <v>4009</v>
      </c>
      <c r="G406" s="164" t="s">
        <v>4036</v>
      </c>
      <c r="H406" s="164"/>
      <c r="I406" s="164"/>
    </row>
    <row r="407" spans="5:9">
      <c r="E407" s="163" t="s">
        <v>1801</v>
      </c>
      <c r="F407" s="164" t="s">
        <v>4009</v>
      </c>
      <c r="G407" s="164" t="s">
        <v>4037</v>
      </c>
      <c r="H407" s="164"/>
      <c r="I407" s="164"/>
    </row>
    <row r="408" spans="5:9">
      <c r="E408" s="163" t="s">
        <v>1802</v>
      </c>
      <c r="F408" s="164" t="s">
        <v>4009</v>
      </c>
      <c r="G408" s="164" t="s">
        <v>4038</v>
      </c>
      <c r="H408" s="164"/>
      <c r="I408" s="164"/>
    </row>
    <row r="409" spans="5:9">
      <c r="E409" s="163" t="s">
        <v>1803</v>
      </c>
      <c r="F409" s="164" t="s">
        <v>4009</v>
      </c>
      <c r="G409" s="164" t="s">
        <v>4039</v>
      </c>
      <c r="H409" s="164"/>
      <c r="I409" s="164"/>
    </row>
    <row r="410" spans="5:9">
      <c r="E410" s="163" t="s">
        <v>3113</v>
      </c>
      <c r="F410" s="164" t="s">
        <v>4009</v>
      </c>
      <c r="G410" s="164" t="s">
        <v>4040</v>
      </c>
      <c r="H410" s="164"/>
      <c r="I410" s="164"/>
    </row>
    <row r="411" spans="5:9">
      <c r="E411" s="163" t="s">
        <v>1805</v>
      </c>
      <c r="F411" s="164" t="s">
        <v>4009</v>
      </c>
      <c r="G411" s="164" t="s">
        <v>4041</v>
      </c>
      <c r="H411" s="164"/>
      <c r="I411" s="164"/>
    </row>
    <row r="412" spans="5:9">
      <c r="E412" s="163" t="s">
        <v>1806</v>
      </c>
      <c r="F412" s="164" t="s">
        <v>4009</v>
      </c>
      <c r="G412" s="164" t="s">
        <v>4042</v>
      </c>
      <c r="H412" s="164"/>
      <c r="I412" s="164"/>
    </row>
    <row r="413" spans="5:9">
      <c r="E413" s="163" t="s">
        <v>1807</v>
      </c>
      <c r="F413" s="164" t="s">
        <v>4009</v>
      </c>
      <c r="G413" s="164" t="s">
        <v>4043</v>
      </c>
      <c r="H413" s="164"/>
      <c r="I413" s="164"/>
    </row>
    <row r="414" spans="5:9">
      <c r="E414" s="163" t="s">
        <v>1808</v>
      </c>
      <c r="F414" s="164" t="s">
        <v>4009</v>
      </c>
      <c r="G414" s="164" t="s">
        <v>4044</v>
      </c>
      <c r="H414" s="164"/>
      <c r="I414" s="164"/>
    </row>
    <row r="415" spans="5:9">
      <c r="E415" s="163" t="s">
        <v>1809</v>
      </c>
      <c r="F415" s="164" t="s">
        <v>4009</v>
      </c>
      <c r="G415" s="164" t="s">
        <v>4045</v>
      </c>
      <c r="H415" s="164"/>
      <c r="I415" s="164"/>
    </row>
    <row r="416" spans="5:9">
      <c r="E416" s="163" t="s">
        <v>1810</v>
      </c>
      <c r="F416" s="164" t="s">
        <v>4009</v>
      </c>
      <c r="G416" s="164" t="s">
        <v>4046</v>
      </c>
      <c r="H416" s="164"/>
      <c r="I416" s="164"/>
    </row>
    <row r="417" spans="5:9">
      <c r="E417" s="163" t="s">
        <v>1811</v>
      </c>
      <c r="F417" s="164" t="s">
        <v>4009</v>
      </c>
      <c r="G417" s="164" t="s">
        <v>4047</v>
      </c>
      <c r="H417" s="164"/>
      <c r="I417" s="164"/>
    </row>
    <row r="418" spans="5:9">
      <c r="E418" s="163" t="s">
        <v>1812</v>
      </c>
      <c r="F418" s="164" t="s">
        <v>4009</v>
      </c>
      <c r="G418" s="164" t="s">
        <v>4048</v>
      </c>
      <c r="H418" s="164"/>
      <c r="I418" s="164"/>
    </row>
    <row r="419" spans="5:9">
      <c r="E419" s="163" t="s">
        <v>1799</v>
      </c>
      <c r="F419" s="164" t="s">
        <v>4009</v>
      </c>
      <c r="G419" s="164" t="s">
        <v>4035</v>
      </c>
      <c r="H419" s="164"/>
      <c r="I419" s="164"/>
    </row>
    <row r="420" spans="5:9">
      <c r="E420" s="163" t="s">
        <v>1800</v>
      </c>
      <c r="F420" s="164" t="s">
        <v>4009</v>
      </c>
      <c r="G420" s="164" t="s">
        <v>4036</v>
      </c>
      <c r="H420" s="164"/>
      <c r="I420" s="164"/>
    </row>
    <row r="421" spans="5:9">
      <c r="E421" s="163" t="s">
        <v>1801</v>
      </c>
      <c r="F421" s="164" t="s">
        <v>4009</v>
      </c>
      <c r="G421" s="164" t="s">
        <v>4037</v>
      </c>
      <c r="H421" s="164"/>
      <c r="I421" s="164"/>
    </row>
    <row r="422" spans="5:9">
      <c r="E422" s="163" t="s">
        <v>1802</v>
      </c>
      <c r="F422" s="164" t="s">
        <v>4009</v>
      </c>
      <c r="G422" s="164" t="s">
        <v>4038</v>
      </c>
      <c r="H422" s="164"/>
      <c r="I422" s="164"/>
    </row>
    <row r="423" spans="5:9">
      <c r="E423" s="163" t="s">
        <v>1803</v>
      </c>
      <c r="F423" s="164" t="s">
        <v>4009</v>
      </c>
      <c r="G423" s="164" t="s">
        <v>4039</v>
      </c>
      <c r="H423" s="164"/>
      <c r="I423" s="164"/>
    </row>
    <row r="424" spans="5:9">
      <c r="E424" s="163" t="s">
        <v>3113</v>
      </c>
      <c r="F424" s="164" t="s">
        <v>4009</v>
      </c>
      <c r="G424" s="164" t="s">
        <v>4040</v>
      </c>
      <c r="H424" s="164"/>
      <c r="I424" s="164"/>
    </row>
    <row r="425" spans="5:9">
      <c r="E425" s="163" t="s">
        <v>1805</v>
      </c>
      <c r="F425" s="164" t="s">
        <v>4009</v>
      </c>
      <c r="G425" s="164" t="s">
        <v>4041</v>
      </c>
      <c r="H425" s="164"/>
      <c r="I425" s="164"/>
    </row>
    <row r="426" spans="5:9">
      <c r="E426" s="163" t="s">
        <v>1806</v>
      </c>
      <c r="F426" s="164" t="s">
        <v>4009</v>
      </c>
      <c r="G426" s="164" t="s">
        <v>4042</v>
      </c>
      <c r="H426" s="164"/>
      <c r="I426" s="164"/>
    </row>
    <row r="427" spans="5:9">
      <c r="E427" s="163" t="s">
        <v>1807</v>
      </c>
      <c r="F427" s="164" t="s">
        <v>4009</v>
      </c>
      <c r="G427" s="164" t="s">
        <v>4043</v>
      </c>
      <c r="H427" s="164"/>
      <c r="I427" s="164"/>
    </row>
    <row r="428" spans="5:9">
      <c r="E428" s="163" t="s">
        <v>1808</v>
      </c>
      <c r="F428" s="164" t="s">
        <v>4009</v>
      </c>
      <c r="G428" s="164" t="s">
        <v>4044</v>
      </c>
      <c r="H428" s="164"/>
      <c r="I428" s="164"/>
    </row>
    <row r="429" spans="5:9">
      <c r="E429" s="163" t="s">
        <v>1809</v>
      </c>
      <c r="F429" s="164" t="s">
        <v>4009</v>
      </c>
      <c r="G429" s="164" t="s">
        <v>4045</v>
      </c>
      <c r="H429" s="164"/>
      <c r="I429" s="164"/>
    </row>
    <row r="430" spans="5:9">
      <c r="E430" s="163" t="s">
        <v>1810</v>
      </c>
      <c r="F430" s="164" t="s">
        <v>4009</v>
      </c>
      <c r="G430" s="164" t="s">
        <v>4046</v>
      </c>
      <c r="H430" s="164"/>
      <c r="I430" s="164"/>
    </row>
    <row r="431" spans="5:9">
      <c r="E431" s="163" t="s">
        <v>1811</v>
      </c>
      <c r="F431" s="164" t="s">
        <v>4009</v>
      </c>
      <c r="G431" s="164" t="s">
        <v>4047</v>
      </c>
      <c r="H431" s="164"/>
      <c r="I431" s="164"/>
    </row>
    <row r="432" spans="5:9">
      <c r="E432" s="163" t="s">
        <v>1812</v>
      </c>
      <c r="F432" s="164" t="s">
        <v>4009</v>
      </c>
      <c r="G432" s="164" t="s">
        <v>4048</v>
      </c>
      <c r="H432" s="164"/>
      <c r="I432" s="164"/>
    </row>
    <row r="433" spans="5:9">
      <c r="E433" s="163" t="s">
        <v>1813</v>
      </c>
      <c r="F433" s="164" t="s">
        <v>4009</v>
      </c>
      <c r="G433" s="164" t="s">
        <v>4049</v>
      </c>
      <c r="H433" s="164"/>
      <c r="I433" s="164"/>
    </row>
    <row r="434" spans="5:9">
      <c r="E434" s="163" t="s">
        <v>1814</v>
      </c>
      <c r="F434" s="164" t="s">
        <v>4009</v>
      </c>
      <c r="G434" s="164" t="s">
        <v>4050</v>
      </c>
      <c r="H434" s="164"/>
      <c r="I434" s="164"/>
    </row>
    <row r="435" spans="5:9">
      <c r="E435" s="163" t="s">
        <v>1815</v>
      </c>
      <c r="F435" s="164" t="s">
        <v>4009</v>
      </c>
      <c r="G435" s="164" t="s">
        <v>4051</v>
      </c>
      <c r="H435" s="164"/>
      <c r="I435" s="164"/>
    </row>
    <row r="436" spans="5:9">
      <c r="E436" s="163" t="s">
        <v>1816</v>
      </c>
      <c r="F436" s="164" t="s">
        <v>4009</v>
      </c>
      <c r="G436" s="164" t="s">
        <v>4052</v>
      </c>
      <c r="H436" s="164"/>
      <c r="I436" s="164"/>
    </row>
    <row r="437" spans="5:9">
      <c r="E437" s="163" t="s">
        <v>1817</v>
      </c>
      <c r="F437" s="164" t="s">
        <v>4009</v>
      </c>
      <c r="G437" s="164" t="s">
        <v>4053</v>
      </c>
      <c r="H437" s="164"/>
      <c r="I437" s="164"/>
    </row>
    <row r="438" spans="5:9">
      <c r="E438" s="163" t="s">
        <v>1818</v>
      </c>
      <c r="F438" s="164" t="s">
        <v>4009</v>
      </c>
      <c r="G438" s="164" t="s">
        <v>4054</v>
      </c>
      <c r="H438" s="164"/>
      <c r="I438" s="164"/>
    </row>
    <row r="439" spans="5:9">
      <c r="E439" s="163" t="s">
        <v>1819</v>
      </c>
      <c r="F439" s="164" t="s">
        <v>4009</v>
      </c>
      <c r="G439" s="164" t="s">
        <v>4055</v>
      </c>
      <c r="H439" s="164"/>
      <c r="I439" s="164"/>
    </row>
    <row r="440" spans="5:9">
      <c r="E440" s="163" t="s">
        <v>1820</v>
      </c>
      <c r="F440" s="164" t="s">
        <v>4009</v>
      </c>
      <c r="G440" s="164" t="s">
        <v>4056</v>
      </c>
      <c r="H440" s="164"/>
      <c r="I440" s="164"/>
    </row>
    <row r="441" spans="5:9">
      <c r="E441" s="163" t="s">
        <v>1821</v>
      </c>
      <c r="F441" s="164" t="s">
        <v>4009</v>
      </c>
      <c r="G441" s="164" t="s">
        <v>4057</v>
      </c>
      <c r="H441" s="164"/>
      <c r="I441" s="164"/>
    </row>
    <row r="442" spans="5:9">
      <c r="E442" s="163" t="s">
        <v>1822</v>
      </c>
      <c r="F442" s="164" t="s">
        <v>4009</v>
      </c>
      <c r="G442" s="164" t="s">
        <v>4058</v>
      </c>
      <c r="H442" s="164"/>
      <c r="I442" s="164"/>
    </row>
    <row r="443" spans="5:9">
      <c r="E443" s="163" t="s">
        <v>1823</v>
      </c>
      <c r="F443" s="164" t="s">
        <v>4009</v>
      </c>
      <c r="G443" s="164" t="s">
        <v>4059</v>
      </c>
      <c r="H443" s="164"/>
      <c r="I443" s="164"/>
    </row>
    <row r="444" spans="5:9">
      <c r="E444" s="163" t="s">
        <v>1824</v>
      </c>
      <c r="F444" s="164" t="s">
        <v>4009</v>
      </c>
      <c r="G444" s="164" t="s">
        <v>4060</v>
      </c>
      <c r="H444" s="164"/>
      <c r="I444" s="164"/>
    </row>
    <row r="445" spans="5:9">
      <c r="E445" s="163" t="s">
        <v>1825</v>
      </c>
      <c r="F445" s="164" t="s">
        <v>4009</v>
      </c>
      <c r="G445" s="164" t="s">
        <v>4061</v>
      </c>
      <c r="H445" s="164"/>
      <c r="I445" s="164"/>
    </row>
    <row r="446" spans="5:9">
      <c r="E446" s="163" t="s">
        <v>1826</v>
      </c>
      <c r="F446" s="164" t="s">
        <v>4009</v>
      </c>
      <c r="G446" s="164" t="s">
        <v>4062</v>
      </c>
      <c r="H446" s="164"/>
      <c r="I446" s="164"/>
    </row>
    <row r="447" spans="5:9">
      <c r="E447" s="163" t="s">
        <v>1821</v>
      </c>
      <c r="F447" s="164" t="s">
        <v>4009</v>
      </c>
      <c r="G447" s="164" t="s">
        <v>4057</v>
      </c>
      <c r="H447" s="164"/>
      <c r="I447" s="164"/>
    </row>
    <row r="448" spans="5:9">
      <c r="E448" s="163" t="s">
        <v>1820</v>
      </c>
      <c r="F448" s="164" t="s">
        <v>4009</v>
      </c>
      <c r="G448" s="164" t="s">
        <v>4056</v>
      </c>
      <c r="H448" s="164"/>
      <c r="I448" s="164"/>
    </row>
    <row r="449" spans="5:9">
      <c r="E449" s="163" t="s">
        <v>1821</v>
      </c>
      <c r="F449" s="164" t="s">
        <v>4009</v>
      </c>
      <c r="G449" s="164" t="s">
        <v>4057</v>
      </c>
      <c r="H449" s="164"/>
      <c r="I449" s="164"/>
    </row>
    <row r="450" spans="5:9">
      <c r="E450" s="163" t="s">
        <v>1827</v>
      </c>
      <c r="F450" s="164" t="s">
        <v>4009</v>
      </c>
      <c r="G450" s="164" t="s">
        <v>4063</v>
      </c>
      <c r="H450" s="164"/>
      <c r="I450" s="164"/>
    </row>
    <row r="451" spans="5:9">
      <c r="E451" s="163" t="s">
        <v>1828</v>
      </c>
      <c r="F451" s="164" t="s">
        <v>4009</v>
      </c>
      <c r="G451" s="164" t="s">
        <v>4064</v>
      </c>
      <c r="H451" s="164"/>
      <c r="I451" s="164"/>
    </row>
    <row r="452" spans="5:9">
      <c r="E452" s="163" t="s">
        <v>1825</v>
      </c>
      <c r="F452" s="164" t="s">
        <v>4009</v>
      </c>
      <c r="G452" s="164" t="s">
        <v>4061</v>
      </c>
      <c r="H452" s="164"/>
      <c r="I452" s="164"/>
    </row>
    <row r="453" spans="5:9">
      <c r="E453" s="163" t="s">
        <v>1824</v>
      </c>
      <c r="F453" s="164" t="s">
        <v>4009</v>
      </c>
      <c r="G453" s="164" t="s">
        <v>4060</v>
      </c>
      <c r="H453" s="164"/>
      <c r="I453" s="164"/>
    </row>
    <row r="454" spans="5:9">
      <c r="E454" s="163" t="s">
        <v>1829</v>
      </c>
      <c r="F454" s="164" t="s">
        <v>4009</v>
      </c>
      <c r="G454" s="164" t="s">
        <v>4065</v>
      </c>
      <c r="H454" s="164"/>
      <c r="I454" s="164"/>
    </row>
    <row r="455" spans="5:9">
      <c r="E455" s="163" t="s">
        <v>1830</v>
      </c>
      <c r="F455" s="164" t="s">
        <v>4009</v>
      </c>
      <c r="G455" s="164" t="s">
        <v>4066</v>
      </c>
      <c r="H455" s="164"/>
      <c r="I455" s="164"/>
    </row>
    <row r="456" spans="5:9">
      <c r="E456" s="163" t="s">
        <v>1831</v>
      </c>
      <c r="F456" s="164" t="s">
        <v>4009</v>
      </c>
      <c r="G456" s="164" t="s">
        <v>4067</v>
      </c>
      <c r="H456" s="164"/>
      <c r="I456" s="164"/>
    </row>
    <row r="457" spans="5:9">
      <c r="E457" s="163" t="s">
        <v>1832</v>
      </c>
      <c r="F457" s="164" t="s">
        <v>4009</v>
      </c>
      <c r="G457" s="164" t="s">
        <v>4068</v>
      </c>
      <c r="H457" s="164"/>
      <c r="I457" s="164"/>
    </row>
    <row r="458" spans="5:9">
      <c r="E458" s="163" t="s">
        <v>1833</v>
      </c>
      <c r="F458" s="164" t="s">
        <v>4009</v>
      </c>
      <c r="G458" s="164" t="s">
        <v>4069</v>
      </c>
      <c r="H458" s="164"/>
      <c r="I458" s="164"/>
    </row>
    <row r="459" spans="5:9">
      <c r="E459" s="163" t="s">
        <v>1834</v>
      </c>
      <c r="F459" s="164" t="s">
        <v>4009</v>
      </c>
      <c r="G459" s="164" t="s">
        <v>4070</v>
      </c>
      <c r="H459" s="164"/>
      <c r="I459" s="164"/>
    </row>
    <row r="460" spans="5:9">
      <c r="E460" s="163" t="s">
        <v>1835</v>
      </c>
      <c r="F460" s="164" t="s">
        <v>4009</v>
      </c>
      <c r="G460" s="164" t="s">
        <v>4071</v>
      </c>
      <c r="H460" s="164"/>
      <c r="I460" s="164"/>
    </row>
    <row r="461" spans="5:9">
      <c r="E461" s="163" t="s">
        <v>1836</v>
      </c>
      <c r="F461" s="164" t="s">
        <v>4009</v>
      </c>
      <c r="G461" s="164" t="s">
        <v>4072</v>
      </c>
      <c r="H461" s="164"/>
      <c r="I461" s="164"/>
    </row>
    <row r="462" spans="5:9">
      <c r="E462" s="163" t="s">
        <v>1837</v>
      </c>
      <c r="F462" s="164" t="s">
        <v>4009</v>
      </c>
      <c r="G462" s="164" t="s">
        <v>4073</v>
      </c>
      <c r="H462" s="164"/>
      <c r="I462" s="164"/>
    </row>
    <row r="463" spans="5:9">
      <c r="E463" s="163" t="s">
        <v>1839</v>
      </c>
      <c r="F463" s="164" t="s">
        <v>4009</v>
      </c>
      <c r="G463" s="164" t="s">
        <v>4074</v>
      </c>
      <c r="H463" s="164"/>
      <c r="I463" s="164"/>
    </row>
    <row r="464" spans="5:9">
      <c r="E464" s="163" t="s">
        <v>1840</v>
      </c>
      <c r="F464" s="164" t="s">
        <v>4009</v>
      </c>
      <c r="G464" s="164" t="s">
        <v>4075</v>
      </c>
      <c r="H464" s="164"/>
      <c r="I464" s="164"/>
    </row>
    <row r="465" spans="5:9">
      <c r="E465" s="163" t="s">
        <v>1841</v>
      </c>
      <c r="F465" s="164" t="s">
        <v>4009</v>
      </c>
      <c r="G465" s="164" t="s">
        <v>4076</v>
      </c>
      <c r="H465" s="164"/>
      <c r="I465" s="164"/>
    </row>
    <row r="466" spans="5:9">
      <c r="E466" s="163" t="s">
        <v>1842</v>
      </c>
      <c r="F466" s="164" t="s">
        <v>4009</v>
      </c>
      <c r="G466" s="164" t="s">
        <v>4077</v>
      </c>
      <c r="H466" s="164"/>
      <c r="I466" s="164"/>
    </row>
    <row r="467" spans="5:9">
      <c r="E467" s="163" t="s">
        <v>1843</v>
      </c>
      <c r="F467" s="164" t="s">
        <v>4009</v>
      </c>
      <c r="G467" s="164" t="s">
        <v>4078</v>
      </c>
      <c r="H467" s="164"/>
      <c r="I467" s="164"/>
    </row>
    <row r="468" spans="5:9">
      <c r="E468" s="163" t="s">
        <v>1844</v>
      </c>
      <c r="F468" s="164" t="s">
        <v>4009</v>
      </c>
      <c r="G468" s="164" t="s">
        <v>4079</v>
      </c>
      <c r="H468" s="164"/>
      <c r="I468" s="164"/>
    </row>
    <row r="469" spans="5:9">
      <c r="E469" s="163" t="s">
        <v>1845</v>
      </c>
      <c r="F469" s="164" t="s">
        <v>4009</v>
      </c>
      <c r="G469" s="164" t="s">
        <v>4080</v>
      </c>
      <c r="H469" s="164"/>
      <c r="I469" s="164"/>
    </row>
    <row r="470" spans="5:9">
      <c r="E470" s="163" t="s">
        <v>1846</v>
      </c>
      <c r="F470" s="164" t="s">
        <v>4009</v>
      </c>
      <c r="G470" s="164" t="s">
        <v>4081</v>
      </c>
      <c r="H470" s="164"/>
      <c r="I470" s="164"/>
    </row>
    <row r="471" spans="5:9">
      <c r="E471" s="163" t="s">
        <v>1847</v>
      </c>
      <c r="F471" s="164" t="s">
        <v>4009</v>
      </c>
      <c r="G471" s="164" t="s">
        <v>4082</v>
      </c>
      <c r="H471" s="164"/>
      <c r="I471" s="164"/>
    </row>
    <row r="472" spans="5:9">
      <c r="E472" s="163" t="s">
        <v>1848</v>
      </c>
      <c r="F472" s="164" t="s">
        <v>4009</v>
      </c>
      <c r="G472" s="164" t="s">
        <v>4083</v>
      </c>
      <c r="H472" s="164"/>
      <c r="I472" s="164"/>
    </row>
    <row r="473" spans="5:9">
      <c r="E473" s="163" t="s">
        <v>1849</v>
      </c>
      <c r="F473" s="164" t="s">
        <v>4009</v>
      </c>
      <c r="G473" s="164" t="s">
        <v>4084</v>
      </c>
      <c r="H473" s="164"/>
      <c r="I473" s="164"/>
    </row>
    <row r="474" spans="5:9">
      <c r="E474" s="163" t="s">
        <v>1850</v>
      </c>
      <c r="F474" s="164" t="s">
        <v>4009</v>
      </c>
      <c r="G474" s="164" t="s">
        <v>4085</v>
      </c>
      <c r="H474" s="164"/>
      <c r="I474" s="164"/>
    </row>
    <row r="475" spans="5:9">
      <c r="E475" s="163" t="s">
        <v>1851</v>
      </c>
      <c r="F475" s="164" t="s">
        <v>4009</v>
      </c>
      <c r="G475" s="164" t="s">
        <v>4086</v>
      </c>
      <c r="H475" s="164"/>
      <c r="I475" s="164"/>
    </row>
    <row r="476" spans="5:9">
      <c r="E476" s="163" t="s">
        <v>1852</v>
      </c>
      <c r="F476" s="164" t="s">
        <v>4009</v>
      </c>
      <c r="G476" s="164" t="s">
        <v>4087</v>
      </c>
      <c r="H476" s="164"/>
      <c r="I476" s="164"/>
    </row>
    <row r="477" spans="5:9">
      <c r="E477" s="163" t="s">
        <v>1853</v>
      </c>
      <c r="F477" s="164" t="s">
        <v>4009</v>
      </c>
      <c r="G477" s="164" t="s">
        <v>4088</v>
      </c>
      <c r="H477" s="164"/>
      <c r="I477" s="164"/>
    </row>
    <row r="478" spans="5:9">
      <c r="E478" s="163" t="s">
        <v>1854</v>
      </c>
      <c r="F478" s="164" t="s">
        <v>4009</v>
      </c>
      <c r="G478" s="164" t="s">
        <v>4089</v>
      </c>
      <c r="H478" s="164"/>
      <c r="I478" s="164"/>
    </row>
    <row r="479" spans="5:9">
      <c r="E479" s="163" t="s">
        <v>1855</v>
      </c>
      <c r="F479" s="164" t="s">
        <v>4009</v>
      </c>
      <c r="G479" s="164" t="s">
        <v>4090</v>
      </c>
      <c r="H479" s="164"/>
      <c r="I479" s="164"/>
    </row>
    <row r="480" spans="5:9">
      <c r="E480" s="163" t="s">
        <v>1856</v>
      </c>
      <c r="F480" s="164" t="s">
        <v>4009</v>
      </c>
      <c r="G480" s="164" t="s">
        <v>4091</v>
      </c>
      <c r="H480" s="164"/>
      <c r="I480" s="164"/>
    </row>
    <row r="481" spans="5:9">
      <c r="E481" s="163" t="s">
        <v>1857</v>
      </c>
      <c r="F481" s="164" t="s">
        <v>4009</v>
      </c>
      <c r="G481" s="164" t="s">
        <v>4092</v>
      </c>
      <c r="H481" s="164"/>
      <c r="I481" s="164"/>
    </row>
    <row r="482" spans="5:9">
      <c r="E482" s="163" t="s">
        <v>1858</v>
      </c>
      <c r="F482" s="164" t="s">
        <v>4009</v>
      </c>
      <c r="G482" s="164" t="s">
        <v>4093</v>
      </c>
      <c r="H482" s="164"/>
      <c r="I482" s="164"/>
    </row>
    <row r="483" spans="5:9">
      <c r="E483" s="163" t="s">
        <v>1859</v>
      </c>
      <c r="F483" s="164" t="s">
        <v>4009</v>
      </c>
      <c r="G483" s="164" t="s">
        <v>4094</v>
      </c>
      <c r="H483" s="164"/>
      <c r="I483" s="164"/>
    </row>
    <row r="484" spans="5:9">
      <c r="E484" s="163" t="s">
        <v>1860</v>
      </c>
      <c r="F484" s="164" t="s">
        <v>4009</v>
      </c>
      <c r="G484" s="164" t="s">
        <v>4095</v>
      </c>
      <c r="H484" s="164"/>
      <c r="I484" s="164"/>
    </row>
    <row r="485" spans="5:9">
      <c r="E485" s="163" t="s">
        <v>1861</v>
      </c>
      <c r="F485" s="164" t="s">
        <v>4009</v>
      </c>
      <c r="G485" s="164" t="s">
        <v>4096</v>
      </c>
      <c r="H485" s="164"/>
      <c r="I485" s="164"/>
    </row>
    <row r="486" spans="5:9">
      <c r="E486" s="163" t="s">
        <v>1862</v>
      </c>
      <c r="F486" s="164" t="s">
        <v>4009</v>
      </c>
      <c r="G486" s="164" t="s">
        <v>4097</v>
      </c>
      <c r="H486" s="164"/>
      <c r="I486" s="164"/>
    </row>
    <row r="487" spans="5:9">
      <c r="E487" s="163" t="s">
        <v>1863</v>
      </c>
      <c r="F487" s="164" t="s">
        <v>4009</v>
      </c>
      <c r="G487" s="164" t="s">
        <v>4098</v>
      </c>
      <c r="H487" s="164"/>
      <c r="I487" s="164"/>
    </row>
    <row r="488" spans="5:9">
      <c r="E488" s="163" t="s">
        <v>1864</v>
      </c>
      <c r="F488" s="164" t="s">
        <v>4009</v>
      </c>
      <c r="G488" s="164" t="s">
        <v>4099</v>
      </c>
      <c r="H488" s="164"/>
      <c r="I488" s="164"/>
    </row>
    <row r="489" spans="5:9">
      <c r="E489" s="163" t="s">
        <v>1865</v>
      </c>
      <c r="F489" s="164" t="s">
        <v>4009</v>
      </c>
      <c r="G489" s="164" t="s">
        <v>4100</v>
      </c>
      <c r="H489" s="164"/>
      <c r="I489" s="164"/>
    </row>
    <row r="490" spans="5:9">
      <c r="E490" s="163" t="s">
        <v>1866</v>
      </c>
      <c r="F490" s="164" t="s">
        <v>4009</v>
      </c>
      <c r="G490" s="164" t="s">
        <v>4101</v>
      </c>
      <c r="H490" s="164"/>
      <c r="I490" s="164"/>
    </row>
    <row r="491" spans="5:9">
      <c r="E491" s="163" t="s">
        <v>1867</v>
      </c>
      <c r="F491" s="164" t="s">
        <v>4009</v>
      </c>
      <c r="G491" s="164" t="s">
        <v>4102</v>
      </c>
      <c r="H491" s="164"/>
      <c r="I491" s="164"/>
    </row>
    <row r="492" spans="5:9">
      <c r="E492" s="163" t="s">
        <v>1868</v>
      </c>
      <c r="F492" s="164" t="s">
        <v>4009</v>
      </c>
      <c r="G492" s="164" t="s">
        <v>4103</v>
      </c>
      <c r="H492" s="164"/>
      <c r="I492" s="164"/>
    </row>
    <row r="493" spans="5:9">
      <c r="E493" s="163" t="s">
        <v>1869</v>
      </c>
      <c r="F493" s="164" t="s">
        <v>4009</v>
      </c>
      <c r="G493" s="164" t="s">
        <v>4104</v>
      </c>
      <c r="H493" s="164"/>
      <c r="I493" s="164"/>
    </row>
    <row r="494" spans="5:9">
      <c r="E494" s="163" t="s">
        <v>1870</v>
      </c>
      <c r="F494" s="164" t="s">
        <v>4009</v>
      </c>
      <c r="G494" s="164" t="s">
        <v>4105</v>
      </c>
      <c r="H494" s="164"/>
      <c r="I494" s="164"/>
    </row>
    <row r="495" spans="5:9">
      <c r="E495" s="163" t="s">
        <v>1871</v>
      </c>
      <c r="F495" s="164" t="s">
        <v>4009</v>
      </c>
      <c r="G495" s="164" t="s">
        <v>4106</v>
      </c>
      <c r="H495" s="164"/>
      <c r="I495" s="164"/>
    </row>
    <row r="496" spans="5:9">
      <c r="E496" s="163" t="s">
        <v>1872</v>
      </c>
      <c r="F496" s="164" t="s">
        <v>4009</v>
      </c>
      <c r="G496" s="164" t="s">
        <v>4107</v>
      </c>
      <c r="H496" s="164"/>
      <c r="I496" s="164"/>
    </row>
    <row r="497" spans="5:9">
      <c r="E497" s="163" t="s">
        <v>1873</v>
      </c>
      <c r="F497" s="164" t="s">
        <v>4009</v>
      </c>
      <c r="G497" s="164" t="s">
        <v>4108</v>
      </c>
      <c r="H497" s="164"/>
      <c r="I497" s="164"/>
    </row>
    <row r="498" spans="5:9">
      <c r="E498" s="163" t="s">
        <v>1874</v>
      </c>
      <c r="F498" s="164" t="s">
        <v>4009</v>
      </c>
      <c r="G498" s="164" t="s">
        <v>4109</v>
      </c>
      <c r="H498" s="164"/>
      <c r="I498" s="164"/>
    </row>
    <row r="499" spans="5:9">
      <c r="E499" s="163" t="s">
        <v>1875</v>
      </c>
      <c r="F499" s="164" t="s">
        <v>4009</v>
      </c>
      <c r="G499" s="164" t="s">
        <v>4110</v>
      </c>
      <c r="H499" s="164"/>
      <c r="I499" s="164"/>
    </row>
    <row r="500" spans="5:9">
      <c r="E500" s="163" t="s">
        <v>1876</v>
      </c>
      <c r="F500" s="164" t="s">
        <v>4009</v>
      </c>
      <c r="G500" s="164" t="s">
        <v>4111</v>
      </c>
      <c r="H500" s="164"/>
      <c r="I500" s="164"/>
    </row>
    <row r="501" spans="5:9">
      <c r="E501" s="163" t="s">
        <v>1877</v>
      </c>
      <c r="F501" s="164" t="s">
        <v>4009</v>
      </c>
      <c r="G501" s="164" t="s">
        <v>4112</v>
      </c>
      <c r="H501" s="164"/>
      <c r="I501" s="164"/>
    </row>
    <row r="502" spans="5:9">
      <c r="E502" s="163" t="s">
        <v>1878</v>
      </c>
      <c r="F502" s="164" t="s">
        <v>4009</v>
      </c>
      <c r="G502" s="164" t="s">
        <v>4113</v>
      </c>
      <c r="H502" s="164"/>
      <c r="I502" s="164"/>
    </row>
    <row r="503" spans="5:9">
      <c r="E503" s="163" t="s">
        <v>1879</v>
      </c>
      <c r="F503" s="164" t="s">
        <v>4009</v>
      </c>
      <c r="G503" s="164" t="s">
        <v>4114</v>
      </c>
      <c r="H503" s="164"/>
      <c r="I503" s="164"/>
    </row>
    <row r="504" spans="5:9">
      <c r="E504" s="163" t="s">
        <v>1880</v>
      </c>
      <c r="F504" s="164" t="s">
        <v>4009</v>
      </c>
      <c r="G504" s="164" t="s">
        <v>4115</v>
      </c>
      <c r="H504" s="164"/>
      <c r="I504" s="164"/>
    </row>
    <row r="505" spans="5:9">
      <c r="E505" s="163" t="s">
        <v>1881</v>
      </c>
      <c r="F505" s="164" t="s">
        <v>4009</v>
      </c>
      <c r="G505" s="164" t="s">
        <v>4116</v>
      </c>
      <c r="H505" s="164"/>
      <c r="I505" s="164"/>
    </row>
    <row r="506" spans="5:9">
      <c r="E506" s="163" t="s">
        <v>1870</v>
      </c>
      <c r="F506" s="164" t="s">
        <v>4009</v>
      </c>
      <c r="G506" s="164" t="s">
        <v>4105</v>
      </c>
      <c r="H506" s="164"/>
      <c r="I506" s="164"/>
    </row>
    <row r="507" spans="5:9">
      <c r="E507" s="163" t="s">
        <v>1871</v>
      </c>
      <c r="F507" s="164" t="s">
        <v>4009</v>
      </c>
      <c r="G507" s="164" t="s">
        <v>4106</v>
      </c>
      <c r="H507" s="164"/>
      <c r="I507" s="164"/>
    </row>
    <row r="508" spans="5:9">
      <c r="E508" s="163" t="s">
        <v>1872</v>
      </c>
      <c r="F508" s="164" t="s">
        <v>4009</v>
      </c>
      <c r="G508" s="164" t="s">
        <v>4107</v>
      </c>
      <c r="H508" s="164"/>
      <c r="I508" s="164"/>
    </row>
    <row r="509" spans="5:9">
      <c r="E509" s="163" t="s">
        <v>1873</v>
      </c>
      <c r="F509" s="164" t="s">
        <v>4009</v>
      </c>
      <c r="G509" s="164" t="s">
        <v>4108</v>
      </c>
      <c r="H509" s="164"/>
      <c r="I509" s="164"/>
    </row>
    <row r="510" spans="5:9">
      <c r="E510" s="163" t="s">
        <v>1874</v>
      </c>
      <c r="F510" s="164" t="s">
        <v>4009</v>
      </c>
      <c r="G510" s="164" t="s">
        <v>4109</v>
      </c>
      <c r="H510" s="164"/>
      <c r="I510" s="164"/>
    </row>
    <row r="511" spans="5:9">
      <c r="E511" s="163" t="s">
        <v>1875</v>
      </c>
      <c r="F511" s="164" t="s">
        <v>4009</v>
      </c>
      <c r="G511" s="164" t="s">
        <v>4110</v>
      </c>
      <c r="H511" s="164"/>
      <c r="I511" s="164"/>
    </row>
    <row r="512" spans="5:9">
      <c r="E512" s="163" t="s">
        <v>1876</v>
      </c>
      <c r="F512" s="164" t="s">
        <v>4009</v>
      </c>
      <c r="G512" s="164" t="s">
        <v>4111</v>
      </c>
      <c r="H512" s="164"/>
      <c r="I512" s="164"/>
    </row>
    <row r="513" spans="5:9">
      <c r="E513" s="163" t="s">
        <v>1877</v>
      </c>
      <c r="F513" s="164" t="s">
        <v>4009</v>
      </c>
      <c r="G513" s="164" t="s">
        <v>4112</v>
      </c>
      <c r="H513" s="164"/>
      <c r="I513" s="164"/>
    </row>
    <row r="514" spans="5:9">
      <c r="E514" s="163" t="s">
        <v>1878</v>
      </c>
      <c r="F514" s="164" t="s">
        <v>4009</v>
      </c>
      <c r="G514" s="164" t="s">
        <v>4113</v>
      </c>
      <c r="H514" s="164"/>
      <c r="I514" s="164"/>
    </row>
    <row r="515" spans="5:9">
      <c r="E515" s="163" t="s">
        <v>1879</v>
      </c>
      <c r="F515" s="164" t="s">
        <v>4009</v>
      </c>
      <c r="G515" s="164" t="s">
        <v>4114</v>
      </c>
      <c r="H515" s="164"/>
      <c r="I515" s="164"/>
    </row>
    <row r="516" spans="5:9">
      <c r="E516" s="163" t="s">
        <v>1880</v>
      </c>
      <c r="F516" s="164" t="s">
        <v>4009</v>
      </c>
      <c r="G516" s="164" t="s">
        <v>4115</v>
      </c>
      <c r="H516" s="164"/>
      <c r="I516" s="164"/>
    </row>
    <row r="517" spans="5:9">
      <c r="E517" s="163" t="s">
        <v>1881</v>
      </c>
      <c r="F517" s="164" t="s">
        <v>4009</v>
      </c>
      <c r="G517" s="164" t="s">
        <v>4116</v>
      </c>
      <c r="H517" s="164"/>
      <c r="I517" s="164"/>
    </row>
    <row r="518" spans="5:9">
      <c r="E518" s="163" t="s">
        <v>1882</v>
      </c>
      <c r="F518" s="164" t="s">
        <v>4009</v>
      </c>
      <c r="G518" s="164" t="s">
        <v>4117</v>
      </c>
      <c r="H518" s="164"/>
      <c r="I518" s="164"/>
    </row>
    <row r="519" spans="5:9">
      <c r="E519" s="163" t="s">
        <v>1883</v>
      </c>
      <c r="F519" s="164" t="s">
        <v>4009</v>
      </c>
      <c r="G519" s="164" t="s">
        <v>4118</v>
      </c>
      <c r="H519" s="164"/>
      <c r="I519" s="164"/>
    </row>
    <row r="520" spans="5:9">
      <c r="E520" s="163" t="s">
        <v>1884</v>
      </c>
      <c r="F520" s="164" t="s">
        <v>4009</v>
      </c>
      <c r="G520" s="164" t="s">
        <v>4119</v>
      </c>
      <c r="H520" s="164"/>
      <c r="I520" s="164"/>
    </row>
    <row r="521" spans="5:9">
      <c r="E521" s="163" t="s">
        <v>1885</v>
      </c>
      <c r="F521" s="164" t="s">
        <v>4009</v>
      </c>
      <c r="G521" s="164" t="s">
        <v>4120</v>
      </c>
      <c r="H521" s="164"/>
      <c r="I521" s="164"/>
    </row>
    <row r="522" spans="5:9">
      <c r="E522" s="163" t="s">
        <v>1886</v>
      </c>
      <c r="F522" s="164" t="s">
        <v>4009</v>
      </c>
      <c r="G522" s="164" t="s">
        <v>4121</v>
      </c>
      <c r="H522" s="164"/>
      <c r="I522" s="164"/>
    </row>
    <row r="523" spans="5:9">
      <c r="E523" s="163" t="s">
        <v>1822</v>
      </c>
      <c r="F523" s="164" t="s">
        <v>4009</v>
      </c>
      <c r="G523" s="164" t="s">
        <v>4058</v>
      </c>
      <c r="H523" s="164"/>
      <c r="I523" s="164"/>
    </row>
    <row r="524" spans="5:9">
      <c r="E524" s="163" t="s">
        <v>1887</v>
      </c>
      <c r="F524" s="164" t="s">
        <v>4009</v>
      </c>
      <c r="G524" s="164" t="s">
        <v>4122</v>
      </c>
      <c r="H524" s="164"/>
      <c r="I524" s="164"/>
    </row>
    <row r="525" spans="5:9">
      <c r="E525" s="163" t="s">
        <v>1888</v>
      </c>
      <c r="F525" s="164" t="s">
        <v>4009</v>
      </c>
      <c r="G525" s="164" t="s">
        <v>4123</v>
      </c>
      <c r="H525" s="164"/>
      <c r="I525" s="164"/>
    </row>
    <row r="526" spans="5:9">
      <c r="E526" s="163" t="s">
        <v>1889</v>
      </c>
      <c r="F526" s="164" t="s">
        <v>4009</v>
      </c>
      <c r="G526" s="164" t="s">
        <v>4124</v>
      </c>
      <c r="H526" s="164"/>
      <c r="I526" s="164"/>
    </row>
    <row r="527" spans="5:9">
      <c r="E527" s="163" t="s">
        <v>1890</v>
      </c>
      <c r="F527" s="164" t="s">
        <v>4009</v>
      </c>
      <c r="G527" s="164" t="s">
        <v>4125</v>
      </c>
      <c r="H527" s="164"/>
      <c r="I527" s="164"/>
    </row>
    <row r="528" spans="5:9">
      <c r="E528" s="163" t="s">
        <v>1891</v>
      </c>
      <c r="F528" s="164" t="s">
        <v>4009</v>
      </c>
      <c r="G528" s="164" t="s">
        <v>4126</v>
      </c>
      <c r="H528" s="164"/>
      <c r="I528" s="164"/>
    </row>
    <row r="529" spans="5:9">
      <c r="E529" s="163" t="s">
        <v>1892</v>
      </c>
      <c r="F529" s="164" t="s">
        <v>4009</v>
      </c>
      <c r="G529" s="164" t="s">
        <v>4127</v>
      </c>
      <c r="H529" s="164"/>
      <c r="I529" s="164"/>
    </row>
    <row r="530" spans="5:9">
      <c r="E530" s="163" t="s">
        <v>1888</v>
      </c>
      <c r="F530" s="164" t="s">
        <v>4009</v>
      </c>
      <c r="G530" s="164" t="s">
        <v>4123</v>
      </c>
      <c r="H530" s="164"/>
      <c r="I530" s="164"/>
    </row>
    <row r="531" spans="5:9">
      <c r="E531" s="163" t="s">
        <v>1887</v>
      </c>
      <c r="F531" s="164" t="s">
        <v>4009</v>
      </c>
      <c r="G531" s="164" t="s">
        <v>4122</v>
      </c>
      <c r="H531" s="164"/>
      <c r="I531" s="164"/>
    </row>
    <row r="532" spans="5:9">
      <c r="E532" s="163" t="s">
        <v>1888</v>
      </c>
      <c r="F532" s="164" t="s">
        <v>4009</v>
      </c>
      <c r="G532" s="164" t="s">
        <v>4123</v>
      </c>
      <c r="H532" s="164"/>
      <c r="I532" s="164"/>
    </row>
    <row r="533" spans="5:9">
      <c r="E533" s="163" t="s">
        <v>1822</v>
      </c>
      <c r="F533" s="164" t="s">
        <v>4009</v>
      </c>
      <c r="G533" s="164" t="s">
        <v>4058</v>
      </c>
      <c r="H533" s="164"/>
      <c r="I533" s="164"/>
    </row>
    <row r="534" spans="5:9">
      <c r="E534" s="163" t="s">
        <v>1823</v>
      </c>
      <c r="F534" s="164" t="s">
        <v>4009</v>
      </c>
      <c r="G534" s="164" t="s">
        <v>4059</v>
      </c>
      <c r="H534" s="164"/>
      <c r="I534" s="164"/>
    </row>
    <row r="535" spans="5:9">
      <c r="E535" s="163" t="s">
        <v>1891</v>
      </c>
      <c r="F535" s="164" t="s">
        <v>4009</v>
      </c>
      <c r="G535" s="164" t="s">
        <v>4126</v>
      </c>
      <c r="H535" s="164"/>
      <c r="I535" s="164"/>
    </row>
    <row r="536" spans="5:9">
      <c r="E536" s="163" t="s">
        <v>1892</v>
      </c>
      <c r="F536" s="164" t="s">
        <v>4009</v>
      </c>
      <c r="G536" s="164" t="s">
        <v>4127</v>
      </c>
      <c r="H536" s="164"/>
      <c r="I536" s="164"/>
    </row>
    <row r="537" spans="5:9">
      <c r="E537" s="163" t="s">
        <v>1894</v>
      </c>
      <c r="F537" s="164" t="s">
        <v>4009</v>
      </c>
      <c r="G537" s="164" t="s">
        <v>4128</v>
      </c>
      <c r="H537" s="164"/>
      <c r="I537" s="164"/>
    </row>
    <row r="538" spans="5:9">
      <c r="E538" s="163" t="s">
        <v>1895</v>
      </c>
      <c r="F538" s="164" t="s">
        <v>4009</v>
      </c>
      <c r="G538" s="164" t="s">
        <v>4129</v>
      </c>
      <c r="H538" s="164"/>
      <c r="I538" s="164"/>
    </row>
    <row r="539" spans="5:9">
      <c r="E539" s="163" t="s">
        <v>1896</v>
      </c>
      <c r="F539" s="164" t="s">
        <v>4009</v>
      </c>
      <c r="G539" s="164" t="s">
        <v>4130</v>
      </c>
      <c r="H539" s="164"/>
      <c r="I539" s="164"/>
    </row>
    <row r="540" spans="5:9">
      <c r="E540" s="163" t="s">
        <v>1897</v>
      </c>
      <c r="F540" s="164" t="s">
        <v>4009</v>
      </c>
      <c r="G540" s="164" t="s">
        <v>4131</v>
      </c>
      <c r="H540" s="164"/>
      <c r="I540" s="164"/>
    </row>
    <row r="541" spans="5:9">
      <c r="E541" s="163" t="s">
        <v>1898</v>
      </c>
      <c r="F541" s="164" t="s">
        <v>4009</v>
      </c>
      <c r="G541" s="164" t="s">
        <v>4132</v>
      </c>
      <c r="H541" s="164"/>
      <c r="I541" s="164"/>
    </row>
    <row r="542" spans="5:9">
      <c r="E542" s="163" t="s">
        <v>1899</v>
      </c>
      <c r="F542" s="164" t="s">
        <v>4009</v>
      </c>
      <c r="G542" s="164" t="s">
        <v>4133</v>
      </c>
      <c r="H542" s="164"/>
      <c r="I542" s="164"/>
    </row>
    <row r="543" spans="5:9">
      <c r="E543" s="163" t="s">
        <v>1900</v>
      </c>
      <c r="F543" s="164" t="s">
        <v>4009</v>
      </c>
      <c r="G543" s="164" t="s">
        <v>4134</v>
      </c>
      <c r="H543" s="164"/>
      <c r="I543" s="164"/>
    </row>
    <row r="544" spans="5:9">
      <c r="E544" s="163" t="s">
        <v>1901</v>
      </c>
      <c r="F544" s="164" t="s">
        <v>4009</v>
      </c>
      <c r="G544" s="164" t="s">
        <v>4135</v>
      </c>
      <c r="H544" s="164"/>
      <c r="I544" s="164"/>
    </row>
    <row r="545" spans="5:9">
      <c r="E545" s="163" t="s">
        <v>1902</v>
      </c>
      <c r="F545" s="164" t="s">
        <v>4009</v>
      </c>
      <c r="G545" s="164" t="s">
        <v>4136</v>
      </c>
      <c r="H545" s="164"/>
      <c r="I545" s="164"/>
    </row>
    <row r="546" spans="5:9">
      <c r="E546" s="163" t="s">
        <v>1903</v>
      </c>
      <c r="F546" s="164" t="s">
        <v>4009</v>
      </c>
      <c r="G546" s="164" t="s">
        <v>4137</v>
      </c>
      <c r="H546" s="164"/>
      <c r="I546" s="164"/>
    </row>
    <row r="547" spans="5:9">
      <c r="E547" s="163" t="s">
        <v>1904</v>
      </c>
      <c r="F547" s="164" t="s">
        <v>4009</v>
      </c>
      <c r="G547" s="164" t="s">
        <v>4138</v>
      </c>
      <c r="H547" s="164"/>
      <c r="I547" s="164"/>
    </row>
    <row r="548" spans="5:9">
      <c r="E548" s="163" t="s">
        <v>1905</v>
      </c>
      <c r="F548" s="164" t="s">
        <v>3268</v>
      </c>
      <c r="G548" s="164" t="s">
        <v>4139</v>
      </c>
      <c r="H548" s="164"/>
      <c r="I548" s="164"/>
    </row>
    <row r="549" spans="5:9">
      <c r="E549" s="163" t="s">
        <v>1906</v>
      </c>
      <c r="F549" s="164" t="s">
        <v>4009</v>
      </c>
      <c r="G549" s="164" t="s">
        <v>4140</v>
      </c>
      <c r="H549" s="164"/>
      <c r="I549" s="164"/>
    </row>
    <row r="550" spans="5:9">
      <c r="E550" s="163" t="s">
        <v>1907</v>
      </c>
      <c r="F550" s="164" t="s">
        <v>4009</v>
      </c>
      <c r="G550" s="164" t="s">
        <v>4141</v>
      </c>
      <c r="H550" s="164"/>
      <c r="I550" s="164"/>
    </row>
    <row r="551" spans="5:9">
      <c r="E551" s="163" t="s">
        <v>1908</v>
      </c>
      <c r="F551" s="164" t="s">
        <v>4009</v>
      </c>
      <c r="G551" s="164" t="s">
        <v>4142</v>
      </c>
      <c r="H551" s="164"/>
      <c r="I551" s="164"/>
    </row>
    <row r="552" spans="5:9">
      <c r="E552" s="163" t="s">
        <v>1909</v>
      </c>
      <c r="F552" s="164" t="s">
        <v>4009</v>
      </c>
      <c r="G552" s="164" t="s">
        <v>4143</v>
      </c>
      <c r="H552" s="164"/>
      <c r="I552" s="164"/>
    </row>
    <row r="553" spans="5:9">
      <c r="E553" s="163" t="s">
        <v>1910</v>
      </c>
      <c r="F553" s="164" t="s">
        <v>4009</v>
      </c>
      <c r="G553" s="164" t="s">
        <v>4144</v>
      </c>
      <c r="H553" s="164"/>
      <c r="I553" s="164"/>
    </row>
    <row r="554" spans="5:9">
      <c r="E554" s="163" t="s">
        <v>1911</v>
      </c>
      <c r="F554" s="164" t="s">
        <v>4009</v>
      </c>
      <c r="G554" s="164" t="s">
        <v>4145</v>
      </c>
      <c r="H554" s="164"/>
      <c r="I554" s="164"/>
    </row>
    <row r="555" spans="5:9">
      <c r="E555" s="163" t="s">
        <v>1912</v>
      </c>
      <c r="F555" s="164" t="s">
        <v>4009</v>
      </c>
      <c r="G555" s="164" t="s">
        <v>4146</v>
      </c>
      <c r="H555" s="164"/>
      <c r="I555" s="164"/>
    </row>
    <row r="556" spans="5:9">
      <c r="E556" s="163" t="s">
        <v>1913</v>
      </c>
      <c r="F556" s="164" t="s">
        <v>4009</v>
      </c>
      <c r="G556" s="164" t="s">
        <v>4147</v>
      </c>
      <c r="H556" s="164"/>
      <c r="I556" s="164"/>
    </row>
    <row r="557" spans="5:9">
      <c r="E557" s="163" t="s">
        <v>1914</v>
      </c>
      <c r="F557" s="164" t="s">
        <v>4009</v>
      </c>
      <c r="G557" s="164" t="s">
        <v>4148</v>
      </c>
      <c r="H557" s="164"/>
      <c r="I557" s="164"/>
    </row>
    <row r="558" spans="5:9">
      <c r="E558" s="163" t="s">
        <v>1915</v>
      </c>
      <c r="F558" s="164" t="s">
        <v>4009</v>
      </c>
      <c r="G558" s="164" t="s">
        <v>4149</v>
      </c>
      <c r="H558" s="164"/>
      <c r="I558" s="164"/>
    </row>
    <row r="559" spans="5:9">
      <c r="E559" s="163" t="s">
        <v>1916</v>
      </c>
      <c r="F559" s="164" t="s">
        <v>4009</v>
      </c>
      <c r="G559" s="164" t="s">
        <v>4150</v>
      </c>
      <c r="H559" s="164"/>
      <c r="I559" s="164"/>
    </row>
    <row r="560" spans="5:9">
      <c r="E560" s="163" t="s">
        <v>1917</v>
      </c>
      <c r="F560" s="164" t="s">
        <v>4009</v>
      </c>
      <c r="G560" s="164" t="s">
        <v>4151</v>
      </c>
      <c r="H560" s="164"/>
      <c r="I560" s="164"/>
    </row>
    <row r="561" spans="5:9">
      <c r="E561" s="163" t="s">
        <v>1889</v>
      </c>
      <c r="F561" s="164" t="s">
        <v>4009</v>
      </c>
      <c r="G561" s="164" t="s">
        <v>4124</v>
      </c>
      <c r="H561" s="164"/>
      <c r="I561" s="164"/>
    </row>
    <row r="562" spans="5:9">
      <c r="E562" s="163" t="s">
        <v>1822</v>
      </c>
      <c r="F562" s="164" t="s">
        <v>4009</v>
      </c>
      <c r="G562" s="164" t="s">
        <v>4058</v>
      </c>
      <c r="H562" s="164"/>
      <c r="I562" s="164"/>
    </row>
    <row r="563" spans="5:9">
      <c r="E563" s="163" t="s">
        <v>1918</v>
      </c>
      <c r="F563" s="164" t="s">
        <v>4009</v>
      </c>
      <c r="G563" s="164" t="s">
        <v>4152</v>
      </c>
      <c r="H563" s="164"/>
      <c r="I563" s="164"/>
    </row>
    <row r="564" spans="5:9">
      <c r="E564" s="163" t="s">
        <v>1919</v>
      </c>
      <c r="F564" s="164" t="s">
        <v>4009</v>
      </c>
      <c r="G564" s="164" t="s">
        <v>4153</v>
      </c>
      <c r="H564" s="164"/>
      <c r="I564" s="164"/>
    </row>
    <row r="565" spans="5:9">
      <c r="E565" s="163" t="s">
        <v>1920</v>
      </c>
      <c r="F565" s="164" t="s">
        <v>4009</v>
      </c>
      <c r="G565" s="164" t="s">
        <v>4154</v>
      </c>
      <c r="H565" s="164"/>
      <c r="I565" s="164"/>
    </row>
    <row r="566" spans="5:9">
      <c r="E566" s="163" t="s">
        <v>1822</v>
      </c>
      <c r="F566" s="164" t="s">
        <v>4009</v>
      </c>
      <c r="G566" s="164" t="s">
        <v>4058</v>
      </c>
      <c r="H566" s="164"/>
      <c r="I566" s="164"/>
    </row>
    <row r="567" spans="5:9">
      <c r="E567" s="163" t="s">
        <v>1889</v>
      </c>
      <c r="F567" s="164" t="s">
        <v>4009</v>
      </c>
      <c r="G567" s="164" t="s">
        <v>4124</v>
      </c>
      <c r="H567" s="164"/>
      <c r="I567" s="164"/>
    </row>
    <row r="568" spans="5:9">
      <c r="E568" s="163" t="s">
        <v>1890</v>
      </c>
      <c r="F568" s="164" t="s">
        <v>4009</v>
      </c>
      <c r="G568" s="164" t="s">
        <v>4125</v>
      </c>
      <c r="H568" s="164"/>
      <c r="I568" s="164"/>
    </row>
    <row r="569" spans="5:9">
      <c r="E569" s="163" t="s">
        <v>1920</v>
      </c>
      <c r="F569" s="164" t="s">
        <v>4009</v>
      </c>
      <c r="G569" s="164" t="s">
        <v>4154</v>
      </c>
      <c r="H569" s="164"/>
      <c r="I569" s="164"/>
    </row>
    <row r="570" spans="5:9">
      <c r="E570" s="163" t="s">
        <v>1921</v>
      </c>
      <c r="F570" s="164" t="s">
        <v>4009</v>
      </c>
      <c r="G570" s="164" t="s">
        <v>4155</v>
      </c>
      <c r="H570" s="164"/>
      <c r="I570" s="164"/>
    </row>
    <row r="571" spans="5:9">
      <c r="E571" s="163" t="s">
        <v>1922</v>
      </c>
      <c r="F571" s="164" t="s">
        <v>4009</v>
      </c>
      <c r="G571" s="164" t="s">
        <v>4156</v>
      </c>
      <c r="H571" s="164"/>
      <c r="I571" s="164"/>
    </row>
    <row r="572" spans="5:9">
      <c r="E572" s="163" t="s">
        <v>1923</v>
      </c>
      <c r="F572" s="164" t="s">
        <v>4009</v>
      </c>
      <c r="G572" s="164" t="s">
        <v>4157</v>
      </c>
      <c r="H572" s="164"/>
      <c r="I572" s="164"/>
    </row>
    <row r="573" spans="5:9">
      <c r="E573" s="163" t="s">
        <v>1924</v>
      </c>
      <c r="F573" s="164" t="s">
        <v>4009</v>
      </c>
      <c r="G573" s="164" t="s">
        <v>4158</v>
      </c>
      <c r="H573" s="164"/>
      <c r="I573" s="164"/>
    </row>
    <row r="574" spans="5:9">
      <c r="E574" s="163" t="s">
        <v>1925</v>
      </c>
      <c r="F574" s="164" t="s">
        <v>4009</v>
      </c>
      <c r="G574" s="164" t="s">
        <v>4159</v>
      </c>
      <c r="H574" s="164"/>
      <c r="I574" s="164"/>
    </row>
    <row r="575" spans="5:9">
      <c r="E575" s="163" t="s">
        <v>1926</v>
      </c>
      <c r="F575" s="164" t="s">
        <v>4009</v>
      </c>
      <c r="G575" s="164" t="s">
        <v>4160</v>
      </c>
      <c r="H575" s="164"/>
      <c r="I575" s="164"/>
    </row>
    <row r="576" spans="5:9">
      <c r="E576" s="163" t="s">
        <v>1927</v>
      </c>
      <c r="F576" s="164" t="s">
        <v>3268</v>
      </c>
      <c r="G576" s="164" t="s">
        <v>4161</v>
      </c>
      <c r="H576" s="164"/>
      <c r="I576" s="164"/>
    </row>
    <row r="577" spans="5:9">
      <c r="E577" s="163" t="s">
        <v>1928</v>
      </c>
      <c r="F577" s="164" t="s">
        <v>3268</v>
      </c>
      <c r="G577" s="164" t="s">
        <v>4161</v>
      </c>
      <c r="H577" s="164"/>
      <c r="I577" s="164"/>
    </row>
    <row r="578" spans="5:9">
      <c r="E578" s="163" t="s">
        <v>1929</v>
      </c>
      <c r="F578" s="164" t="s">
        <v>4009</v>
      </c>
      <c r="G578" s="164" t="s">
        <v>4162</v>
      </c>
      <c r="H578" s="164"/>
      <c r="I578" s="164"/>
    </row>
    <row r="579" spans="5:9">
      <c r="E579" s="163" t="s">
        <v>1930</v>
      </c>
      <c r="F579" s="164" t="s">
        <v>4009</v>
      </c>
      <c r="G579" s="164" t="s">
        <v>4163</v>
      </c>
      <c r="H579" s="164"/>
      <c r="I579" s="164"/>
    </row>
    <row r="580" spans="5:9">
      <c r="E580" s="163" t="s">
        <v>1931</v>
      </c>
      <c r="F580" s="164" t="s">
        <v>4009</v>
      </c>
      <c r="G580" s="164" t="s">
        <v>4164</v>
      </c>
      <c r="H580" s="164"/>
      <c r="I580" s="164"/>
    </row>
    <row r="581" spans="5:9">
      <c r="E581" s="163" t="s">
        <v>1869</v>
      </c>
      <c r="F581" s="164" t="s">
        <v>4009</v>
      </c>
      <c r="G581" s="164" t="s">
        <v>4104</v>
      </c>
      <c r="H581" s="164"/>
      <c r="I581" s="164"/>
    </row>
    <row r="582" spans="5:9">
      <c r="E582" s="163" t="s">
        <v>1932</v>
      </c>
      <c r="F582" s="164" t="s">
        <v>4009</v>
      </c>
      <c r="G582" s="164" t="s">
        <v>4165</v>
      </c>
      <c r="H582" s="164"/>
      <c r="I582" s="164"/>
    </row>
    <row r="583" spans="5:9">
      <c r="E583" s="163" t="s">
        <v>1916</v>
      </c>
      <c r="F583" s="164" t="s">
        <v>4009</v>
      </c>
      <c r="G583" s="164" t="s">
        <v>4150</v>
      </c>
      <c r="H583" s="164"/>
      <c r="I583" s="164"/>
    </row>
    <row r="584" spans="5:9">
      <c r="E584" s="163" t="s">
        <v>1823</v>
      </c>
      <c r="F584" s="164" t="s">
        <v>4009</v>
      </c>
      <c r="G584" s="164" t="s">
        <v>4059</v>
      </c>
      <c r="H584" s="164"/>
      <c r="I584" s="164"/>
    </row>
    <row r="585" spans="5:9">
      <c r="E585" s="163" t="s">
        <v>1889</v>
      </c>
      <c r="F585" s="164" t="s">
        <v>4009</v>
      </c>
      <c r="G585" s="164" t="s">
        <v>4124</v>
      </c>
      <c r="H585" s="164"/>
      <c r="I585" s="164"/>
    </row>
    <row r="586" spans="5:9">
      <c r="E586" s="163" t="s">
        <v>1933</v>
      </c>
      <c r="F586" s="164" t="s">
        <v>4009</v>
      </c>
      <c r="G586" s="164" t="s">
        <v>4166</v>
      </c>
      <c r="H586" s="164"/>
      <c r="I586" s="164"/>
    </row>
    <row r="587" spans="5:9">
      <c r="E587" s="163" t="s">
        <v>1934</v>
      </c>
      <c r="F587" s="164" t="s">
        <v>4009</v>
      </c>
      <c r="G587" s="164" t="s">
        <v>4167</v>
      </c>
      <c r="H587" s="164"/>
      <c r="I587" s="164"/>
    </row>
    <row r="588" spans="5:9">
      <c r="E588" s="163" t="s">
        <v>1889</v>
      </c>
      <c r="F588" s="163" t="s">
        <v>4009</v>
      </c>
      <c r="G588" s="163" t="s">
        <v>4124</v>
      </c>
    </row>
    <row r="589" spans="5:9">
      <c r="E589" s="163" t="s">
        <v>1918</v>
      </c>
      <c r="F589" s="163" t="s">
        <v>4009</v>
      </c>
      <c r="G589" s="163" t="s">
        <v>4152</v>
      </c>
    </row>
    <row r="590" spans="5:9">
      <c r="E590" s="163" t="s">
        <v>1919</v>
      </c>
      <c r="F590" s="163" t="s">
        <v>4009</v>
      </c>
      <c r="G590" s="163" t="s">
        <v>4153</v>
      </c>
    </row>
    <row r="591" spans="5:9">
      <c r="E591" s="163" t="s">
        <v>1935</v>
      </c>
      <c r="F591" s="163" t="s">
        <v>4009</v>
      </c>
      <c r="G591" s="163" t="s">
        <v>4168</v>
      </c>
    </row>
    <row r="592" spans="5:9">
      <c r="E592" s="163" t="s">
        <v>1936</v>
      </c>
      <c r="F592" s="163" t="s">
        <v>4009</v>
      </c>
      <c r="G592" s="163" t="s">
        <v>4169</v>
      </c>
    </row>
    <row r="593" spans="1:7">
      <c r="E593" s="163" t="s">
        <v>1937</v>
      </c>
      <c r="F593" s="163" t="s">
        <v>4009</v>
      </c>
      <c r="G593" s="163" t="s">
        <v>4170</v>
      </c>
    </row>
    <row r="594" spans="1:7">
      <c r="E594" s="163" t="s">
        <v>1823</v>
      </c>
      <c r="F594" s="163" t="s">
        <v>4009</v>
      </c>
      <c r="G594" s="163" t="s">
        <v>4059</v>
      </c>
    </row>
    <row r="595" spans="1:7">
      <c r="E595" s="163" t="s">
        <v>1933</v>
      </c>
      <c r="F595" s="163" t="s">
        <v>4009</v>
      </c>
      <c r="G595" s="163" t="s">
        <v>4166</v>
      </c>
    </row>
    <row r="596" spans="1:7">
      <c r="E596" s="163" t="s">
        <v>1934</v>
      </c>
      <c r="F596" s="163" t="s">
        <v>4009</v>
      </c>
      <c r="G596" s="163" t="s">
        <v>4167</v>
      </c>
    </row>
    <row r="597" spans="1:7">
      <c r="E597" s="163" t="s">
        <v>1938</v>
      </c>
      <c r="F597" s="163" t="s">
        <v>4009</v>
      </c>
      <c r="G597" s="163" t="s">
        <v>4171</v>
      </c>
    </row>
    <row r="598" spans="1:7">
      <c r="E598" s="163" t="s">
        <v>1939</v>
      </c>
      <c r="F598" s="163" t="s">
        <v>4009</v>
      </c>
      <c r="G598" s="163" t="s">
        <v>4172</v>
      </c>
    </row>
    <row r="599" spans="1:7">
      <c r="E599" s="163" t="s">
        <v>1940</v>
      </c>
      <c r="F599" s="163" t="s">
        <v>4009</v>
      </c>
      <c r="G599" s="163" t="s">
        <v>4173</v>
      </c>
    </row>
    <row r="600" spans="1:7">
      <c r="E600" s="163" t="s">
        <v>1941</v>
      </c>
      <c r="F600" s="163" t="s">
        <v>4009</v>
      </c>
      <c r="G600" s="163" t="s">
        <v>4174</v>
      </c>
    </row>
    <row r="601" spans="1:7">
      <c r="E601" s="163" t="s">
        <v>1938</v>
      </c>
      <c r="F601" s="163" t="s">
        <v>4009</v>
      </c>
      <c r="G601" s="163" t="s">
        <v>4171</v>
      </c>
    </row>
    <row r="605" spans="1:7">
      <c r="A605" s="163" t="s">
        <v>1526</v>
      </c>
      <c r="E605" s="163" t="s">
        <v>1526</v>
      </c>
    </row>
    <row r="606" spans="1:7">
      <c r="E606" s="163" t="s">
        <v>1604</v>
      </c>
      <c r="F606" s="163" t="s">
        <v>4175</v>
      </c>
      <c r="G606" s="163" t="s">
        <v>4176</v>
      </c>
    </row>
    <row r="607" spans="1:7">
      <c r="E607" s="163" t="s">
        <v>1605</v>
      </c>
      <c r="F607" s="163" t="s">
        <v>4009</v>
      </c>
      <c r="G607" s="163" t="s">
        <v>4177</v>
      </c>
    </row>
    <row r="608" spans="1:7">
      <c r="E608" s="163" t="s">
        <v>1606</v>
      </c>
      <c r="F608" s="163" t="s">
        <v>4178</v>
      </c>
      <c r="G608" s="163" t="s">
        <v>4179</v>
      </c>
    </row>
    <row r="609" spans="5:7">
      <c r="E609" s="163" t="s">
        <v>1607</v>
      </c>
      <c r="F609" s="163" t="s">
        <v>4178</v>
      </c>
      <c r="G609" s="163" t="s">
        <v>4180</v>
      </c>
    </row>
    <row r="610" spans="5:7">
      <c r="E610" s="163" t="s">
        <v>1608</v>
      </c>
      <c r="F610" s="163" t="s">
        <v>4178</v>
      </c>
      <c r="G610" s="163" t="s">
        <v>4180</v>
      </c>
    </row>
    <row r="611" spans="5:7">
      <c r="E611" s="163" t="s">
        <v>1609</v>
      </c>
      <c r="F611" s="163" t="s">
        <v>4181</v>
      </c>
      <c r="G611" s="163" t="s">
        <v>4182</v>
      </c>
    </row>
    <row r="612" spans="5:7">
      <c r="E612" s="163" t="s">
        <v>1610</v>
      </c>
      <c r="F612" s="163" t="s">
        <v>4181</v>
      </c>
      <c r="G612" s="163" t="s">
        <v>4183</v>
      </c>
    </row>
    <row r="613" spans="5:7">
      <c r="E613" s="163" t="s">
        <v>1611</v>
      </c>
      <c r="F613" s="163" t="s">
        <v>3268</v>
      </c>
      <c r="G613" s="163" t="s">
        <v>4184</v>
      </c>
    </row>
    <row r="614" spans="5:7">
      <c r="E614" s="163" t="s">
        <v>1612</v>
      </c>
      <c r="F614" s="163" t="s">
        <v>4009</v>
      </c>
      <c r="G614" s="163" t="s">
        <v>4185</v>
      </c>
    </row>
    <row r="615" spans="5:7">
      <c r="E615" s="163" t="s">
        <v>1613</v>
      </c>
      <c r="F615" s="163" t="s">
        <v>4178</v>
      </c>
      <c r="G615" s="163" t="s">
        <v>4179</v>
      </c>
    </row>
    <row r="616" spans="5:7">
      <c r="E616" s="163" t="s">
        <v>1614</v>
      </c>
      <c r="F616" s="163" t="s">
        <v>4178</v>
      </c>
      <c r="G616" s="163" t="s">
        <v>4186</v>
      </c>
    </row>
    <row r="617" spans="5:7">
      <c r="E617" s="163" t="s">
        <v>1615</v>
      </c>
      <c r="F617" s="163" t="s">
        <v>4009</v>
      </c>
      <c r="G617" s="163" t="s">
        <v>4187</v>
      </c>
    </row>
    <row r="618" spans="5:7">
      <c r="E618" s="163" t="s">
        <v>1616</v>
      </c>
      <c r="F618" s="163" t="s">
        <v>3268</v>
      </c>
      <c r="G618" s="163" t="s">
        <v>4188</v>
      </c>
    </row>
    <row r="619" spans="5:7">
      <c r="E619" s="163" t="s">
        <v>1617</v>
      </c>
      <c r="F619" s="163" t="s">
        <v>4181</v>
      </c>
      <c r="G619" s="163" t="s">
        <v>4189</v>
      </c>
    </row>
    <row r="620" spans="5:7">
      <c r="E620" s="163" t="s">
        <v>1618</v>
      </c>
      <c r="F620" s="163" t="s">
        <v>4009</v>
      </c>
      <c r="G620" s="163" t="s">
        <v>4190</v>
      </c>
    </row>
    <row r="621" spans="5:7">
      <c r="E621" s="163" t="s">
        <v>1619</v>
      </c>
      <c r="F621" s="163" t="s">
        <v>3268</v>
      </c>
      <c r="G621" s="163" t="s">
        <v>4191</v>
      </c>
    </row>
    <row r="622" spans="5:7">
      <c r="E622" s="163" t="s">
        <v>1620</v>
      </c>
      <c r="F622" s="163" t="s">
        <v>4181</v>
      </c>
      <c r="G622" s="163" t="s">
        <v>4192</v>
      </c>
    </row>
    <row r="623" spans="5:7">
      <c r="E623" s="163" t="s">
        <v>1621</v>
      </c>
      <c r="F623" s="163" t="s">
        <v>3268</v>
      </c>
      <c r="G623" s="163" t="s">
        <v>4193</v>
      </c>
    </row>
    <row r="624" spans="5:7">
      <c r="E624" s="163" t="s">
        <v>1622</v>
      </c>
      <c r="F624" s="163" t="s">
        <v>4009</v>
      </c>
      <c r="G624" s="163" t="s">
        <v>4194</v>
      </c>
    </row>
    <row r="625" spans="5:7">
      <c r="E625" s="163" t="s">
        <v>1623</v>
      </c>
      <c r="F625" s="163" t="s">
        <v>4009</v>
      </c>
      <c r="G625" s="163" t="s">
        <v>4195</v>
      </c>
    </row>
    <row r="626" spans="5:7">
      <c r="E626" s="163" t="s">
        <v>1624</v>
      </c>
      <c r="F626" s="163" t="s">
        <v>4009</v>
      </c>
      <c r="G626" s="163" t="s">
        <v>4196</v>
      </c>
    </row>
    <row r="627" spans="5:7">
      <c r="E627" s="163" t="s">
        <v>1625</v>
      </c>
      <c r="F627" s="163" t="s">
        <v>4009</v>
      </c>
      <c r="G627" s="163" t="s">
        <v>4197</v>
      </c>
    </row>
    <row r="628" spans="5:7">
      <c r="E628" s="163" t="s">
        <v>1626</v>
      </c>
      <c r="F628" s="163" t="s">
        <v>4009</v>
      </c>
      <c r="G628" s="163" t="s">
        <v>4198</v>
      </c>
    </row>
    <row r="629" spans="5:7">
      <c r="E629" s="163" t="s">
        <v>1627</v>
      </c>
      <c r="F629" s="163" t="s">
        <v>4181</v>
      </c>
      <c r="G629" s="163" t="s">
        <v>4192</v>
      </c>
    </row>
    <row r="630" spans="5:7">
      <c r="E630" s="163" t="s">
        <v>1628</v>
      </c>
      <c r="F630" s="163" t="s">
        <v>3268</v>
      </c>
      <c r="G630" s="163" t="s">
        <v>4199</v>
      </c>
    </row>
    <row r="631" spans="5:7">
      <c r="E631" s="163" t="s">
        <v>1629</v>
      </c>
      <c r="F631" s="163" t="s">
        <v>4200</v>
      </c>
      <c r="G631" s="163" t="s">
        <v>4201</v>
      </c>
    </row>
    <row r="632" spans="5:7">
      <c r="E632" s="163" t="s">
        <v>1629</v>
      </c>
      <c r="F632" s="163" t="s">
        <v>4200</v>
      </c>
      <c r="G632" s="163" t="s">
        <v>4201</v>
      </c>
    </row>
    <row r="633" spans="5:7">
      <c r="E633" s="163" t="s">
        <v>1630</v>
      </c>
      <c r="F633" s="163" t="s">
        <v>4202</v>
      </c>
      <c r="G633" s="163" t="s">
        <v>4201</v>
      </c>
    </row>
    <row r="634" spans="5:7">
      <c r="E634" s="163" t="s">
        <v>1630</v>
      </c>
      <c r="F634" s="163" t="s">
        <v>4202</v>
      </c>
      <c r="G634" s="163" t="s">
        <v>4201</v>
      </c>
    </row>
    <row r="635" spans="5:7">
      <c r="E635" s="163" t="s">
        <v>1630</v>
      </c>
      <c r="F635" s="163" t="s">
        <v>4202</v>
      </c>
      <c r="G635" s="163" t="s">
        <v>4201</v>
      </c>
    </row>
    <row r="636" spans="5:7">
      <c r="E636" s="163" t="s">
        <v>1630</v>
      </c>
      <c r="F636" s="163" t="s">
        <v>4202</v>
      </c>
      <c r="G636" s="163" t="s">
        <v>4201</v>
      </c>
    </row>
    <row r="637" spans="5:7">
      <c r="E637" s="163" t="s">
        <v>1630</v>
      </c>
      <c r="F637" s="163" t="s">
        <v>4202</v>
      </c>
      <c r="G637" s="163" t="s">
        <v>4201</v>
      </c>
    </row>
    <row r="638" spans="5:7">
      <c r="E638" s="163" t="s">
        <v>1630</v>
      </c>
      <c r="F638" s="163" t="s">
        <v>4202</v>
      </c>
      <c r="G638" s="163" t="s">
        <v>4201</v>
      </c>
    </row>
    <row r="639" spans="5:7">
      <c r="E639" s="163" t="s">
        <v>1630</v>
      </c>
      <c r="F639" s="163" t="s">
        <v>4202</v>
      </c>
      <c r="G639" s="163" t="s">
        <v>4201</v>
      </c>
    </row>
    <row r="640" spans="5:7">
      <c r="E640" s="163" t="s">
        <v>1630</v>
      </c>
      <c r="F640" s="163" t="s">
        <v>4202</v>
      </c>
      <c r="G640" s="163" t="s">
        <v>4201</v>
      </c>
    </row>
    <row r="641" spans="5:7">
      <c r="E641" s="163" t="s">
        <v>1630</v>
      </c>
      <c r="F641" s="163" t="s">
        <v>4202</v>
      </c>
      <c r="G641" s="163" t="s">
        <v>4201</v>
      </c>
    </row>
    <row r="642" spans="5:7">
      <c r="E642" s="163" t="s">
        <v>1630</v>
      </c>
      <c r="F642" s="163" t="s">
        <v>4202</v>
      </c>
      <c r="G642" s="163" t="s">
        <v>4201</v>
      </c>
    </row>
    <row r="643" spans="5:7">
      <c r="E643" s="163" t="s">
        <v>1630</v>
      </c>
      <c r="F643" s="163" t="s">
        <v>4202</v>
      </c>
      <c r="G643" s="163" t="s">
        <v>4201</v>
      </c>
    </row>
    <row r="644" spans="5:7">
      <c r="E644" s="163" t="s">
        <v>1630</v>
      </c>
      <c r="F644" s="163" t="s">
        <v>4202</v>
      </c>
      <c r="G644" s="163" t="s">
        <v>4201</v>
      </c>
    </row>
    <row r="645" spans="5:7">
      <c r="E645" s="163" t="s">
        <v>1629</v>
      </c>
      <c r="F645" s="163" t="s">
        <v>4200</v>
      </c>
      <c r="G645" s="163" t="s">
        <v>4201</v>
      </c>
    </row>
    <row r="646" spans="5:7">
      <c r="E646" s="163" t="s">
        <v>1629</v>
      </c>
      <c r="F646" s="163" t="s">
        <v>4200</v>
      </c>
      <c r="G646" s="163" t="s">
        <v>4201</v>
      </c>
    </row>
    <row r="647" spans="5:7">
      <c r="E647" s="163" t="s">
        <v>1630</v>
      </c>
      <c r="F647" s="163" t="s">
        <v>4202</v>
      </c>
      <c r="G647" s="163" t="s">
        <v>4201</v>
      </c>
    </row>
    <row r="648" spans="5:7">
      <c r="E648" s="163" t="s">
        <v>1630</v>
      </c>
      <c r="F648" s="163" t="s">
        <v>4202</v>
      </c>
      <c r="G648" s="163" t="s">
        <v>4201</v>
      </c>
    </row>
    <row r="649" spans="5:7">
      <c r="E649" s="163" t="s">
        <v>1630</v>
      </c>
      <c r="F649" s="163" t="s">
        <v>4202</v>
      </c>
      <c r="G649" s="163" t="s">
        <v>4201</v>
      </c>
    </row>
    <row r="650" spans="5:7">
      <c r="E650" s="163" t="s">
        <v>1630</v>
      </c>
      <c r="F650" s="163" t="s">
        <v>4202</v>
      </c>
      <c r="G650" s="163" t="s">
        <v>4201</v>
      </c>
    </row>
    <row r="651" spans="5:7">
      <c r="E651" s="163" t="s">
        <v>1630</v>
      </c>
      <c r="F651" s="163" t="s">
        <v>4202</v>
      </c>
      <c r="G651" s="163" t="s">
        <v>4201</v>
      </c>
    </row>
    <row r="652" spans="5:7">
      <c r="E652" s="163" t="s">
        <v>1630</v>
      </c>
      <c r="F652" s="163" t="s">
        <v>4202</v>
      </c>
      <c r="G652" s="163" t="s">
        <v>4201</v>
      </c>
    </row>
    <row r="653" spans="5:7">
      <c r="E653" s="163" t="s">
        <v>1630</v>
      </c>
      <c r="F653" s="163" t="s">
        <v>4202</v>
      </c>
      <c r="G653" s="163" t="s">
        <v>4201</v>
      </c>
    </row>
    <row r="654" spans="5:7">
      <c r="E654" s="163" t="s">
        <v>1630</v>
      </c>
      <c r="F654" s="163" t="s">
        <v>4202</v>
      </c>
      <c r="G654" s="163" t="s">
        <v>4201</v>
      </c>
    </row>
    <row r="655" spans="5:7">
      <c r="E655" s="163" t="s">
        <v>1630</v>
      </c>
      <c r="F655" s="163" t="s">
        <v>4202</v>
      </c>
      <c r="G655" s="163" t="s">
        <v>4201</v>
      </c>
    </row>
    <row r="656" spans="5:7">
      <c r="E656" s="163" t="s">
        <v>1630</v>
      </c>
      <c r="F656" s="163" t="s">
        <v>4202</v>
      </c>
      <c r="G656" s="163" t="s">
        <v>4201</v>
      </c>
    </row>
    <row r="657" spans="5:7">
      <c r="E657" s="163" t="s">
        <v>1630</v>
      </c>
      <c r="F657" s="163" t="s">
        <v>4202</v>
      </c>
      <c r="G657" s="163" t="s">
        <v>4201</v>
      </c>
    </row>
    <row r="658" spans="5:7">
      <c r="E658" s="163" t="s">
        <v>1630</v>
      </c>
      <c r="F658" s="163" t="s">
        <v>4202</v>
      </c>
      <c r="G658" s="163" t="s">
        <v>4201</v>
      </c>
    </row>
    <row r="659" spans="5:7">
      <c r="E659" s="163" t="s">
        <v>1631</v>
      </c>
      <c r="F659" s="163" t="s">
        <v>4203</v>
      </c>
      <c r="G659" s="163" t="s">
        <v>4201</v>
      </c>
    </row>
    <row r="660" spans="5:7">
      <c r="E660" s="163" t="s">
        <v>1632</v>
      </c>
      <c r="F660" s="163" t="s">
        <v>4181</v>
      </c>
      <c r="G660" s="163" t="s">
        <v>4192</v>
      </c>
    </row>
    <row r="661" spans="5:7">
      <c r="E661" s="163" t="s">
        <v>1633</v>
      </c>
      <c r="F661" s="163" t="s">
        <v>4202</v>
      </c>
      <c r="G661" s="163" t="s">
        <v>4201</v>
      </c>
    </row>
    <row r="662" spans="5:7">
      <c r="E662" s="163" t="s">
        <v>1633</v>
      </c>
      <c r="F662" s="163" t="s">
        <v>4202</v>
      </c>
      <c r="G662" s="163" t="s">
        <v>4201</v>
      </c>
    </row>
    <row r="663" spans="5:7">
      <c r="E663" s="163" t="s">
        <v>1634</v>
      </c>
      <c r="F663" s="163" t="s">
        <v>4009</v>
      </c>
      <c r="G663" s="163" t="s">
        <v>4204</v>
      </c>
    </row>
    <row r="664" spans="5:7">
      <c r="E664" s="163" t="s">
        <v>1635</v>
      </c>
      <c r="F664" s="163" t="s">
        <v>4009</v>
      </c>
      <c r="G664" s="163" t="s">
        <v>4205</v>
      </c>
    </row>
    <row r="665" spans="5:7">
      <c r="E665" s="163" t="s">
        <v>1636</v>
      </c>
      <c r="F665" s="163" t="s">
        <v>4009</v>
      </c>
      <c r="G665" s="163" t="s">
        <v>4206</v>
      </c>
    </row>
    <row r="666" spans="5:7">
      <c r="E666" s="163" t="s">
        <v>1636</v>
      </c>
      <c r="F666" s="163" t="s">
        <v>4009</v>
      </c>
      <c r="G666" s="163" t="s">
        <v>4206</v>
      </c>
    </row>
    <row r="667" spans="5:7">
      <c r="E667" s="163" t="s">
        <v>1637</v>
      </c>
      <c r="F667" s="163" t="s">
        <v>4009</v>
      </c>
      <c r="G667" s="163" t="s">
        <v>4207</v>
      </c>
    </row>
    <row r="668" spans="5:7">
      <c r="E668" s="163" t="s">
        <v>1636</v>
      </c>
      <c r="F668" s="163" t="s">
        <v>4009</v>
      </c>
      <c r="G668" s="163" t="s">
        <v>4206</v>
      </c>
    </row>
    <row r="669" spans="5:7">
      <c r="E669" s="163" t="s">
        <v>1636</v>
      </c>
      <c r="F669" s="163" t="s">
        <v>4009</v>
      </c>
      <c r="G669" s="163" t="s">
        <v>4206</v>
      </c>
    </row>
    <row r="670" spans="5:7">
      <c r="E670" s="163" t="s">
        <v>1638</v>
      </c>
      <c r="F670" s="163" t="s">
        <v>4009</v>
      </c>
      <c r="G670" s="163" t="s">
        <v>4208</v>
      </c>
    </row>
    <row r="671" spans="5:7">
      <c r="E671" s="163" t="s">
        <v>1639</v>
      </c>
      <c r="F671" s="163" t="s">
        <v>4009</v>
      </c>
      <c r="G671" s="163" t="s">
        <v>4209</v>
      </c>
    </row>
    <row r="672" spans="5:7">
      <c r="E672" s="163" t="s">
        <v>1640</v>
      </c>
      <c r="F672" s="163" t="s">
        <v>4009</v>
      </c>
      <c r="G672" s="163" t="s">
        <v>4210</v>
      </c>
    </row>
    <row r="673" spans="5:7">
      <c r="E673" s="163" t="s">
        <v>1637</v>
      </c>
      <c r="F673" s="163" t="s">
        <v>4009</v>
      </c>
      <c r="G673" s="163" t="s">
        <v>4207</v>
      </c>
    </row>
    <row r="674" spans="5:7">
      <c r="E674" s="163" t="s">
        <v>1636</v>
      </c>
      <c r="F674" s="163" t="s">
        <v>4009</v>
      </c>
      <c r="G674" s="163" t="s">
        <v>4206</v>
      </c>
    </row>
    <row r="675" spans="5:7">
      <c r="E675" s="163" t="s">
        <v>1637</v>
      </c>
      <c r="F675" s="163" t="s">
        <v>4009</v>
      </c>
      <c r="G675" s="163" t="s">
        <v>4207</v>
      </c>
    </row>
    <row r="676" spans="5:7">
      <c r="E676" s="163" t="s">
        <v>1636</v>
      </c>
      <c r="F676" s="163" t="s">
        <v>4009</v>
      </c>
      <c r="G676" s="163" t="s">
        <v>4206</v>
      </c>
    </row>
    <row r="677" spans="5:7">
      <c r="E677" s="163" t="s">
        <v>1636</v>
      </c>
      <c r="F677" s="163" t="s">
        <v>4009</v>
      </c>
      <c r="G677" s="163" t="s">
        <v>4206</v>
      </c>
    </row>
    <row r="678" spans="5:7">
      <c r="E678" s="163" t="s">
        <v>1639</v>
      </c>
      <c r="F678" s="163" t="s">
        <v>4009</v>
      </c>
      <c r="G678" s="163" t="s">
        <v>4209</v>
      </c>
    </row>
    <row r="679" spans="5:7">
      <c r="E679" s="163" t="s">
        <v>1638</v>
      </c>
      <c r="F679" s="163" t="s">
        <v>4009</v>
      </c>
      <c r="G679" s="163" t="s">
        <v>4208</v>
      </c>
    </row>
    <row r="680" spans="5:7">
      <c r="E680" s="163" t="s">
        <v>1640</v>
      </c>
      <c r="F680" s="163" t="s">
        <v>4009</v>
      </c>
      <c r="G680" s="163" t="s">
        <v>4210</v>
      </c>
    </row>
    <row r="681" spans="5:7">
      <c r="E681" s="163" t="s">
        <v>1641</v>
      </c>
      <c r="F681" s="163" t="s">
        <v>4202</v>
      </c>
      <c r="G681" s="163" t="s">
        <v>4211</v>
      </c>
    </row>
    <row r="682" spans="5:7">
      <c r="E682" s="163" t="s">
        <v>1641</v>
      </c>
      <c r="F682" s="163" t="s">
        <v>4202</v>
      </c>
      <c r="G682" s="163" t="s">
        <v>4211</v>
      </c>
    </row>
    <row r="683" spans="5:7">
      <c r="E683" s="163" t="s">
        <v>1641</v>
      </c>
      <c r="F683" s="163" t="s">
        <v>4202</v>
      </c>
      <c r="G683" s="163" t="s">
        <v>4211</v>
      </c>
    </row>
    <row r="684" spans="5:7">
      <c r="E684" s="163" t="s">
        <v>1641</v>
      </c>
      <c r="F684" s="163" t="s">
        <v>4202</v>
      </c>
      <c r="G684" s="163" t="s">
        <v>4211</v>
      </c>
    </row>
    <row r="685" spans="5:7">
      <c r="E685" s="163" t="s">
        <v>1641</v>
      </c>
      <c r="F685" s="163" t="s">
        <v>4202</v>
      </c>
      <c r="G685" s="163" t="s">
        <v>4211</v>
      </c>
    </row>
    <row r="686" spans="5:7">
      <c r="E686" s="163" t="s">
        <v>1641</v>
      </c>
      <c r="F686" s="163" t="s">
        <v>4202</v>
      </c>
      <c r="G686" s="163" t="s">
        <v>4211</v>
      </c>
    </row>
    <row r="687" spans="5:7">
      <c r="E687" s="163" t="s">
        <v>1641</v>
      </c>
      <c r="F687" s="163" t="s">
        <v>4202</v>
      </c>
      <c r="G687" s="163" t="s">
        <v>4211</v>
      </c>
    </row>
    <row r="688" spans="5:7">
      <c r="E688" s="163" t="s">
        <v>1641</v>
      </c>
      <c r="F688" s="163" t="s">
        <v>4202</v>
      </c>
      <c r="G688" s="163" t="s">
        <v>4211</v>
      </c>
    </row>
    <row r="689" spans="5:7">
      <c r="E689" s="163" t="s">
        <v>1641</v>
      </c>
      <c r="F689" s="163" t="s">
        <v>4202</v>
      </c>
      <c r="G689" s="163" t="s">
        <v>4211</v>
      </c>
    </row>
    <row r="690" spans="5:7">
      <c r="E690" s="163" t="s">
        <v>1641</v>
      </c>
      <c r="F690" s="163" t="s">
        <v>4202</v>
      </c>
      <c r="G690" s="163" t="s">
        <v>4211</v>
      </c>
    </row>
    <row r="691" spans="5:7">
      <c r="E691" s="163" t="s">
        <v>1641</v>
      </c>
      <c r="F691" s="163" t="s">
        <v>4202</v>
      </c>
      <c r="G691" s="163" t="s">
        <v>4211</v>
      </c>
    </row>
    <row r="692" spans="5:7">
      <c r="E692" s="163" t="s">
        <v>1641</v>
      </c>
      <c r="F692" s="163" t="s">
        <v>4202</v>
      </c>
      <c r="G692" s="163" t="s">
        <v>4211</v>
      </c>
    </row>
    <row r="693" spans="5:7">
      <c r="E693" s="163" t="s">
        <v>1641</v>
      </c>
      <c r="F693" s="163" t="s">
        <v>4202</v>
      </c>
      <c r="G693" s="163" t="s">
        <v>4211</v>
      </c>
    </row>
    <row r="694" spans="5:7">
      <c r="E694" s="163" t="s">
        <v>1641</v>
      </c>
      <c r="F694" s="163" t="s">
        <v>4202</v>
      </c>
      <c r="G694" s="163" t="s">
        <v>4211</v>
      </c>
    </row>
    <row r="695" spans="5:7">
      <c r="E695" s="163" t="s">
        <v>1642</v>
      </c>
      <c r="F695" s="163" t="s">
        <v>4009</v>
      </c>
      <c r="G695" s="163" t="s">
        <v>4212</v>
      </c>
    </row>
    <row r="696" spans="5:7">
      <c r="E696" s="163" t="s">
        <v>3048</v>
      </c>
      <c r="F696" s="163" t="s">
        <v>4178</v>
      </c>
      <c r="G696" s="163" t="s">
        <v>4179</v>
      </c>
    </row>
    <row r="697" spans="5:7">
      <c r="E697" s="163" t="s">
        <v>1644</v>
      </c>
      <c r="F697" s="163" t="s">
        <v>4009</v>
      </c>
      <c r="G697" s="163" t="s">
        <v>4213</v>
      </c>
    </row>
    <row r="698" spans="5:7">
      <c r="E698" s="163" t="s">
        <v>1645</v>
      </c>
      <c r="F698" s="163" t="s">
        <v>4009</v>
      </c>
      <c r="G698" s="163" t="s">
        <v>4214</v>
      </c>
    </row>
    <row r="699" spans="5:7">
      <c r="E699" s="163" t="s">
        <v>1646</v>
      </c>
      <c r="F699" s="163" t="s">
        <v>3268</v>
      </c>
      <c r="G699" s="163" t="s">
        <v>4215</v>
      </c>
    </row>
    <row r="700" spans="5:7">
      <c r="E700" s="163" t="s">
        <v>1647</v>
      </c>
      <c r="F700" s="163" t="s">
        <v>4216</v>
      </c>
      <c r="G700" s="163" t="s">
        <v>4217</v>
      </c>
    </row>
    <row r="701" spans="5:7">
      <c r="E701" s="163" t="s">
        <v>1648</v>
      </c>
      <c r="F701" s="163" t="s">
        <v>3268</v>
      </c>
      <c r="G701" s="163" t="s">
        <v>4215</v>
      </c>
    </row>
    <row r="702" spans="5:7">
      <c r="E702" s="163" t="s">
        <v>1649</v>
      </c>
      <c r="F702" s="163" t="s">
        <v>4009</v>
      </c>
      <c r="G702" s="163" t="s">
        <v>4218</v>
      </c>
    </row>
    <row r="703" spans="5:7">
      <c r="E703" s="163" t="s">
        <v>1650</v>
      </c>
      <c r="F703" s="163" t="s">
        <v>4181</v>
      </c>
      <c r="G703" s="163" t="s">
        <v>4219</v>
      </c>
    </row>
    <row r="704" spans="5:7">
      <c r="E704" s="163" t="s">
        <v>1651</v>
      </c>
      <c r="F704" s="163" t="s">
        <v>4009</v>
      </c>
      <c r="G704" s="163" t="s">
        <v>4220</v>
      </c>
    </row>
    <row r="705" spans="5:7">
      <c r="E705" s="163" t="s">
        <v>1652</v>
      </c>
      <c r="F705" s="163" t="s">
        <v>4181</v>
      </c>
      <c r="G705" s="163" t="s">
        <v>4219</v>
      </c>
    </row>
    <row r="706" spans="5:7">
      <c r="E706" s="163" t="s">
        <v>1653</v>
      </c>
      <c r="F706" s="163" t="s">
        <v>4009</v>
      </c>
      <c r="G706" s="163" t="s">
        <v>4221</v>
      </c>
    </row>
    <row r="707" spans="5:7">
      <c r="E707" s="163" t="s">
        <v>1654</v>
      </c>
      <c r="F707" s="163" t="s">
        <v>4181</v>
      </c>
      <c r="G707" s="163" t="s">
        <v>4222</v>
      </c>
    </row>
    <row r="708" spans="5:7">
      <c r="E708" s="163" t="s">
        <v>1655</v>
      </c>
      <c r="F708" s="163" t="s">
        <v>3268</v>
      </c>
      <c r="G708" s="163" t="s">
        <v>4223</v>
      </c>
    </row>
    <row r="709" spans="5:7">
      <c r="E709" s="163" t="s">
        <v>1656</v>
      </c>
      <c r="F709" s="163" t="s">
        <v>3268</v>
      </c>
      <c r="G709" s="163" t="s">
        <v>4224</v>
      </c>
    </row>
    <row r="710" spans="5:7">
      <c r="E710" s="163" t="s">
        <v>1657</v>
      </c>
      <c r="F710" s="163" t="s">
        <v>4225</v>
      </c>
      <c r="G710" s="163" t="s">
        <v>4226</v>
      </c>
    </row>
    <row r="711" spans="5:7">
      <c r="E711" s="163" t="s">
        <v>1658</v>
      </c>
      <c r="F711" s="163" t="s">
        <v>4227</v>
      </c>
      <c r="G711" s="163" t="s">
        <v>4228</v>
      </c>
    </row>
    <row r="712" spans="5:7">
      <c r="E712" s="163" t="s">
        <v>1659</v>
      </c>
      <c r="F712" s="163" t="s">
        <v>4009</v>
      </c>
      <c r="G712" s="163" t="s">
        <v>4229</v>
      </c>
    </row>
    <row r="713" spans="5:7">
      <c r="E713" s="163" t="s">
        <v>1660</v>
      </c>
      <c r="F713" s="163" t="s">
        <v>4230</v>
      </c>
      <c r="G713" s="163" t="s">
        <v>4231</v>
      </c>
    </row>
    <row r="714" spans="5:7">
      <c r="E714" s="163" t="s">
        <v>1661</v>
      </c>
      <c r="F714" s="163" t="s">
        <v>3268</v>
      </c>
      <c r="G714" s="163" t="s">
        <v>4232</v>
      </c>
    </row>
    <row r="715" spans="5:7">
      <c r="E715" s="163" t="s">
        <v>1662</v>
      </c>
      <c r="F715" s="163" t="s">
        <v>4233</v>
      </c>
      <c r="G715" s="163" t="s">
        <v>4234</v>
      </c>
    </row>
    <row r="716" spans="5:7">
      <c r="E716" s="163" t="s">
        <v>1663</v>
      </c>
      <c r="F716" s="163" t="s">
        <v>4009</v>
      </c>
      <c r="G716" s="163" t="s">
        <v>4235</v>
      </c>
    </row>
    <row r="717" spans="5:7">
      <c r="E717" s="163" t="s">
        <v>1664</v>
      </c>
      <c r="F717" s="163" t="s">
        <v>4009</v>
      </c>
      <c r="G717" s="163" t="s">
        <v>4236</v>
      </c>
    </row>
    <row r="718" spans="5:7">
      <c r="E718" s="163" t="s">
        <v>1664</v>
      </c>
      <c r="F718" s="163" t="s">
        <v>4009</v>
      </c>
      <c r="G718" s="163" t="s">
        <v>4236</v>
      </c>
    </row>
    <row r="719" spans="5:7">
      <c r="E719" s="163" t="s">
        <v>1665</v>
      </c>
      <c r="F719" s="163" t="s">
        <v>4009</v>
      </c>
      <c r="G719" s="163" t="s">
        <v>4237</v>
      </c>
    </row>
    <row r="720" spans="5:7">
      <c r="E720" s="163" t="s">
        <v>1664</v>
      </c>
      <c r="F720" s="163" t="s">
        <v>4009</v>
      </c>
      <c r="G720" s="163" t="s">
        <v>4236</v>
      </c>
    </row>
    <row r="721" spans="5:7">
      <c r="E721" s="163" t="s">
        <v>1664</v>
      </c>
      <c r="F721" s="163" t="s">
        <v>4009</v>
      </c>
      <c r="G721" s="163" t="s">
        <v>4236</v>
      </c>
    </row>
    <row r="722" spans="5:7">
      <c r="E722" s="163" t="s">
        <v>1666</v>
      </c>
      <c r="F722" s="163" t="s">
        <v>4009</v>
      </c>
      <c r="G722" s="163" t="s">
        <v>4238</v>
      </c>
    </row>
    <row r="723" spans="5:7">
      <c r="E723" s="163" t="s">
        <v>1667</v>
      </c>
      <c r="F723" s="163" t="s">
        <v>4181</v>
      </c>
      <c r="G723" s="163" t="s">
        <v>4239</v>
      </c>
    </row>
    <row r="724" spans="5:7">
      <c r="E724" s="163" t="s">
        <v>1668</v>
      </c>
      <c r="F724" s="163" t="s">
        <v>4009</v>
      </c>
      <c r="G724" s="163" t="s">
        <v>4240</v>
      </c>
    </row>
    <row r="725" spans="5:7">
      <c r="E725" s="163" t="s">
        <v>1665</v>
      </c>
      <c r="F725" s="163" t="s">
        <v>4009</v>
      </c>
      <c r="G725" s="163" t="s">
        <v>4237</v>
      </c>
    </row>
    <row r="726" spans="5:7">
      <c r="E726" s="163" t="s">
        <v>1664</v>
      </c>
      <c r="F726" s="163" t="s">
        <v>4009</v>
      </c>
      <c r="G726" s="163" t="s">
        <v>4236</v>
      </c>
    </row>
    <row r="727" spans="5:7">
      <c r="E727" s="163" t="s">
        <v>1665</v>
      </c>
      <c r="F727" s="163" t="s">
        <v>4009</v>
      </c>
      <c r="G727" s="163" t="s">
        <v>4237</v>
      </c>
    </row>
    <row r="728" spans="5:7">
      <c r="E728" s="163" t="s">
        <v>1664</v>
      </c>
      <c r="F728" s="163" t="s">
        <v>4009</v>
      </c>
      <c r="G728" s="163" t="s">
        <v>4236</v>
      </c>
    </row>
    <row r="729" spans="5:7">
      <c r="E729" s="163" t="s">
        <v>1664</v>
      </c>
      <c r="F729" s="163" t="s">
        <v>4009</v>
      </c>
      <c r="G729" s="163" t="s">
        <v>4236</v>
      </c>
    </row>
    <row r="730" spans="5:7">
      <c r="E730" s="163" t="s">
        <v>1667</v>
      </c>
      <c r="F730" s="163" t="s">
        <v>4181</v>
      </c>
      <c r="G730" s="163" t="s">
        <v>4239</v>
      </c>
    </row>
    <row r="731" spans="5:7">
      <c r="E731" s="163" t="s">
        <v>1666</v>
      </c>
      <c r="F731" s="163" t="s">
        <v>4009</v>
      </c>
      <c r="G731" s="163" t="s">
        <v>4238</v>
      </c>
    </row>
    <row r="732" spans="5:7">
      <c r="E732" s="163" t="s">
        <v>1668</v>
      </c>
      <c r="F732" s="163" t="s">
        <v>4009</v>
      </c>
      <c r="G732" s="163" t="s">
        <v>4240</v>
      </c>
    </row>
    <row r="733" spans="5:7">
      <c r="E733" s="163" t="s">
        <v>1669</v>
      </c>
      <c r="F733" s="163" t="s">
        <v>4178</v>
      </c>
      <c r="G733" s="163" t="s">
        <v>4241</v>
      </c>
    </row>
    <row r="734" spans="5:7">
      <c r="E734" s="163" t="s">
        <v>1669</v>
      </c>
      <c r="F734" s="163" t="s">
        <v>4178</v>
      </c>
      <c r="G734" s="163" t="s">
        <v>4241</v>
      </c>
    </row>
    <row r="735" spans="5:7">
      <c r="E735" s="163" t="s">
        <v>1670</v>
      </c>
      <c r="F735" s="163" t="s">
        <v>4178</v>
      </c>
      <c r="G735" s="163" t="s">
        <v>4186</v>
      </c>
    </row>
    <row r="736" spans="5:7">
      <c r="E736" s="163" t="s">
        <v>1671</v>
      </c>
      <c r="F736" s="163" t="s">
        <v>4009</v>
      </c>
      <c r="G736" s="163" t="s">
        <v>4242</v>
      </c>
    </row>
    <row r="737" spans="5:7">
      <c r="E737" s="163" t="s">
        <v>1672</v>
      </c>
      <c r="F737" s="163" t="s">
        <v>4216</v>
      </c>
      <c r="G737" s="163" t="s">
        <v>4217</v>
      </c>
    </row>
    <row r="738" spans="5:7">
      <c r="E738" s="163" t="s">
        <v>1673</v>
      </c>
      <c r="F738" s="163" t="s">
        <v>4178</v>
      </c>
      <c r="G738" s="163" t="s">
        <v>4241</v>
      </c>
    </row>
    <row r="739" spans="5:7">
      <c r="E739" s="163" t="s">
        <v>1674</v>
      </c>
      <c r="F739" s="163" t="s">
        <v>4009</v>
      </c>
      <c r="G739" s="163" t="s">
        <v>4243</v>
      </c>
    </row>
    <row r="740" spans="5:7">
      <c r="E740" s="163" t="s">
        <v>1675</v>
      </c>
      <c r="F740" s="163" t="s">
        <v>3268</v>
      </c>
      <c r="G740" s="163" t="s">
        <v>4188</v>
      </c>
    </row>
    <row r="741" spans="5:7">
      <c r="E741" s="163" t="s">
        <v>1676</v>
      </c>
      <c r="F741" s="163" t="s">
        <v>4244</v>
      </c>
      <c r="G741" s="163" t="s">
        <v>4245</v>
      </c>
    </row>
    <row r="742" spans="5:7">
      <c r="E742" s="163" t="s">
        <v>1677</v>
      </c>
      <c r="F742" s="163" t="s">
        <v>4246</v>
      </c>
      <c r="G742" s="163" t="s">
        <v>4247</v>
      </c>
    </row>
    <row r="743" spans="5:7">
      <c r="E743" s="163" t="s">
        <v>1633</v>
      </c>
      <c r="F743" s="163" t="s">
        <v>4225</v>
      </c>
      <c r="G743" s="163" t="s">
        <v>4248</v>
      </c>
    </row>
    <row r="744" spans="5:7">
      <c r="E744" s="163" t="s">
        <v>1633</v>
      </c>
      <c r="F744" s="163" t="s">
        <v>4225</v>
      </c>
      <c r="G744" s="163" t="s">
        <v>4248</v>
      </c>
    </row>
    <row r="745" spans="5:7">
      <c r="E745" s="163" t="s">
        <v>1678</v>
      </c>
      <c r="F745" s="163" t="s">
        <v>4216</v>
      </c>
      <c r="G745" s="163" t="s">
        <v>4248</v>
      </c>
    </row>
    <row r="746" spans="5:7">
      <c r="E746" s="163" t="s">
        <v>1679</v>
      </c>
      <c r="F746" s="163" t="s">
        <v>4249</v>
      </c>
      <c r="G746" s="163" t="s">
        <v>4250</v>
      </c>
    </row>
    <row r="747" spans="5:7">
      <c r="E747" s="163" t="s">
        <v>1680</v>
      </c>
      <c r="F747" s="163" t="s">
        <v>4009</v>
      </c>
      <c r="G747" s="163" t="s">
        <v>4251</v>
      </c>
    </row>
    <row r="748" spans="5:7">
      <c r="E748" s="163" t="s">
        <v>1680</v>
      </c>
      <c r="F748" s="163" t="s">
        <v>4009</v>
      </c>
      <c r="G748" s="163" t="s">
        <v>4251</v>
      </c>
    </row>
    <row r="749" spans="5:7">
      <c r="E749" s="163" t="s">
        <v>1680</v>
      </c>
      <c r="F749" s="163" t="s">
        <v>4009</v>
      </c>
      <c r="G749" s="163" t="s">
        <v>4251</v>
      </c>
    </row>
    <row r="750" spans="5:7">
      <c r="E750" s="163" t="s">
        <v>1680</v>
      </c>
      <c r="F750" s="163" t="s">
        <v>4009</v>
      </c>
      <c r="G750" s="163" t="s">
        <v>4251</v>
      </c>
    </row>
    <row r="751" spans="5:7">
      <c r="E751" s="163" t="s">
        <v>1680</v>
      </c>
      <c r="F751" s="163" t="s">
        <v>4009</v>
      </c>
      <c r="G751" s="163" t="s">
        <v>4251</v>
      </c>
    </row>
    <row r="752" spans="5:7">
      <c r="E752" s="163" t="s">
        <v>1680</v>
      </c>
      <c r="F752" s="163" t="s">
        <v>4009</v>
      </c>
      <c r="G752" s="163" t="s">
        <v>4251</v>
      </c>
    </row>
    <row r="753" spans="5:7">
      <c r="E753" s="163" t="s">
        <v>1680</v>
      </c>
      <c r="F753" s="163" t="s">
        <v>4009</v>
      </c>
      <c r="G753" s="163" t="s">
        <v>4251</v>
      </c>
    </row>
    <row r="754" spans="5:7">
      <c r="E754" s="163" t="s">
        <v>1681</v>
      </c>
      <c r="F754" s="163" t="s">
        <v>4252</v>
      </c>
      <c r="G754" s="163" t="s">
        <v>4253</v>
      </c>
    </row>
    <row r="755" spans="5:7">
      <c r="E755" s="163" t="s">
        <v>1682</v>
      </c>
    </row>
    <row r="756" spans="5:7">
      <c r="E756" s="163" t="s">
        <v>1683</v>
      </c>
      <c r="F756" s="163" t="s">
        <v>4178</v>
      </c>
      <c r="G756" s="163" t="s">
        <v>4254</v>
      </c>
    </row>
    <row r="757" spans="5:7">
      <c r="E757" s="163" t="s">
        <v>1684</v>
      </c>
    </row>
    <row r="758" spans="5:7">
      <c r="E758" s="163" t="s">
        <v>1685</v>
      </c>
      <c r="F758" s="163" t="s">
        <v>4009</v>
      </c>
      <c r="G758" s="163" t="s">
        <v>4255</v>
      </c>
    </row>
    <row r="759" spans="5:7">
      <c r="E759" s="163" t="s">
        <v>1686</v>
      </c>
      <c r="F759" s="163" t="s">
        <v>4009</v>
      </c>
      <c r="G759" s="163" t="s">
        <v>4256</v>
      </c>
    </row>
    <row r="760" spans="5:7">
      <c r="E760" s="163" t="s">
        <v>1687</v>
      </c>
      <c r="F760" s="163" t="s">
        <v>3268</v>
      </c>
      <c r="G760" s="163" t="s">
        <v>4257</v>
      </c>
    </row>
    <row r="761" spans="5:7">
      <c r="E761" s="163" t="s">
        <v>1687</v>
      </c>
      <c r="F761" s="163" t="s">
        <v>3268</v>
      </c>
      <c r="G761" s="163" t="s">
        <v>4257</v>
      </c>
    </row>
    <row r="762" spans="5:7">
      <c r="E762" s="163" t="s">
        <v>1687</v>
      </c>
      <c r="F762" s="163" t="s">
        <v>3268</v>
      </c>
      <c r="G762" s="163" t="s">
        <v>4257</v>
      </c>
    </row>
    <row r="763" spans="5:7">
      <c r="E763" s="163" t="s">
        <v>1687</v>
      </c>
      <c r="F763" s="163" t="s">
        <v>3268</v>
      </c>
      <c r="G763" s="163" t="s">
        <v>4257</v>
      </c>
    </row>
    <row r="764" spans="5:7">
      <c r="E764" s="163" t="s">
        <v>1687</v>
      </c>
      <c r="F764" s="163" t="s">
        <v>3268</v>
      </c>
      <c r="G764" s="163" t="s">
        <v>4257</v>
      </c>
    </row>
    <row r="765" spans="5:7">
      <c r="E765" s="163" t="s">
        <v>1687</v>
      </c>
      <c r="F765" s="163" t="s">
        <v>3268</v>
      </c>
      <c r="G765" s="163" t="s">
        <v>4257</v>
      </c>
    </row>
    <row r="766" spans="5:7">
      <c r="E766" s="163" t="s">
        <v>1687</v>
      </c>
      <c r="F766" s="163" t="s">
        <v>3268</v>
      </c>
      <c r="G766" s="163" t="s">
        <v>4257</v>
      </c>
    </row>
    <row r="767" spans="5:7">
      <c r="E767" s="163" t="s">
        <v>1688</v>
      </c>
      <c r="F767" s="163" t="s">
        <v>4009</v>
      </c>
      <c r="G767" s="163" t="s">
        <v>4258</v>
      </c>
    </row>
    <row r="768" spans="5:7">
      <c r="E768" s="163" t="s">
        <v>1689</v>
      </c>
      <c r="F768" s="163" t="s">
        <v>3268</v>
      </c>
      <c r="G768" s="163" t="s">
        <v>4259</v>
      </c>
    </row>
    <row r="769" spans="5:18">
      <c r="E769" s="163" t="s">
        <v>1657</v>
      </c>
      <c r="F769" s="163" t="s">
        <v>4225</v>
      </c>
      <c r="G769" s="163" t="s">
        <v>4260</v>
      </c>
    </row>
    <row r="770" spans="5:18">
      <c r="E770" s="163" t="s">
        <v>1690</v>
      </c>
      <c r="F770" s="163" t="s">
        <v>3268</v>
      </c>
      <c r="G770" s="163" t="s">
        <v>4261</v>
      </c>
    </row>
    <row r="771" spans="5:18">
      <c r="E771" s="163" t="s">
        <v>1690</v>
      </c>
      <c r="F771" s="163" t="s">
        <v>3268</v>
      </c>
      <c r="G771" s="163" t="s">
        <v>4261</v>
      </c>
    </row>
    <row r="772" spans="5:18">
      <c r="E772" s="163" t="s">
        <v>1691</v>
      </c>
      <c r="F772" s="163" t="s">
        <v>4009</v>
      </c>
      <c r="G772" s="163" t="s">
        <v>4262</v>
      </c>
    </row>
    <row r="773" spans="5:18">
      <c r="E773" s="163" t="s">
        <v>1692</v>
      </c>
      <c r="F773" s="163" t="s">
        <v>4009</v>
      </c>
      <c r="G773" s="163" t="s">
        <v>4263</v>
      </c>
    </row>
    <row r="774" spans="5:18">
      <c r="E774" s="163" t="s">
        <v>1691</v>
      </c>
      <c r="F774" s="163" t="s">
        <v>4009</v>
      </c>
      <c r="G774" s="163" t="s">
        <v>4262</v>
      </c>
    </row>
    <row r="775" spans="5:18">
      <c r="E775" s="163" t="s">
        <v>1693</v>
      </c>
      <c r="F775" s="163" t="s">
        <v>4202</v>
      </c>
      <c r="G775" s="163" t="s">
        <v>4264</v>
      </c>
    </row>
    <row r="776" spans="5:18">
      <c r="E776" s="163" t="s">
        <v>1694</v>
      </c>
      <c r="F776" s="163" t="s">
        <v>4202</v>
      </c>
      <c r="G776" s="163" t="s">
        <v>4264</v>
      </c>
    </row>
    <row r="784" spans="5:18">
      <c r="M784" s="163" t="s">
        <v>4265</v>
      </c>
      <c r="N784" s="163" t="s">
        <v>4266</v>
      </c>
      <c r="O784" s="163" t="s">
        <v>4267</v>
      </c>
      <c r="P784" s="163" t="s">
        <v>4268</v>
      </c>
      <c r="Q784" s="163" t="s">
        <v>4269</v>
      </c>
      <c r="R784" s="163" t="s">
        <v>4270</v>
      </c>
    </row>
    <row r="785" spans="1:18">
      <c r="A785" s="163" t="s">
        <v>3745</v>
      </c>
      <c r="B785" s="168" t="s">
        <v>4005</v>
      </c>
      <c r="C785" s="168" t="s">
        <v>4006</v>
      </c>
      <c r="D785" s="168" t="s">
        <v>51</v>
      </c>
      <c r="E785" s="139" t="s">
        <v>3241</v>
      </c>
      <c r="M785" s="232" t="s">
        <v>3987</v>
      </c>
      <c r="N785" s="232" t="s">
        <v>3989</v>
      </c>
      <c r="O785" s="232" t="s">
        <v>3991</v>
      </c>
      <c r="P785" s="232" t="s">
        <v>3993</v>
      </c>
      <c r="Q785" s="232" t="s">
        <v>3995</v>
      </c>
      <c r="R785" s="232" t="s">
        <v>3997</v>
      </c>
    </row>
    <row r="786" spans="1:18">
      <c r="B786" s="164">
        <v>1</v>
      </c>
      <c r="C786" s="163" t="str">
        <f>$B$4</f>
        <v>Tipo_2.3.B_Muelles_o_embarcaderos_construidos_y_o_rehabilitados</v>
      </c>
      <c r="D786" s="164" t="str">
        <f>'4. Cadena de valor'!C27</f>
        <v>I)</v>
      </c>
      <c r="E786" s="169" t="str">
        <f>IF('4. Cadena de valor'!D27="","",'4. Cadena de valor'!D27)</f>
        <v>Habitantes del territorio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Habitantes del territorio</v>
      </c>
      <c r="N786" s="163" t="str" cm="1">
        <f t="array" ref="N786">IFERROR(INDEX($E$790:$E$793,SMALL(IF($E$790:$E$793&lt;&gt;"",ROW($E$790:$E$793)-ROW($E$790)+1),ROW()-ROW($N$786)+1)),"")</f>
        <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Tipo_2.3.B_Muelles_o_embarcaderos_construidos_y_o_rehabilitados</v>
      </c>
      <c r="D787" s="164" t="str">
        <f>'4. Cadena de valor'!C29</f>
        <v>II)</v>
      </c>
      <c r="E787" s="169" t="str">
        <f>IF('4. Cadena de valor'!D29="","",'4. Cadena de valor'!D29)</f>
        <v>Turistas (visitantes no residentes)</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Turistas (visitantes no residentes)</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Tipo_2.3.B_Muelles_o_embarcaderos_construidos_y_o_rehabilitados</v>
      </c>
      <c r="D788" s="164" t="str">
        <f>'4. Cadena de valor'!C31</f>
        <v>III)</v>
      </c>
      <c r="E788" s="169" t="str">
        <f>IF('4. Cadena de valor'!D31="","",'4. Cadena de valor'!D31)</f>
        <v>Prestadores de servicios turísticos (PST)</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Prestadores de servicios turísticos (PST)</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Tipo_2.3.B_Muelles_o_embarcaderos_construidos_y_o_rehabilitados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
      </c>
      <c r="D790" s="164" t="str">
        <f>'4. Cadena de valor'!C196</f>
        <v>I)</v>
      </c>
      <c r="E790" s="169" t="str">
        <f>IF('4. Cadena de valor'!D196="","",'4. Cadena de valor'!D196)</f>
        <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4271</v>
      </c>
    </row>
    <row r="795" spans="1:18">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3795</v>
      </c>
      <c r="C811" s="163" t="s">
        <v>18</v>
      </c>
      <c r="D811" s="163" t="s">
        <v>4272</v>
      </c>
      <c r="E811" s="163" t="s">
        <v>1970</v>
      </c>
    </row>
    <row r="812" spans="1:8">
      <c r="A812" s="163" t="s">
        <v>1966</v>
      </c>
      <c r="B812" s="285">
        <f>IF('2. Contexto'!$C$11="","No registrado",
IF('2. Contexto'!$C$11="Programa (Sólo para MinCIT)",'6. Presupuesto - Programa'!H314,'6. Presupuesto - Proyecto'!Q314))</f>
        <v>0</v>
      </c>
      <c r="C812" s="285">
        <f>IF('2. Contexto'!$C$11="","No registrado",
IF('2. Contexto'!$C$11="Programa (Sólo para MinCIT)",'6. Presupuesto - Programa'!I314,'6. Presupuesto - Proyecto'!R314))</f>
        <v>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zoomScale="50" zoomScaleNormal="50" zoomScaleSheetLayoutView="80" zoomScalePageLayoutView="70" workbookViewId="0">
      <pane ySplit="13" topLeftCell="A14" activePane="bottomLeft" state="frozen"/>
      <selection pane="bottomLeft" activeCell="L4" sqref="L4"/>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738"/>
      <c r="C1" s="739"/>
      <c r="D1" s="739"/>
      <c r="E1" s="739"/>
      <c r="F1" s="739"/>
      <c r="G1" s="739"/>
      <c r="H1" s="739"/>
      <c r="I1" s="739"/>
      <c r="J1" s="739"/>
      <c r="K1" s="740"/>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741"/>
      <c r="C2" s="742"/>
      <c r="D2" s="742"/>
      <c r="E2" s="742"/>
      <c r="F2" s="742"/>
      <c r="G2" s="742"/>
      <c r="H2" s="742"/>
      <c r="I2" s="742"/>
      <c r="J2" s="742"/>
      <c r="K2" s="743"/>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741"/>
      <c r="C3" s="742"/>
      <c r="D3" s="742"/>
      <c r="E3" s="742"/>
      <c r="F3" s="742"/>
      <c r="G3" s="742"/>
      <c r="H3" s="742"/>
      <c r="I3" s="742"/>
      <c r="J3" s="742"/>
      <c r="K3" s="743"/>
      <c r="V3" s="184"/>
      <c r="W3" s="184"/>
      <c r="X3" s="184"/>
      <c r="Y3" s="184"/>
      <c r="Z3" s="184"/>
      <c r="AA3" s="184"/>
      <c r="AB3" s="184"/>
      <c r="AC3" s="184"/>
      <c r="AD3" s="184"/>
      <c r="AE3" s="184"/>
      <c r="AF3" s="184"/>
    </row>
    <row r="4" spans="1:54" s="1" customFormat="1" ht="20.65" customHeight="1">
      <c r="A4" s="4"/>
      <c r="B4" s="741"/>
      <c r="C4" s="742"/>
      <c r="D4" s="742"/>
      <c r="E4" s="742"/>
      <c r="F4" s="742"/>
      <c r="G4" s="742"/>
      <c r="H4" s="742"/>
      <c r="I4" s="742"/>
      <c r="J4" s="742"/>
      <c r="K4" s="743"/>
      <c r="V4" s="184"/>
      <c r="W4" s="184"/>
      <c r="X4" s="184"/>
      <c r="Y4" s="184"/>
      <c r="Z4" s="184"/>
      <c r="AA4" s="184"/>
      <c r="AB4" s="184"/>
      <c r="AC4" s="184"/>
      <c r="AD4" s="184"/>
      <c r="AE4" s="184"/>
      <c r="AF4" s="184"/>
    </row>
    <row r="5" spans="1:54" s="1" customFormat="1" ht="20.65" customHeight="1">
      <c r="A5" s="4"/>
      <c r="B5" s="744"/>
      <c r="C5" s="745"/>
      <c r="D5" s="745"/>
      <c r="E5" s="745"/>
      <c r="F5" s="745"/>
      <c r="G5" s="745"/>
      <c r="H5" s="745"/>
      <c r="I5" s="745"/>
      <c r="J5" s="745"/>
      <c r="K5" s="746"/>
      <c r="V5" s="184"/>
      <c r="W5" s="184"/>
      <c r="X5" s="184"/>
      <c r="Y5" s="184"/>
      <c r="Z5" s="184"/>
      <c r="AA5" s="184"/>
      <c r="AB5" s="184"/>
      <c r="AC5" s="184"/>
      <c r="AD5" s="184"/>
      <c r="AE5" s="184"/>
      <c r="AF5" s="184"/>
    </row>
    <row r="6" spans="1:54" s="1" customFormat="1" ht="20.65" customHeight="1">
      <c r="A6" s="4"/>
      <c r="B6" s="747" t="s">
        <v>2</v>
      </c>
      <c r="C6" s="748"/>
      <c r="D6" s="748"/>
      <c r="E6" s="748"/>
      <c r="F6" s="748"/>
      <c r="G6" s="748"/>
      <c r="H6" s="748"/>
      <c r="I6" s="748"/>
      <c r="J6" s="748"/>
      <c r="K6" s="749"/>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461" t="s">
        <v>4273</v>
      </c>
      <c r="C8" s="462"/>
      <c r="D8" s="462"/>
      <c r="E8" s="462"/>
      <c r="F8" s="462"/>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3783</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3784</v>
      </c>
      <c r="C13" s="190" t="s">
        <v>3785</v>
      </c>
      <c r="D13" s="190" t="s">
        <v>2970</v>
      </c>
      <c r="E13" s="190" t="s">
        <v>3289</v>
      </c>
      <c r="F13" s="190" t="s">
        <v>3786</v>
      </c>
      <c r="G13" s="191" t="s">
        <v>2798</v>
      </c>
      <c r="H13" s="193" t="s">
        <v>3795</v>
      </c>
      <c r="I13" s="193" t="s">
        <v>3796</v>
      </c>
      <c r="J13" s="193" t="s">
        <v>3797</v>
      </c>
      <c r="K13" s="193" t="s">
        <v>1970</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757" t="s">
        <v>3800</v>
      </c>
      <c r="C314" s="758"/>
      <c r="D314" s="758"/>
      <c r="E314" s="758"/>
      <c r="F314" s="758"/>
      <c r="G314" s="759"/>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757" t="s">
        <v>3801</v>
      </c>
      <c r="C315" s="758"/>
      <c r="D315" s="758"/>
      <c r="E315" s="758"/>
      <c r="F315" s="758"/>
      <c r="G315" s="759"/>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751" t="s">
        <v>3802</v>
      </c>
      <c r="C316" s="752"/>
      <c r="D316" s="752"/>
      <c r="E316" s="752"/>
      <c r="F316" s="752"/>
      <c r="G316" s="752"/>
      <c r="H316" s="752"/>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751" t="s">
        <v>3803</v>
      </c>
      <c r="C317" s="752"/>
      <c r="D317" s="752"/>
      <c r="E317" s="752"/>
      <c r="F317" s="752"/>
      <c r="G317" s="752"/>
      <c r="H317" s="753"/>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461" t="s">
        <v>3804</v>
      </c>
      <c r="C322" s="462"/>
      <c r="D322" s="462"/>
      <c r="E322" s="462"/>
      <c r="F322" s="462"/>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3805</v>
      </c>
      <c r="E324" s="190" t="s">
        <v>2970</v>
      </c>
      <c r="F324" s="193" t="s">
        <v>3795</v>
      </c>
      <c r="G324" s="193" t="s">
        <v>3796</v>
      </c>
      <c r="H324" s="193" t="s">
        <v>3797</v>
      </c>
      <c r="I324" s="193" t="s">
        <v>1970</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3806</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3807</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7" t="s">
        <v>3808</v>
      </c>
      <c r="F333" s="338">
        <f>SUM(G333:H333)</f>
        <v>0</v>
      </c>
      <c r="G333" s="205">
        <f>I316</f>
        <v>0</v>
      </c>
      <c r="H333" s="212">
        <f>J316</f>
        <v>0</v>
      </c>
    </row>
    <row r="334" spans="1:61" s="3" customFormat="1" ht="46.15" customHeight="1">
      <c r="A334" s="1"/>
      <c r="B334" s="17"/>
      <c r="C334" s="17"/>
      <c r="D334" s="17"/>
      <c r="E334" s="339" t="s">
        <v>3809</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1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1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461" t="s">
        <v>3810</v>
      </c>
      <c r="C337" s="462"/>
      <c r="D337" s="462"/>
      <c r="E337" s="462"/>
      <c r="F337" s="462"/>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3784</v>
      </c>
      <c r="C339" s="190" t="s">
        <v>3785</v>
      </c>
      <c r="D339" s="182" t="s">
        <v>3811</v>
      </c>
      <c r="E339" s="142" t="s">
        <v>3812</v>
      </c>
      <c r="F339" s="193" t="s">
        <v>3795</v>
      </c>
      <c r="G339" s="193" t="s">
        <v>3796</v>
      </c>
      <c r="H339" s="193" t="s">
        <v>3797</v>
      </c>
      <c r="I339" s="193" t="s">
        <v>1970</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738"/>
      <c r="C1" s="739"/>
      <c r="D1" s="739"/>
      <c r="E1" s="739"/>
      <c r="F1" s="739"/>
      <c r="G1" s="739"/>
      <c r="H1" s="739"/>
      <c r="I1" s="739"/>
      <c r="J1" s="739"/>
      <c r="K1" s="739"/>
      <c r="L1" s="739"/>
      <c r="M1" s="739"/>
      <c r="N1" s="739"/>
      <c r="O1" s="739"/>
      <c r="P1" s="739"/>
      <c r="Q1" s="739"/>
      <c r="R1" s="739"/>
      <c r="S1" s="739"/>
      <c r="T1" s="740"/>
      <c r="U1" s="184"/>
      <c r="V1" s="184"/>
      <c r="W1" s="184"/>
      <c r="X1" s="184"/>
      <c r="Y1" s="184"/>
      <c r="Z1" s="184"/>
      <c r="AA1" s="184"/>
      <c r="AB1" s="184"/>
      <c r="AC1" s="184"/>
      <c r="AD1" s="184"/>
      <c r="AE1" s="184"/>
    </row>
    <row r="2" spans="1:63" s="3" customFormat="1" ht="13.5" customHeight="1">
      <c r="A2" s="1"/>
      <c r="B2" s="741"/>
      <c r="C2" s="742"/>
      <c r="D2" s="742"/>
      <c r="E2" s="742"/>
      <c r="F2" s="742"/>
      <c r="G2" s="742"/>
      <c r="H2" s="742"/>
      <c r="I2" s="742"/>
      <c r="J2" s="742"/>
      <c r="K2" s="742"/>
      <c r="L2" s="742"/>
      <c r="M2" s="742"/>
      <c r="N2" s="742"/>
      <c r="O2" s="742"/>
      <c r="P2" s="742"/>
      <c r="Q2" s="742"/>
      <c r="R2" s="742"/>
      <c r="S2" s="742"/>
      <c r="T2" s="743"/>
      <c r="U2" s="184"/>
      <c r="V2" s="184"/>
      <c r="W2" s="184"/>
      <c r="X2" s="184"/>
      <c r="Y2" s="184"/>
      <c r="Z2" s="184"/>
      <c r="AA2" s="184"/>
      <c r="AB2" s="184"/>
      <c r="AC2" s="184"/>
      <c r="AD2" s="184"/>
      <c r="AE2" s="184"/>
    </row>
    <row r="3" spans="1:63" s="1" customFormat="1" ht="20.65" customHeight="1">
      <c r="A3" s="4"/>
      <c r="B3" s="741"/>
      <c r="C3" s="742"/>
      <c r="D3" s="742"/>
      <c r="E3" s="742"/>
      <c r="F3" s="742"/>
      <c r="G3" s="742"/>
      <c r="H3" s="742"/>
      <c r="I3" s="742"/>
      <c r="J3" s="742"/>
      <c r="K3" s="742"/>
      <c r="L3" s="742"/>
      <c r="M3" s="742"/>
      <c r="N3" s="742"/>
      <c r="O3" s="742"/>
      <c r="P3" s="742"/>
      <c r="Q3" s="742"/>
      <c r="R3" s="742"/>
      <c r="S3" s="742"/>
      <c r="T3" s="743"/>
      <c r="U3" s="184"/>
      <c r="V3" s="184"/>
      <c r="W3" s="184"/>
      <c r="X3" s="184"/>
      <c r="Y3" s="184"/>
      <c r="Z3" s="184"/>
      <c r="AA3" s="184"/>
      <c r="AB3" s="184"/>
      <c r="AC3" s="184"/>
      <c r="AD3" s="184"/>
      <c r="AE3" s="184"/>
    </row>
    <row r="4" spans="1:63" s="1" customFormat="1" ht="20.65" customHeight="1">
      <c r="A4" s="4"/>
      <c r="B4" s="741"/>
      <c r="C4" s="742"/>
      <c r="D4" s="742"/>
      <c r="E4" s="742"/>
      <c r="F4" s="742"/>
      <c r="G4" s="742"/>
      <c r="H4" s="742"/>
      <c r="I4" s="742"/>
      <c r="J4" s="742"/>
      <c r="K4" s="742"/>
      <c r="L4" s="742"/>
      <c r="M4" s="742"/>
      <c r="N4" s="742"/>
      <c r="O4" s="742"/>
      <c r="P4" s="742"/>
      <c r="Q4" s="742"/>
      <c r="R4" s="742"/>
      <c r="S4" s="742"/>
      <c r="T4" s="743"/>
      <c r="U4" s="184"/>
      <c r="V4" s="184"/>
      <c r="W4" s="184"/>
      <c r="X4" s="184"/>
      <c r="Y4" s="184"/>
      <c r="Z4" s="184"/>
      <c r="AA4" s="184"/>
      <c r="AB4" s="184"/>
      <c r="AC4" s="184"/>
      <c r="AD4" s="184"/>
      <c r="AE4" s="184"/>
    </row>
    <row r="5" spans="1:63" s="1" customFormat="1" ht="20.65" customHeight="1">
      <c r="A5" s="4"/>
      <c r="B5" s="744"/>
      <c r="C5" s="745"/>
      <c r="D5" s="745"/>
      <c r="E5" s="745"/>
      <c r="F5" s="745"/>
      <c r="G5" s="745"/>
      <c r="H5" s="745"/>
      <c r="I5" s="745"/>
      <c r="J5" s="745"/>
      <c r="K5" s="745"/>
      <c r="L5" s="745"/>
      <c r="M5" s="745"/>
      <c r="N5" s="745"/>
      <c r="O5" s="745"/>
      <c r="P5" s="745"/>
      <c r="Q5" s="745"/>
      <c r="R5" s="745"/>
      <c r="S5" s="745"/>
      <c r="T5" s="746"/>
      <c r="U5" s="184"/>
      <c r="V5" s="184"/>
      <c r="W5" s="184"/>
      <c r="X5" s="184"/>
      <c r="Y5" s="184"/>
      <c r="Z5" s="184"/>
      <c r="AA5" s="184"/>
      <c r="AB5" s="184"/>
      <c r="AC5" s="184"/>
      <c r="AD5" s="184"/>
      <c r="AE5" s="184"/>
    </row>
    <row r="6" spans="1:63" s="1" customFormat="1" ht="20.65" customHeight="1">
      <c r="A6" s="4"/>
      <c r="B6" s="747" t="s">
        <v>2</v>
      </c>
      <c r="C6" s="748"/>
      <c r="D6" s="748"/>
      <c r="E6" s="748"/>
      <c r="F6" s="748"/>
      <c r="G6" s="748"/>
      <c r="H6" s="748"/>
      <c r="I6" s="748"/>
      <c r="J6" s="748"/>
      <c r="K6" s="748"/>
      <c r="L6" s="748"/>
      <c r="M6" s="748"/>
      <c r="N6" s="748"/>
      <c r="O6" s="748"/>
      <c r="P6" s="748"/>
      <c r="Q6" s="748"/>
      <c r="R6" s="748"/>
      <c r="S6" s="748"/>
      <c r="T6" s="749"/>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461" t="s">
        <v>3781</v>
      </c>
      <c r="C8" s="462"/>
      <c r="D8" s="462"/>
      <c r="E8" s="462"/>
      <c r="F8" s="462"/>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3784</v>
      </c>
      <c r="C13" s="190" t="s">
        <v>3785</v>
      </c>
      <c r="D13" s="190" t="s">
        <v>2970</v>
      </c>
      <c r="E13" s="190" t="s">
        <v>3289</v>
      </c>
      <c r="F13" s="190" t="s">
        <v>3786</v>
      </c>
      <c r="G13" s="191" t="s">
        <v>2798</v>
      </c>
      <c r="H13" s="191" t="s">
        <v>3787</v>
      </c>
      <c r="I13" s="191" t="s">
        <v>3788</v>
      </c>
      <c r="J13" s="13" t="s">
        <v>3789</v>
      </c>
      <c r="K13" s="192" t="s">
        <v>3790</v>
      </c>
      <c r="L13" s="192" t="s">
        <v>3791</v>
      </c>
      <c r="M13" s="186" t="s">
        <v>3249</v>
      </c>
      <c r="N13" s="186" t="s">
        <v>3792</v>
      </c>
      <c r="O13" s="186" t="s">
        <v>3793</v>
      </c>
      <c r="P13" s="187" t="s">
        <v>3794</v>
      </c>
      <c r="Q13" s="193" t="s">
        <v>3795</v>
      </c>
      <c r="R13" s="193" t="s">
        <v>3796</v>
      </c>
      <c r="S13" s="193" t="s">
        <v>3797</v>
      </c>
      <c r="T13" s="193" t="s">
        <v>1970</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750" t="s">
        <v>3800</v>
      </c>
      <c r="C314" s="750"/>
      <c r="D314" s="750"/>
      <c r="E314" s="750"/>
      <c r="F314" s="750"/>
      <c r="G314" s="750"/>
      <c r="H314" s="750"/>
      <c r="I314" s="750"/>
      <c r="J314" s="750"/>
      <c r="K314" s="750"/>
      <c r="L314" s="750"/>
      <c r="M314" s="750"/>
      <c r="N314" s="750"/>
      <c r="O314" s="750"/>
      <c r="P314" s="750"/>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750" t="s">
        <v>3801</v>
      </c>
      <c r="C315" s="750"/>
      <c r="D315" s="750"/>
      <c r="E315" s="750"/>
      <c r="F315" s="750"/>
      <c r="G315" s="750"/>
      <c r="H315" s="750"/>
      <c r="I315" s="750"/>
      <c r="J315" s="750"/>
      <c r="K315" s="750"/>
      <c r="L315" s="750"/>
      <c r="M315" s="750"/>
      <c r="N315" s="750"/>
      <c r="O315" s="750"/>
      <c r="P315" s="750"/>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760" t="s">
        <v>4274</v>
      </c>
      <c r="C316" s="760"/>
      <c r="D316" s="760"/>
      <c r="E316" s="760"/>
      <c r="F316" s="760"/>
      <c r="G316" s="760"/>
      <c r="H316" s="760"/>
      <c r="I316" s="760"/>
      <c r="J316" s="760"/>
      <c r="K316" s="760"/>
      <c r="L316" s="760"/>
      <c r="M316" s="760"/>
      <c r="N316" s="760"/>
      <c r="O316" s="760"/>
      <c r="P316" s="760"/>
      <c r="Q316" s="760"/>
      <c r="R316" s="760"/>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760" t="s">
        <v>4275</v>
      </c>
      <c r="C317" s="760"/>
      <c r="D317" s="760"/>
      <c r="E317" s="760"/>
      <c r="F317" s="760"/>
      <c r="G317" s="760"/>
      <c r="H317" s="760"/>
      <c r="I317" s="760"/>
      <c r="J317" s="760"/>
      <c r="K317" s="760"/>
      <c r="L317" s="760"/>
      <c r="M317" s="760"/>
      <c r="N317" s="760"/>
      <c r="O317" s="760"/>
      <c r="P317" s="760"/>
      <c r="Q317" s="760"/>
      <c r="R317" s="760"/>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461" t="s">
        <v>3804</v>
      </c>
      <c r="C322" s="462"/>
      <c r="D322" s="462"/>
      <c r="E322" s="462"/>
      <c r="F322" s="462"/>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3805</v>
      </c>
      <c r="E324" s="190" t="s">
        <v>2970</v>
      </c>
      <c r="F324" s="193" t="s">
        <v>3795</v>
      </c>
      <c r="G324" s="193" t="s">
        <v>3796</v>
      </c>
      <c r="H324" s="193" t="s">
        <v>3797</v>
      </c>
      <c r="I324" s="193" t="s">
        <v>1970</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3806</v>
      </c>
      <c r="F331" s="205">
        <f ca="1">SUM(F325:F330)</f>
        <v>0</v>
      </c>
      <c r="G331" s="212">
        <f t="shared" ref="G331:I331" ca="1" si="28">SUM(G325:G330)</f>
        <v>0</v>
      </c>
      <c r="H331" s="212">
        <f t="shared" ca="1" si="28"/>
        <v>0</v>
      </c>
      <c r="I331" s="212">
        <f t="shared" ca="1" si="28"/>
        <v>0</v>
      </c>
    </row>
    <row r="332" spans="1:59" ht="46.15" customHeight="1">
      <c r="B332" s="17"/>
      <c r="C332" s="17"/>
      <c r="D332" s="195"/>
      <c r="E332" s="335" t="s">
        <v>3807</v>
      </c>
      <c r="F332" s="336" t="str">
        <f ca="1">IFERROR(F331/$F$331,"")</f>
        <v/>
      </c>
      <c r="G332" s="211" t="str">
        <f ca="1">IFERROR(G331/$F$331,"")</f>
        <v/>
      </c>
      <c r="H332" s="211" t="str">
        <f ca="1">IFERROR(H331/$F$331,"")</f>
        <v/>
      </c>
      <c r="I332" s="211" t="str">
        <f ca="1">IFERROR(I331/$F$331,"")</f>
        <v/>
      </c>
    </row>
    <row r="333" spans="1:59" ht="46.15" customHeight="1">
      <c r="B333" s="17"/>
      <c r="C333" s="17"/>
      <c r="D333" s="209"/>
      <c r="E333" s="337" t="s">
        <v>3808</v>
      </c>
      <c r="F333" s="338">
        <f>SUM(G333:H333)</f>
        <v>100</v>
      </c>
      <c r="G333" s="205">
        <f>R316</f>
        <v>0</v>
      </c>
      <c r="H333" s="212">
        <f>S316</f>
        <v>100</v>
      </c>
    </row>
    <row r="334" spans="1:59" ht="46.15" customHeight="1">
      <c r="B334" s="17"/>
      <c r="C334" s="17"/>
      <c r="D334" s="209"/>
      <c r="E334" s="339" t="s">
        <v>3809</v>
      </c>
      <c r="F334" s="338">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461" t="s">
        <v>3810</v>
      </c>
      <c r="C336" s="462"/>
      <c r="D336" s="462"/>
      <c r="E336" s="462"/>
      <c r="F336" s="462"/>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3784</v>
      </c>
      <c r="C338" s="190" t="s">
        <v>3785</v>
      </c>
      <c r="D338" s="182" t="s">
        <v>3811</v>
      </c>
      <c r="E338" s="142" t="s">
        <v>3812</v>
      </c>
      <c r="F338" s="193" t="s">
        <v>3795</v>
      </c>
      <c r="G338" s="193" t="s">
        <v>3796</v>
      </c>
      <c r="H338" s="193" t="s">
        <v>3797</v>
      </c>
      <c r="I338" s="193" t="s">
        <v>1970</v>
      </c>
    </row>
    <row r="339" spans="1:10" ht="46.15" customHeight="1">
      <c r="A339" s="198"/>
      <c r="B339" s="213" t="str">
        <f>IFERROR(VLOOKUP(D339,Auxiliar!$B$4:$D$9,3,0),"")</f>
        <v/>
      </c>
      <c r="C339" s="207">
        <v>1</v>
      </c>
      <c r="D339" s="268" t="s">
        <v>1196</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zoomScale="90" zoomScaleNormal="90" workbookViewId="0">
      <selection activeCell="Q2" sqref="Q2"/>
    </sheetView>
  </sheetViews>
  <sheetFormatPr defaultColWidth="0" defaultRowHeight="14.45" zeroHeight="1" outlineLevelRow="1"/>
  <cols>
    <col min="1" max="1" width="1.85546875" customWidth="1"/>
    <col min="2" max="2" width="19.28515625" customWidth="1"/>
    <col min="3" max="7" width="10.85546875" customWidth="1"/>
    <col min="8" max="8" width="13.5703125" customWidth="1"/>
    <col min="9" max="16" width="10.85546875" customWidth="1"/>
    <col min="17" max="17" width="3.5703125" customWidth="1"/>
    <col min="18" max="29" width="0" hidden="1" customWidth="1"/>
    <col min="30" max="16384" width="10.85546875" hidden="1"/>
  </cols>
  <sheetData>
    <row r="1" spans="1:29" ht="16.149999999999999">
      <c r="A1" s="244"/>
      <c r="B1" s="465"/>
      <c r="C1" s="465"/>
      <c r="D1" s="465"/>
      <c r="E1" s="465"/>
      <c r="F1" s="465"/>
      <c r="G1" s="465"/>
      <c r="H1" s="465"/>
      <c r="I1" s="465"/>
      <c r="J1" s="465"/>
      <c r="K1" s="465"/>
      <c r="L1" s="465"/>
      <c r="M1" s="465"/>
      <c r="N1" s="465"/>
      <c r="O1" s="465"/>
      <c r="P1" s="465"/>
      <c r="Q1" s="16"/>
      <c r="R1" s="163"/>
      <c r="S1" s="163"/>
      <c r="T1" s="163"/>
      <c r="U1" s="163"/>
      <c r="V1" s="163"/>
      <c r="W1" s="163"/>
      <c r="X1" s="163"/>
      <c r="Y1" s="163"/>
      <c r="Z1" s="163"/>
      <c r="AA1" s="163"/>
      <c r="AB1" s="163"/>
      <c r="AC1" s="163"/>
    </row>
    <row r="2" spans="1:29" ht="16.149999999999999">
      <c r="A2" s="244"/>
      <c r="B2" s="465"/>
      <c r="C2" s="465"/>
      <c r="D2" s="465"/>
      <c r="E2" s="465"/>
      <c r="F2" s="465"/>
      <c r="G2" s="465"/>
      <c r="H2" s="465"/>
      <c r="I2" s="465"/>
      <c r="J2" s="465"/>
      <c r="K2" s="465"/>
      <c r="L2" s="465"/>
      <c r="M2" s="465"/>
      <c r="N2" s="465"/>
      <c r="O2" s="465"/>
      <c r="P2" s="465"/>
      <c r="Q2" s="16"/>
      <c r="R2" s="163"/>
      <c r="S2" s="163"/>
      <c r="T2" s="163"/>
      <c r="U2" s="163"/>
      <c r="V2" s="163"/>
      <c r="W2" s="163"/>
      <c r="X2" s="163"/>
      <c r="Y2" s="163"/>
      <c r="Z2" s="163"/>
      <c r="AA2" s="163"/>
      <c r="AB2" s="163"/>
      <c r="AC2" s="163"/>
    </row>
    <row r="3" spans="1:29" ht="16.149999999999999">
      <c r="A3" s="4"/>
      <c r="B3" s="465"/>
      <c r="C3" s="465"/>
      <c r="D3" s="465"/>
      <c r="E3" s="465"/>
      <c r="F3" s="465"/>
      <c r="G3" s="465"/>
      <c r="H3" s="465"/>
      <c r="I3" s="465"/>
      <c r="J3" s="465"/>
      <c r="K3" s="465"/>
      <c r="L3" s="465"/>
      <c r="M3" s="465"/>
      <c r="N3" s="465"/>
      <c r="O3" s="465"/>
      <c r="P3" s="465"/>
      <c r="Q3" s="16"/>
      <c r="R3" s="163"/>
      <c r="S3" s="163"/>
      <c r="T3" s="163"/>
      <c r="U3" s="163"/>
      <c r="V3" s="163"/>
      <c r="W3" s="163"/>
      <c r="X3" s="163"/>
      <c r="Y3" s="163"/>
      <c r="Z3" s="163"/>
      <c r="AA3" s="163"/>
      <c r="AB3" s="163"/>
      <c r="AC3" s="163"/>
    </row>
    <row r="4" spans="1:29" ht="16.149999999999999">
      <c r="A4" s="4"/>
      <c r="B4" s="465"/>
      <c r="C4" s="465"/>
      <c r="D4" s="465"/>
      <c r="E4" s="465"/>
      <c r="F4" s="465"/>
      <c r="G4" s="465"/>
      <c r="H4" s="465"/>
      <c r="I4" s="465"/>
      <c r="J4" s="465"/>
      <c r="K4" s="465"/>
      <c r="L4" s="465"/>
      <c r="M4" s="465"/>
      <c r="N4" s="465"/>
      <c r="O4" s="465"/>
      <c r="P4" s="465"/>
      <c r="Q4" s="16"/>
      <c r="R4" s="163"/>
      <c r="S4" s="163"/>
      <c r="T4" s="163"/>
      <c r="U4" s="163"/>
      <c r="V4" s="163"/>
      <c r="W4" s="163"/>
      <c r="X4" s="163"/>
      <c r="Y4" s="163"/>
      <c r="Z4" s="163"/>
      <c r="AA4" s="163"/>
      <c r="AB4" s="163"/>
      <c r="AC4" s="163"/>
    </row>
    <row r="5" spans="1:29" ht="16.149999999999999">
      <c r="A5" s="4"/>
      <c r="B5" s="465"/>
      <c r="C5" s="465"/>
      <c r="D5" s="465"/>
      <c r="E5" s="465"/>
      <c r="F5" s="465"/>
      <c r="G5" s="465"/>
      <c r="H5" s="465"/>
      <c r="I5" s="465"/>
      <c r="J5" s="465"/>
      <c r="K5" s="465"/>
      <c r="L5" s="465"/>
      <c r="M5" s="465"/>
      <c r="N5" s="465"/>
      <c r="O5" s="465"/>
      <c r="P5" s="465"/>
      <c r="Q5" s="16"/>
      <c r="R5" s="163"/>
      <c r="S5" s="163"/>
      <c r="T5" s="163"/>
      <c r="U5" s="163"/>
      <c r="V5" s="163"/>
      <c r="W5" s="163"/>
      <c r="X5" s="163"/>
      <c r="Y5" s="163"/>
      <c r="Z5" s="163"/>
      <c r="AA5" s="163"/>
      <c r="AB5" s="163"/>
      <c r="AC5" s="163"/>
    </row>
    <row r="6" spans="1:29" ht="16.149999999999999">
      <c r="A6" s="4"/>
      <c r="B6" s="761" t="s">
        <v>2</v>
      </c>
      <c r="C6" s="761"/>
      <c r="D6" s="761"/>
      <c r="E6" s="761"/>
      <c r="F6" s="761"/>
      <c r="G6" s="761"/>
      <c r="H6" s="761"/>
      <c r="I6" s="761"/>
      <c r="J6" s="761"/>
      <c r="K6" s="761"/>
      <c r="L6" s="761"/>
      <c r="M6" s="761"/>
      <c r="N6" s="761"/>
      <c r="O6" s="761"/>
      <c r="P6" s="761"/>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548" t="s">
        <v>4276</v>
      </c>
      <c r="C8" s="549"/>
      <c r="D8" s="549"/>
      <c r="E8" s="550"/>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767" t="s">
        <v>4277</v>
      </c>
      <c r="C10" s="767"/>
      <c r="D10" s="767"/>
      <c r="E10" s="767"/>
      <c r="F10" s="767"/>
      <c r="G10" s="767"/>
      <c r="H10" s="767"/>
      <c r="I10" s="767"/>
      <c r="J10" s="767"/>
      <c r="K10" s="767"/>
      <c r="L10" s="767"/>
      <c r="M10" s="767"/>
      <c r="N10" s="767"/>
      <c r="O10" s="767"/>
      <c r="P10" s="767"/>
      <c r="Q10" s="163"/>
      <c r="R10" s="163"/>
      <c r="S10" s="163"/>
      <c r="T10" s="163"/>
      <c r="U10" s="163"/>
      <c r="V10" s="163"/>
      <c r="W10" s="163"/>
      <c r="X10" s="163"/>
      <c r="Y10" s="163"/>
      <c r="Z10" s="163"/>
      <c r="AA10" s="163"/>
      <c r="AB10" s="163"/>
      <c r="AC10" s="163"/>
    </row>
    <row r="11" spans="1:29">
      <c r="A11" s="163"/>
      <c r="B11" s="767"/>
      <c r="C11" s="767"/>
      <c r="D11" s="767"/>
      <c r="E11" s="767"/>
      <c r="F11" s="767"/>
      <c r="G11" s="767"/>
      <c r="H11" s="767"/>
      <c r="I11" s="767"/>
      <c r="J11" s="767"/>
      <c r="K11" s="767"/>
      <c r="L11" s="767"/>
      <c r="M11" s="767"/>
      <c r="N11" s="767"/>
      <c r="O11" s="767"/>
      <c r="P11" s="767"/>
      <c r="Q11" s="163"/>
      <c r="R11" s="163"/>
      <c r="S11" s="163"/>
      <c r="T11" s="163"/>
      <c r="U11" s="163"/>
      <c r="V11" s="163"/>
      <c r="W11" s="163"/>
      <c r="X11" s="163"/>
      <c r="Y11" s="163"/>
      <c r="Z11" s="163"/>
      <c r="AA11" s="163"/>
      <c r="AB11" s="163"/>
      <c r="AC11" s="163"/>
    </row>
    <row r="12" spans="1:29">
      <c r="A12" s="163"/>
      <c r="B12" s="767"/>
      <c r="C12" s="767"/>
      <c r="D12" s="767"/>
      <c r="E12" s="767"/>
      <c r="F12" s="767"/>
      <c r="G12" s="767"/>
      <c r="H12" s="767"/>
      <c r="I12" s="767"/>
      <c r="J12" s="767"/>
      <c r="K12" s="767"/>
      <c r="L12" s="767"/>
      <c r="M12" s="767"/>
      <c r="N12" s="767"/>
      <c r="O12" s="767"/>
      <c r="P12" s="767"/>
      <c r="Q12" s="163"/>
      <c r="R12" s="163"/>
      <c r="S12" s="163"/>
      <c r="T12" s="163"/>
      <c r="U12" s="163"/>
      <c r="V12" s="163"/>
      <c r="W12" s="163"/>
      <c r="X12" s="163"/>
      <c r="Y12" s="163"/>
      <c r="Z12" s="163"/>
      <c r="AA12" s="163"/>
      <c r="AB12" s="163"/>
      <c r="AC12" s="163"/>
    </row>
    <row r="13" spans="1:29">
      <c r="A13" s="163"/>
      <c r="B13" s="767"/>
      <c r="C13" s="767"/>
      <c r="D13" s="767"/>
      <c r="E13" s="767"/>
      <c r="F13" s="767"/>
      <c r="G13" s="767"/>
      <c r="H13" s="767"/>
      <c r="I13" s="767"/>
      <c r="J13" s="767"/>
      <c r="K13" s="767"/>
      <c r="L13" s="767"/>
      <c r="M13" s="767"/>
      <c r="N13" s="767"/>
      <c r="O13" s="767"/>
      <c r="P13" s="767"/>
      <c r="Q13" s="163"/>
      <c r="R13" s="163"/>
      <c r="S13" s="163"/>
      <c r="T13" s="163"/>
      <c r="U13" s="163"/>
      <c r="V13" s="163"/>
      <c r="W13" s="163"/>
      <c r="X13" s="163"/>
      <c r="Y13" s="163"/>
      <c r="Z13" s="163"/>
      <c r="AA13" s="163"/>
      <c r="AB13" s="163"/>
      <c r="AC13" s="163"/>
    </row>
    <row r="14" spans="1:29">
      <c r="A14" s="163"/>
      <c r="B14" s="767"/>
      <c r="C14" s="767"/>
      <c r="D14" s="767"/>
      <c r="E14" s="767"/>
      <c r="F14" s="767"/>
      <c r="G14" s="767"/>
      <c r="H14" s="767"/>
      <c r="I14" s="767"/>
      <c r="J14" s="767"/>
      <c r="K14" s="767"/>
      <c r="L14" s="767"/>
      <c r="M14" s="767"/>
      <c r="N14" s="767"/>
      <c r="O14" s="767"/>
      <c r="P14" s="767"/>
      <c r="Q14" s="163"/>
      <c r="R14" s="163"/>
      <c r="S14" s="163"/>
      <c r="T14" s="163"/>
      <c r="U14" s="163"/>
      <c r="V14" s="163"/>
      <c r="W14" s="163"/>
      <c r="X14" s="163"/>
      <c r="Y14" s="163"/>
      <c r="Z14" s="163"/>
      <c r="AA14" s="163"/>
      <c r="AB14" s="163"/>
      <c r="AC14" s="163"/>
    </row>
    <row r="15" spans="1:29">
      <c r="A15" s="163"/>
      <c r="B15" s="767"/>
      <c r="C15" s="767"/>
      <c r="D15" s="767"/>
      <c r="E15" s="767"/>
      <c r="F15" s="767"/>
      <c r="G15" s="767"/>
      <c r="H15" s="767"/>
      <c r="I15" s="767"/>
      <c r="J15" s="767"/>
      <c r="K15" s="767"/>
      <c r="L15" s="767"/>
      <c r="M15" s="767"/>
      <c r="N15" s="767"/>
      <c r="O15" s="767"/>
      <c r="P15" s="767"/>
      <c r="Q15" s="163"/>
      <c r="R15" s="163"/>
      <c r="S15" s="163"/>
      <c r="T15" s="163"/>
      <c r="U15" s="163"/>
      <c r="V15" s="163"/>
      <c r="W15" s="163"/>
      <c r="X15" s="163"/>
      <c r="Y15" s="163"/>
      <c r="Z15" s="163"/>
      <c r="AA15" s="163"/>
      <c r="AB15" s="163"/>
      <c r="AC15" s="163"/>
    </row>
    <row r="16" spans="1:29">
      <c r="A16" s="163"/>
      <c r="B16" s="767"/>
      <c r="C16" s="767"/>
      <c r="D16" s="767"/>
      <c r="E16" s="767"/>
      <c r="F16" s="767"/>
      <c r="G16" s="767"/>
      <c r="H16" s="767"/>
      <c r="I16" s="767"/>
      <c r="J16" s="767"/>
      <c r="K16" s="767"/>
      <c r="L16" s="767"/>
      <c r="M16" s="767"/>
      <c r="N16" s="767"/>
      <c r="O16" s="767"/>
      <c r="P16" s="767"/>
      <c r="Q16" s="163"/>
      <c r="R16" s="163"/>
      <c r="S16" s="163"/>
      <c r="T16" s="163"/>
      <c r="U16" s="163"/>
      <c r="V16" s="163"/>
      <c r="W16" s="163"/>
      <c r="X16" s="163"/>
      <c r="Y16" s="163"/>
      <c r="Z16" s="163"/>
      <c r="AA16" s="163"/>
      <c r="AB16" s="163"/>
      <c r="AC16" s="163"/>
    </row>
    <row r="17" spans="1:29">
      <c r="A17" s="163"/>
      <c r="B17" s="767"/>
      <c r="C17" s="767"/>
      <c r="D17" s="767"/>
      <c r="E17" s="767"/>
      <c r="F17" s="767"/>
      <c r="G17" s="767"/>
      <c r="H17" s="767"/>
      <c r="I17" s="767"/>
      <c r="J17" s="767"/>
      <c r="K17" s="767"/>
      <c r="L17" s="767"/>
      <c r="M17" s="767"/>
      <c r="N17" s="767"/>
      <c r="O17" s="767"/>
      <c r="P17" s="767"/>
      <c r="Q17" s="163"/>
      <c r="R17" s="163"/>
      <c r="S17" s="163"/>
      <c r="T17" s="163"/>
      <c r="U17" s="163"/>
      <c r="V17" s="163"/>
      <c r="W17" s="163"/>
      <c r="X17" s="163"/>
      <c r="Y17" s="163"/>
      <c r="Z17" s="163"/>
      <c r="AA17" s="163"/>
      <c r="AB17" s="163"/>
      <c r="AC17" s="163"/>
    </row>
    <row r="18" spans="1:29">
      <c r="A18" s="163"/>
      <c r="B18" s="767"/>
      <c r="C18" s="767"/>
      <c r="D18" s="767"/>
      <c r="E18" s="767"/>
      <c r="F18" s="767"/>
      <c r="G18" s="767"/>
      <c r="H18" s="767"/>
      <c r="I18" s="767"/>
      <c r="J18" s="767"/>
      <c r="K18" s="767"/>
      <c r="L18" s="767"/>
      <c r="M18" s="767"/>
      <c r="N18" s="767"/>
      <c r="O18" s="767"/>
      <c r="P18" s="767"/>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7.150000000000006" customHeight="1">
      <c r="A20" s="163"/>
      <c r="B20" s="269" t="s">
        <v>2955</v>
      </c>
      <c r="C20" s="762" t="s">
        <v>55</v>
      </c>
      <c r="D20" s="439"/>
      <c r="E20" s="762" t="s">
        <v>4278</v>
      </c>
      <c r="F20" s="439"/>
      <c r="G20" s="762" t="s">
        <v>4279</v>
      </c>
      <c r="H20" s="439"/>
      <c r="I20" s="762" t="s">
        <v>56</v>
      </c>
      <c r="J20" s="439"/>
      <c r="K20" s="762" t="s">
        <v>4280</v>
      </c>
      <c r="L20" s="439"/>
      <c r="M20" s="762" t="s">
        <v>4281</v>
      </c>
      <c r="N20" s="439"/>
      <c r="O20" s="762" t="s">
        <v>4282</v>
      </c>
      <c r="P20" s="439"/>
      <c r="Q20" s="163"/>
      <c r="R20" s="163"/>
      <c r="S20" s="163"/>
      <c r="T20" s="163"/>
      <c r="U20" s="163"/>
      <c r="V20" s="163"/>
      <c r="W20" s="163"/>
      <c r="X20" s="163"/>
      <c r="Y20" s="163"/>
      <c r="Z20" s="163"/>
      <c r="AA20" s="163"/>
      <c r="AB20" s="163"/>
      <c r="AC20" s="163"/>
    </row>
    <row r="21" spans="1:29">
      <c r="A21" s="163"/>
      <c r="B21" s="308"/>
      <c r="C21" s="763"/>
      <c r="D21" s="763"/>
      <c r="E21" s="763"/>
      <c r="F21" s="763"/>
      <c r="G21" s="763"/>
      <c r="H21" s="763"/>
      <c r="I21" s="763"/>
      <c r="J21" s="763"/>
      <c r="K21" s="763"/>
      <c r="L21" s="763"/>
      <c r="M21" s="763"/>
      <c r="N21" s="763"/>
      <c r="O21" s="764"/>
      <c r="P21" s="764"/>
      <c r="Q21" s="163"/>
      <c r="R21" s="163"/>
      <c r="S21" s="163"/>
      <c r="T21" s="163"/>
      <c r="U21" s="163"/>
      <c r="V21" s="163"/>
      <c r="W21" s="163"/>
      <c r="X21" s="163"/>
      <c r="Y21" s="163"/>
      <c r="Z21" s="163"/>
      <c r="AA21" s="163"/>
      <c r="AB21" s="163"/>
      <c r="AC21" s="163"/>
    </row>
    <row r="22" spans="1:29">
      <c r="A22" s="163"/>
      <c r="B22" s="308"/>
      <c r="C22" s="763"/>
      <c r="D22" s="763"/>
      <c r="E22" s="763"/>
      <c r="F22" s="763"/>
      <c r="G22" s="763"/>
      <c r="H22" s="763"/>
      <c r="I22" s="763"/>
      <c r="J22" s="763"/>
      <c r="K22" s="763"/>
      <c r="L22" s="763"/>
      <c r="M22" s="763"/>
      <c r="N22" s="763"/>
      <c r="O22" s="764"/>
      <c r="P22" s="764"/>
      <c r="Q22" s="163"/>
      <c r="R22" s="163"/>
      <c r="S22" s="163"/>
      <c r="T22" s="163"/>
      <c r="U22" s="163"/>
      <c r="V22" s="163"/>
      <c r="W22" s="163"/>
      <c r="X22" s="163"/>
      <c r="Y22" s="163"/>
      <c r="Z22" s="163"/>
      <c r="AA22" s="163"/>
      <c r="AB22" s="163"/>
      <c r="AC22" s="163"/>
    </row>
    <row r="23" spans="1:29">
      <c r="A23" s="163"/>
      <c r="B23" s="308"/>
      <c r="C23" s="763"/>
      <c r="D23" s="763"/>
      <c r="E23" s="763"/>
      <c r="F23" s="763"/>
      <c r="G23" s="763"/>
      <c r="H23" s="763"/>
      <c r="I23" s="763"/>
      <c r="J23" s="763"/>
      <c r="K23" s="763"/>
      <c r="L23" s="763"/>
      <c r="M23" s="763"/>
      <c r="N23" s="763"/>
      <c r="O23" s="764"/>
      <c r="P23" s="764"/>
      <c r="Q23" s="163"/>
      <c r="R23" s="163"/>
      <c r="S23" s="163"/>
      <c r="T23" s="163"/>
      <c r="U23" s="163"/>
      <c r="V23" s="163"/>
      <c r="W23" s="163"/>
      <c r="X23" s="163"/>
      <c r="Y23" s="163"/>
      <c r="Z23" s="163"/>
      <c r="AA23" s="163"/>
      <c r="AB23" s="163"/>
      <c r="AC23" s="163"/>
    </row>
    <row r="24" spans="1:29">
      <c r="A24" s="163"/>
      <c r="B24" s="308"/>
      <c r="C24" s="763"/>
      <c r="D24" s="763"/>
      <c r="E24" s="763"/>
      <c r="F24" s="763"/>
      <c r="G24" s="763"/>
      <c r="H24" s="763"/>
      <c r="I24" s="763"/>
      <c r="J24" s="763"/>
      <c r="K24" s="763"/>
      <c r="L24" s="763"/>
      <c r="M24" s="763"/>
      <c r="N24" s="763"/>
      <c r="O24" s="764"/>
      <c r="P24" s="764"/>
      <c r="Q24" s="163"/>
      <c r="R24" s="163"/>
      <c r="S24" s="163"/>
      <c r="T24" s="163"/>
      <c r="U24" s="163"/>
      <c r="V24" s="163"/>
      <c r="W24" s="163"/>
      <c r="X24" s="163"/>
      <c r="Y24" s="163"/>
      <c r="Z24" s="163"/>
      <c r="AA24" s="163"/>
      <c r="AB24" s="163"/>
      <c r="AC24" s="163"/>
    </row>
    <row r="25" spans="1:29">
      <c r="A25" s="163"/>
      <c r="B25" s="308"/>
      <c r="C25" s="763"/>
      <c r="D25" s="763"/>
      <c r="E25" s="763"/>
      <c r="F25" s="763"/>
      <c r="G25" s="763"/>
      <c r="H25" s="763"/>
      <c r="I25" s="763"/>
      <c r="J25" s="763"/>
      <c r="K25" s="763"/>
      <c r="L25" s="763"/>
      <c r="M25" s="763"/>
      <c r="N25" s="763"/>
      <c r="O25" s="764"/>
      <c r="P25" s="764"/>
      <c r="Q25" s="163"/>
      <c r="R25" s="163"/>
      <c r="S25" s="163"/>
      <c r="T25" s="163"/>
      <c r="U25" s="163"/>
      <c r="V25" s="163"/>
      <c r="W25" s="163"/>
      <c r="X25" s="163"/>
      <c r="Y25" s="163"/>
      <c r="Z25" s="163"/>
      <c r="AA25" s="163"/>
      <c r="AB25" s="163"/>
      <c r="AC25" s="163"/>
    </row>
    <row r="26" spans="1:29">
      <c r="A26" s="163"/>
      <c r="B26" s="308"/>
      <c r="C26" s="763"/>
      <c r="D26" s="763"/>
      <c r="E26" s="763"/>
      <c r="F26" s="763"/>
      <c r="G26" s="763"/>
      <c r="H26" s="763"/>
      <c r="I26" s="763"/>
      <c r="J26" s="763"/>
      <c r="K26" s="763"/>
      <c r="L26" s="763"/>
      <c r="M26" s="763"/>
      <c r="N26" s="763"/>
      <c r="O26" s="764"/>
      <c r="P26" s="764"/>
      <c r="Q26" s="163"/>
      <c r="R26" s="163"/>
      <c r="S26" s="163"/>
      <c r="T26" s="163"/>
      <c r="U26" s="163"/>
      <c r="V26" s="163"/>
      <c r="W26" s="163"/>
      <c r="X26" s="163"/>
      <c r="Y26" s="163"/>
      <c r="Z26" s="163"/>
      <c r="AA26" s="163"/>
      <c r="AB26" s="163"/>
      <c r="AC26" s="163"/>
    </row>
    <row r="27" spans="1:29">
      <c r="A27" s="163"/>
      <c r="B27" s="308"/>
      <c r="C27" s="763"/>
      <c r="D27" s="763"/>
      <c r="E27" s="763"/>
      <c r="F27" s="763"/>
      <c r="G27" s="763"/>
      <c r="H27" s="763"/>
      <c r="I27" s="763"/>
      <c r="J27" s="763"/>
      <c r="K27" s="763"/>
      <c r="L27" s="763"/>
      <c r="M27" s="763"/>
      <c r="N27" s="763"/>
      <c r="O27" s="764"/>
      <c r="P27" s="764"/>
      <c r="Q27" s="163"/>
      <c r="R27" s="163"/>
      <c r="S27" s="163"/>
      <c r="T27" s="163"/>
      <c r="U27" s="163"/>
      <c r="V27" s="163"/>
      <c r="W27" s="163"/>
      <c r="X27" s="163"/>
      <c r="Y27" s="163"/>
      <c r="Z27" s="163"/>
      <c r="AA27" s="163"/>
      <c r="AB27" s="163"/>
      <c r="AC27" s="163"/>
    </row>
    <row r="28" spans="1:29">
      <c r="A28" s="163"/>
      <c r="B28" s="308"/>
      <c r="C28" s="763"/>
      <c r="D28" s="763"/>
      <c r="E28" s="763"/>
      <c r="F28" s="763"/>
      <c r="G28" s="763"/>
      <c r="H28" s="763"/>
      <c r="I28" s="763"/>
      <c r="J28" s="763"/>
      <c r="K28" s="763"/>
      <c r="L28" s="763"/>
      <c r="M28" s="763"/>
      <c r="N28" s="763"/>
      <c r="O28" s="764"/>
      <c r="P28" s="764"/>
      <c r="Q28" s="163"/>
      <c r="R28" s="163"/>
      <c r="S28" s="163"/>
      <c r="T28" s="163"/>
      <c r="U28" s="163"/>
      <c r="V28" s="163"/>
      <c r="W28" s="163"/>
      <c r="X28" s="163"/>
      <c r="Y28" s="163"/>
      <c r="Z28" s="163"/>
      <c r="AA28" s="163"/>
      <c r="AB28" s="163"/>
      <c r="AC28" s="163"/>
    </row>
    <row r="29" spans="1:29">
      <c r="A29" s="163"/>
      <c r="B29" s="308"/>
      <c r="C29" s="763"/>
      <c r="D29" s="763"/>
      <c r="E29" s="763"/>
      <c r="F29" s="763"/>
      <c r="G29" s="763"/>
      <c r="H29" s="763"/>
      <c r="I29" s="763"/>
      <c r="J29" s="763"/>
      <c r="K29" s="763"/>
      <c r="L29" s="763"/>
      <c r="M29" s="763"/>
      <c r="N29" s="763"/>
      <c r="O29" s="764"/>
      <c r="P29" s="764"/>
      <c r="Q29" s="163"/>
      <c r="R29" s="163"/>
      <c r="S29" s="163"/>
      <c r="T29" s="163"/>
      <c r="U29" s="163"/>
      <c r="V29" s="163"/>
      <c r="W29" s="163"/>
      <c r="X29" s="163"/>
      <c r="Y29" s="163"/>
      <c r="Z29" s="163"/>
      <c r="AA29" s="163"/>
      <c r="AB29" s="163"/>
      <c r="AC29" s="163"/>
    </row>
    <row r="30" spans="1:29">
      <c r="A30" s="163"/>
      <c r="B30" s="308"/>
      <c r="C30" s="763"/>
      <c r="D30" s="763"/>
      <c r="E30" s="763"/>
      <c r="F30" s="763"/>
      <c r="G30" s="763"/>
      <c r="H30" s="763"/>
      <c r="I30" s="763"/>
      <c r="J30" s="763"/>
      <c r="K30" s="763"/>
      <c r="L30" s="763"/>
      <c r="M30" s="763"/>
      <c r="N30" s="763"/>
      <c r="O30" s="764"/>
      <c r="P30" s="764"/>
      <c r="Q30" s="163"/>
      <c r="R30" s="163"/>
      <c r="S30" s="163"/>
      <c r="T30" s="163"/>
      <c r="U30" s="163"/>
      <c r="V30" s="163"/>
      <c r="W30" s="163"/>
      <c r="X30" s="163"/>
      <c r="Y30" s="163"/>
      <c r="Z30" s="163"/>
      <c r="AA30" s="163"/>
      <c r="AB30" s="163"/>
      <c r="AC30" s="163"/>
    </row>
    <row r="31" spans="1:29">
      <c r="A31" s="163"/>
      <c r="B31" s="308"/>
      <c r="C31" s="763"/>
      <c r="D31" s="763"/>
      <c r="E31" s="763"/>
      <c r="F31" s="763"/>
      <c r="G31" s="763"/>
      <c r="H31" s="763"/>
      <c r="I31" s="763"/>
      <c r="J31" s="763"/>
      <c r="K31" s="763"/>
      <c r="L31" s="763"/>
      <c r="M31" s="763"/>
      <c r="N31" s="763"/>
      <c r="O31" s="764"/>
      <c r="P31" s="764"/>
      <c r="Q31" s="163"/>
      <c r="R31" s="163"/>
      <c r="S31" s="163"/>
      <c r="T31" s="163"/>
      <c r="U31" s="163"/>
      <c r="V31" s="163"/>
      <c r="W31" s="163"/>
      <c r="X31" s="163"/>
      <c r="Y31" s="163"/>
      <c r="Z31" s="163"/>
      <c r="AA31" s="163"/>
      <c r="AB31" s="163"/>
      <c r="AC31" s="163"/>
    </row>
    <row r="32" spans="1:29">
      <c r="A32" s="163"/>
      <c r="B32" s="308"/>
      <c r="C32" s="763"/>
      <c r="D32" s="763"/>
      <c r="E32" s="763"/>
      <c r="F32" s="763"/>
      <c r="G32" s="763"/>
      <c r="H32" s="763"/>
      <c r="I32" s="763"/>
      <c r="J32" s="763"/>
      <c r="K32" s="763"/>
      <c r="L32" s="763"/>
      <c r="M32" s="763"/>
      <c r="N32" s="763"/>
      <c r="O32" s="764"/>
      <c r="P32" s="764"/>
      <c r="Q32" s="163"/>
      <c r="R32" s="163"/>
      <c r="S32" s="163"/>
      <c r="T32" s="163"/>
      <c r="U32" s="163"/>
      <c r="V32" s="163"/>
      <c r="W32" s="163"/>
      <c r="X32" s="163"/>
      <c r="Y32" s="163"/>
      <c r="Z32" s="163"/>
      <c r="AA32" s="163"/>
      <c r="AB32" s="163"/>
      <c r="AC32" s="163"/>
    </row>
    <row r="33" spans="1:29">
      <c r="A33" s="163"/>
      <c r="B33" s="308"/>
      <c r="C33" s="763"/>
      <c r="D33" s="763"/>
      <c r="E33" s="763"/>
      <c r="F33" s="763"/>
      <c r="G33" s="763"/>
      <c r="H33" s="763"/>
      <c r="I33" s="763"/>
      <c r="J33" s="763"/>
      <c r="K33" s="763"/>
      <c r="L33" s="763"/>
      <c r="M33" s="763"/>
      <c r="N33" s="763"/>
      <c r="O33" s="764"/>
      <c r="P33" s="764"/>
      <c r="Q33" s="163"/>
      <c r="R33" s="163"/>
      <c r="S33" s="163"/>
      <c r="T33" s="163"/>
      <c r="U33" s="163"/>
      <c r="V33" s="163"/>
      <c r="W33" s="163"/>
      <c r="X33" s="163"/>
      <c r="Y33" s="163"/>
      <c r="Z33" s="163"/>
      <c r="AA33" s="163"/>
      <c r="AB33" s="163"/>
      <c r="AC33" s="163"/>
    </row>
    <row r="34" spans="1:29">
      <c r="A34" s="163"/>
      <c r="B34" s="308"/>
      <c r="C34" s="763"/>
      <c r="D34" s="763"/>
      <c r="E34" s="763"/>
      <c r="F34" s="763"/>
      <c r="G34" s="763"/>
      <c r="H34" s="763"/>
      <c r="I34" s="763"/>
      <c r="J34" s="763"/>
      <c r="K34" s="763"/>
      <c r="L34" s="763"/>
      <c r="M34" s="763"/>
      <c r="N34" s="763"/>
      <c r="O34" s="764"/>
      <c r="P34" s="764"/>
      <c r="Q34" s="163"/>
      <c r="R34" s="163"/>
      <c r="S34" s="163"/>
      <c r="T34" s="163"/>
      <c r="U34" s="163"/>
      <c r="V34" s="163"/>
      <c r="W34" s="163"/>
      <c r="X34" s="163"/>
      <c r="Y34" s="163"/>
      <c r="Z34" s="163"/>
      <c r="AA34" s="163"/>
      <c r="AB34" s="163"/>
      <c r="AC34" s="163"/>
    </row>
    <row r="35" spans="1:29">
      <c r="A35" s="163"/>
      <c r="B35" s="308"/>
      <c r="C35" s="763"/>
      <c r="D35" s="763"/>
      <c r="E35" s="763"/>
      <c r="F35" s="763"/>
      <c r="G35" s="763"/>
      <c r="H35" s="763"/>
      <c r="I35" s="763"/>
      <c r="J35" s="763"/>
      <c r="K35" s="763"/>
      <c r="L35" s="763"/>
      <c r="M35" s="763"/>
      <c r="N35" s="763"/>
      <c r="O35" s="764"/>
      <c r="P35" s="764"/>
      <c r="Q35" s="163"/>
      <c r="R35" s="163"/>
      <c r="S35" s="163"/>
      <c r="T35" s="163"/>
      <c r="U35" s="163"/>
      <c r="V35" s="163"/>
      <c r="W35" s="163"/>
      <c r="X35" s="163"/>
      <c r="Y35" s="163"/>
      <c r="Z35" s="163"/>
      <c r="AA35" s="163"/>
      <c r="AB35" s="163"/>
      <c r="AC35" s="163"/>
    </row>
    <row r="36" spans="1:29">
      <c r="A36" s="163"/>
      <c r="B36" s="308"/>
      <c r="C36" s="763"/>
      <c r="D36" s="763"/>
      <c r="E36" s="763"/>
      <c r="F36" s="763"/>
      <c r="G36" s="763"/>
      <c r="H36" s="763"/>
      <c r="I36" s="763"/>
      <c r="J36" s="763"/>
      <c r="K36" s="763"/>
      <c r="L36" s="763"/>
      <c r="M36" s="763"/>
      <c r="N36" s="763"/>
      <c r="O36" s="764"/>
      <c r="P36" s="764"/>
      <c r="Q36" s="163"/>
      <c r="R36" s="163"/>
      <c r="S36" s="163"/>
      <c r="T36" s="163"/>
      <c r="U36" s="163"/>
      <c r="V36" s="163"/>
      <c r="W36" s="163"/>
      <c r="X36" s="163"/>
      <c r="Y36" s="163"/>
      <c r="Z36" s="163"/>
      <c r="AA36" s="163"/>
      <c r="AB36" s="163"/>
      <c r="AC36" s="163"/>
    </row>
    <row r="37" spans="1:29">
      <c r="A37" s="163"/>
      <c r="B37" s="308"/>
      <c r="C37" s="763"/>
      <c r="D37" s="763"/>
      <c r="E37" s="763"/>
      <c r="F37" s="763"/>
      <c r="G37" s="763"/>
      <c r="H37" s="763"/>
      <c r="I37" s="763"/>
      <c r="J37" s="763"/>
      <c r="K37" s="763"/>
      <c r="L37" s="763"/>
      <c r="M37" s="763"/>
      <c r="N37" s="763"/>
      <c r="O37" s="764"/>
      <c r="P37" s="764"/>
      <c r="Q37" s="163"/>
      <c r="R37" s="163"/>
      <c r="S37" s="163"/>
      <c r="T37" s="163"/>
      <c r="U37" s="163"/>
      <c r="V37" s="163"/>
      <c r="W37" s="163"/>
      <c r="X37" s="163"/>
      <c r="Y37" s="163"/>
      <c r="Z37" s="163"/>
      <c r="AA37" s="163"/>
      <c r="AB37" s="163"/>
      <c r="AC37" s="163"/>
    </row>
    <row r="38" spans="1:29">
      <c r="A38" s="163"/>
      <c r="B38" s="308"/>
      <c r="C38" s="763"/>
      <c r="D38" s="763"/>
      <c r="E38" s="763"/>
      <c r="F38" s="763"/>
      <c r="G38" s="763"/>
      <c r="H38" s="763"/>
      <c r="I38" s="763"/>
      <c r="J38" s="763"/>
      <c r="K38" s="763"/>
      <c r="L38" s="763"/>
      <c r="M38" s="763"/>
      <c r="N38" s="763"/>
      <c r="O38" s="764"/>
      <c r="P38" s="764"/>
      <c r="Q38" s="163"/>
      <c r="R38" s="163"/>
      <c r="S38" s="163"/>
      <c r="T38" s="163"/>
      <c r="U38" s="163"/>
      <c r="V38" s="163"/>
      <c r="W38" s="163"/>
      <c r="X38" s="163"/>
      <c r="Y38" s="163"/>
      <c r="Z38" s="163"/>
      <c r="AA38" s="163"/>
      <c r="AB38" s="163"/>
      <c r="AC38" s="163"/>
    </row>
    <row r="39" spans="1:29">
      <c r="A39" s="163"/>
      <c r="B39" s="308"/>
      <c r="C39" s="763"/>
      <c r="D39" s="763"/>
      <c r="E39" s="763"/>
      <c r="F39" s="763"/>
      <c r="G39" s="763"/>
      <c r="H39" s="763"/>
      <c r="I39" s="763"/>
      <c r="J39" s="763"/>
      <c r="K39" s="763"/>
      <c r="L39" s="763"/>
      <c r="M39" s="763"/>
      <c r="N39" s="763"/>
      <c r="O39" s="764"/>
      <c r="P39" s="764"/>
      <c r="Q39" s="163"/>
      <c r="R39" s="163"/>
      <c r="S39" s="163"/>
      <c r="T39" s="163"/>
      <c r="U39" s="163"/>
      <c r="V39" s="163"/>
      <c r="W39" s="163"/>
      <c r="X39" s="163"/>
      <c r="Y39" s="163"/>
      <c r="Z39" s="163"/>
      <c r="AA39" s="163"/>
      <c r="AB39" s="163"/>
      <c r="AC39" s="163"/>
    </row>
    <row r="40" spans="1:29">
      <c r="A40" s="163"/>
      <c r="B40" s="308"/>
      <c r="C40" s="763"/>
      <c r="D40" s="763"/>
      <c r="E40" s="763"/>
      <c r="F40" s="763"/>
      <c r="G40" s="763"/>
      <c r="H40" s="763"/>
      <c r="I40" s="763"/>
      <c r="J40" s="763"/>
      <c r="K40" s="763"/>
      <c r="L40" s="763"/>
      <c r="M40" s="763"/>
      <c r="N40" s="763"/>
      <c r="O40" s="764"/>
      <c r="P40" s="764"/>
      <c r="Q40" s="163"/>
      <c r="R40" s="163"/>
      <c r="S40" s="163"/>
      <c r="T40" s="163"/>
      <c r="U40" s="163"/>
      <c r="V40" s="163"/>
      <c r="W40" s="163"/>
      <c r="X40" s="163"/>
      <c r="Y40" s="163"/>
      <c r="Z40" s="163"/>
      <c r="AA40" s="163"/>
      <c r="AB40" s="163"/>
      <c r="AC40" s="163"/>
    </row>
    <row r="41" spans="1:29">
      <c r="A41" s="163"/>
      <c r="B41" s="308"/>
      <c r="C41" s="763"/>
      <c r="D41" s="763"/>
      <c r="E41" s="763"/>
      <c r="F41" s="763"/>
      <c r="G41" s="763"/>
      <c r="H41" s="763"/>
      <c r="I41" s="763"/>
      <c r="J41" s="763"/>
      <c r="K41" s="763"/>
      <c r="L41" s="763"/>
      <c r="M41" s="763"/>
      <c r="N41" s="763"/>
      <c r="O41" s="764"/>
      <c r="P41" s="764"/>
      <c r="Q41" s="163"/>
      <c r="R41" s="163"/>
      <c r="S41" s="163"/>
      <c r="T41" s="163"/>
      <c r="U41" s="163"/>
      <c r="V41" s="163"/>
      <c r="W41" s="163"/>
      <c r="X41" s="163"/>
      <c r="Y41" s="163"/>
      <c r="Z41" s="163"/>
      <c r="AA41" s="163"/>
      <c r="AB41" s="163"/>
      <c r="AC41" s="163"/>
    </row>
    <row r="42" spans="1:29">
      <c r="A42" s="163"/>
      <c r="B42" s="308"/>
      <c r="C42" s="763"/>
      <c r="D42" s="763"/>
      <c r="E42" s="763"/>
      <c r="F42" s="763"/>
      <c r="G42" s="763"/>
      <c r="H42" s="763"/>
      <c r="I42" s="763"/>
      <c r="J42" s="763"/>
      <c r="K42" s="763"/>
      <c r="L42" s="763"/>
      <c r="M42" s="763"/>
      <c r="N42" s="763"/>
      <c r="O42" s="764"/>
      <c r="P42" s="764"/>
      <c r="Q42" s="163"/>
      <c r="R42" s="163"/>
      <c r="S42" s="163"/>
      <c r="T42" s="163"/>
      <c r="U42" s="163"/>
      <c r="V42" s="163"/>
      <c r="W42" s="163"/>
      <c r="X42" s="163"/>
      <c r="Y42" s="163"/>
      <c r="Z42" s="163"/>
      <c r="AA42" s="163"/>
      <c r="AB42" s="163"/>
      <c r="AC42" s="163"/>
    </row>
    <row r="43" spans="1:29" hidden="1" outlineLevel="1">
      <c r="A43" s="163"/>
      <c r="B43" s="308"/>
      <c r="C43" s="763"/>
      <c r="D43" s="763"/>
      <c r="E43" s="763"/>
      <c r="F43" s="763"/>
      <c r="G43" s="763"/>
      <c r="H43" s="763"/>
      <c r="I43" s="763"/>
      <c r="J43" s="763"/>
      <c r="K43" s="763"/>
      <c r="L43" s="763"/>
      <c r="M43" s="763"/>
      <c r="N43" s="763"/>
      <c r="O43" s="764"/>
      <c r="P43" s="764"/>
      <c r="Q43" s="163"/>
      <c r="R43" s="163"/>
      <c r="S43" s="163"/>
      <c r="T43" s="163"/>
      <c r="U43" s="163"/>
      <c r="V43" s="163"/>
      <c r="W43" s="163"/>
      <c r="X43" s="163"/>
      <c r="Y43" s="163"/>
      <c r="Z43" s="163"/>
      <c r="AA43" s="163"/>
      <c r="AB43" s="163"/>
      <c r="AC43" s="163"/>
    </row>
    <row r="44" spans="1:29" hidden="1" outlineLevel="1">
      <c r="A44" s="163"/>
      <c r="B44" s="308"/>
      <c r="C44" s="763"/>
      <c r="D44" s="763"/>
      <c r="E44" s="763"/>
      <c r="F44" s="763"/>
      <c r="G44" s="763"/>
      <c r="H44" s="763"/>
      <c r="I44" s="763"/>
      <c r="J44" s="763"/>
      <c r="K44" s="763"/>
      <c r="L44" s="763"/>
      <c r="M44" s="763"/>
      <c r="N44" s="763"/>
      <c r="O44" s="764"/>
      <c r="P44" s="764"/>
      <c r="Q44" s="163"/>
      <c r="R44" s="163"/>
      <c r="S44" s="163"/>
      <c r="T44" s="163"/>
      <c r="U44" s="163"/>
      <c r="V44" s="163"/>
      <c r="W44" s="163"/>
      <c r="X44" s="163"/>
      <c r="Y44" s="163"/>
      <c r="Z44" s="163"/>
      <c r="AA44" s="163"/>
      <c r="AB44" s="163"/>
      <c r="AC44" s="163"/>
    </row>
    <row r="45" spans="1:29" hidden="1" outlineLevel="1">
      <c r="A45" s="163"/>
      <c r="B45" s="308"/>
      <c r="C45" s="763"/>
      <c r="D45" s="763"/>
      <c r="E45" s="763"/>
      <c r="F45" s="763"/>
      <c r="G45" s="763"/>
      <c r="H45" s="763"/>
      <c r="I45" s="763"/>
      <c r="J45" s="763"/>
      <c r="K45" s="763"/>
      <c r="L45" s="763"/>
      <c r="M45" s="763"/>
      <c r="N45" s="763"/>
      <c r="O45" s="764"/>
      <c r="P45" s="764"/>
      <c r="Q45" s="163"/>
      <c r="R45" s="163"/>
      <c r="S45" s="163"/>
      <c r="T45" s="163"/>
      <c r="U45" s="163"/>
      <c r="V45" s="163"/>
      <c r="W45" s="163"/>
      <c r="X45" s="163"/>
      <c r="Y45" s="163"/>
      <c r="Z45" s="163"/>
      <c r="AA45" s="163"/>
      <c r="AB45" s="163"/>
      <c r="AC45" s="163"/>
    </row>
    <row r="46" spans="1:29" hidden="1" outlineLevel="1">
      <c r="A46" s="163"/>
      <c r="B46" s="308"/>
      <c r="C46" s="763"/>
      <c r="D46" s="763"/>
      <c r="E46" s="763"/>
      <c r="F46" s="763"/>
      <c r="G46" s="763"/>
      <c r="H46" s="763"/>
      <c r="I46" s="763"/>
      <c r="J46" s="763"/>
      <c r="K46" s="763"/>
      <c r="L46" s="763"/>
      <c r="M46" s="763"/>
      <c r="N46" s="763"/>
      <c r="O46" s="764"/>
      <c r="P46" s="764"/>
      <c r="Q46" s="163"/>
      <c r="R46" s="163"/>
      <c r="S46" s="163"/>
      <c r="T46" s="163"/>
      <c r="U46" s="163"/>
      <c r="V46" s="163"/>
      <c r="W46" s="163"/>
      <c r="X46" s="163"/>
      <c r="Y46" s="163"/>
      <c r="Z46" s="163"/>
      <c r="AA46" s="163"/>
      <c r="AB46" s="163"/>
      <c r="AC46" s="163"/>
    </row>
    <row r="47" spans="1:29" hidden="1" outlineLevel="1">
      <c r="A47" s="163"/>
      <c r="B47" s="308"/>
      <c r="C47" s="763"/>
      <c r="D47" s="763"/>
      <c r="E47" s="763"/>
      <c r="F47" s="763"/>
      <c r="G47" s="763"/>
      <c r="H47" s="763"/>
      <c r="I47" s="763"/>
      <c r="J47" s="763"/>
      <c r="K47" s="763"/>
      <c r="L47" s="763"/>
      <c r="M47" s="763"/>
      <c r="N47" s="763"/>
      <c r="O47" s="764"/>
      <c r="P47" s="764"/>
      <c r="Q47" s="163"/>
      <c r="R47" s="163"/>
      <c r="S47" s="163"/>
      <c r="T47" s="163"/>
      <c r="U47" s="163"/>
      <c r="V47" s="163"/>
      <c r="W47" s="163"/>
      <c r="X47" s="163"/>
      <c r="Y47" s="163"/>
      <c r="Z47" s="163"/>
      <c r="AA47" s="163"/>
      <c r="AB47" s="163"/>
      <c r="AC47" s="163"/>
    </row>
    <row r="48" spans="1:29" hidden="1" outlineLevel="1">
      <c r="A48" s="163"/>
      <c r="B48" s="308"/>
      <c r="C48" s="763"/>
      <c r="D48" s="763"/>
      <c r="E48" s="763"/>
      <c r="F48" s="763"/>
      <c r="G48" s="763"/>
      <c r="H48" s="763"/>
      <c r="I48" s="763"/>
      <c r="J48" s="763"/>
      <c r="K48" s="763"/>
      <c r="L48" s="763"/>
      <c r="M48" s="763"/>
      <c r="N48" s="763"/>
      <c r="O48" s="764"/>
      <c r="P48" s="764"/>
      <c r="Q48" s="163"/>
      <c r="R48" s="163"/>
      <c r="S48" s="163"/>
      <c r="T48" s="163"/>
      <c r="U48" s="163"/>
      <c r="V48" s="163"/>
      <c r="W48" s="163"/>
      <c r="X48" s="163"/>
      <c r="Y48" s="163"/>
      <c r="Z48" s="163"/>
      <c r="AA48" s="163"/>
      <c r="AB48" s="163"/>
      <c r="AC48" s="163"/>
    </row>
    <row r="49" spans="1:29" hidden="1" outlineLevel="1">
      <c r="A49" s="163"/>
      <c r="B49" s="308"/>
      <c r="C49" s="763"/>
      <c r="D49" s="763"/>
      <c r="E49" s="763"/>
      <c r="F49" s="763"/>
      <c r="G49" s="763"/>
      <c r="H49" s="763"/>
      <c r="I49" s="763"/>
      <c r="J49" s="763"/>
      <c r="K49" s="763"/>
      <c r="L49" s="763"/>
      <c r="M49" s="763"/>
      <c r="N49" s="763"/>
      <c r="O49" s="764"/>
      <c r="P49" s="764"/>
      <c r="Q49" s="163"/>
      <c r="R49" s="163"/>
      <c r="S49" s="163"/>
      <c r="T49" s="163"/>
      <c r="U49" s="163"/>
      <c r="V49" s="163"/>
      <c r="W49" s="163"/>
      <c r="X49" s="163"/>
      <c r="Y49" s="163"/>
      <c r="Z49" s="163"/>
      <c r="AA49" s="163"/>
      <c r="AB49" s="163"/>
      <c r="AC49" s="163"/>
    </row>
    <row r="50" spans="1:29" hidden="1" outlineLevel="1">
      <c r="A50" s="163"/>
      <c r="B50" s="308"/>
      <c r="C50" s="763"/>
      <c r="D50" s="763"/>
      <c r="E50" s="763"/>
      <c r="F50" s="763"/>
      <c r="G50" s="763"/>
      <c r="H50" s="763"/>
      <c r="I50" s="763"/>
      <c r="J50" s="763"/>
      <c r="K50" s="763"/>
      <c r="L50" s="763"/>
      <c r="M50" s="763"/>
      <c r="N50" s="763"/>
      <c r="O50" s="764"/>
      <c r="P50" s="764"/>
      <c r="Q50" s="163"/>
      <c r="R50" s="163"/>
      <c r="S50" s="163"/>
      <c r="T50" s="163"/>
      <c r="U50" s="163"/>
      <c r="V50" s="163"/>
      <c r="W50" s="163"/>
      <c r="X50" s="163"/>
      <c r="Y50" s="163"/>
      <c r="Z50" s="163"/>
      <c r="AA50" s="163"/>
      <c r="AB50" s="163"/>
      <c r="AC50" s="163"/>
    </row>
    <row r="51" spans="1:29" hidden="1" outlineLevel="1">
      <c r="A51" s="163"/>
      <c r="B51" s="308"/>
      <c r="C51" s="763"/>
      <c r="D51" s="763"/>
      <c r="E51" s="763"/>
      <c r="F51" s="763"/>
      <c r="G51" s="763"/>
      <c r="H51" s="763"/>
      <c r="I51" s="763"/>
      <c r="J51" s="763"/>
      <c r="K51" s="763"/>
      <c r="L51" s="763"/>
      <c r="M51" s="763"/>
      <c r="N51" s="763"/>
      <c r="O51" s="764"/>
      <c r="P51" s="764"/>
      <c r="Q51" s="163"/>
      <c r="R51" s="163"/>
      <c r="S51" s="163"/>
      <c r="T51" s="163"/>
      <c r="U51" s="163"/>
      <c r="V51" s="163"/>
      <c r="W51" s="163"/>
      <c r="X51" s="163"/>
      <c r="Y51" s="163"/>
      <c r="Z51" s="163"/>
      <c r="AA51" s="163"/>
      <c r="AB51" s="163"/>
      <c r="AC51" s="163"/>
    </row>
    <row r="52" spans="1:29" hidden="1" outlineLevel="1">
      <c r="A52" s="163"/>
      <c r="B52" s="308"/>
      <c r="C52" s="763"/>
      <c r="D52" s="763"/>
      <c r="E52" s="763"/>
      <c r="F52" s="763"/>
      <c r="G52" s="763"/>
      <c r="H52" s="763"/>
      <c r="I52" s="763"/>
      <c r="J52" s="763"/>
      <c r="K52" s="763"/>
      <c r="L52" s="763"/>
      <c r="M52" s="763"/>
      <c r="N52" s="763"/>
      <c r="O52" s="764"/>
      <c r="P52" s="764"/>
      <c r="Q52" s="163"/>
      <c r="R52" s="163"/>
      <c r="S52" s="163"/>
      <c r="T52" s="163"/>
      <c r="U52" s="163"/>
      <c r="V52" s="163"/>
      <c r="W52" s="163"/>
      <c r="X52" s="163"/>
      <c r="Y52" s="163"/>
      <c r="Z52" s="163"/>
      <c r="AA52" s="163"/>
      <c r="AB52" s="163"/>
      <c r="AC52" s="163"/>
    </row>
    <row r="53" spans="1:29" hidden="1" outlineLevel="1">
      <c r="A53" s="163"/>
      <c r="B53" s="308"/>
      <c r="C53" s="763"/>
      <c r="D53" s="763"/>
      <c r="E53" s="763"/>
      <c r="F53" s="763"/>
      <c r="G53" s="763"/>
      <c r="H53" s="763"/>
      <c r="I53" s="763"/>
      <c r="J53" s="763"/>
      <c r="K53" s="763"/>
      <c r="L53" s="763"/>
      <c r="M53" s="763"/>
      <c r="N53" s="763"/>
      <c r="O53" s="764"/>
      <c r="P53" s="764"/>
      <c r="Q53" s="163"/>
      <c r="R53" s="163"/>
      <c r="S53" s="163"/>
      <c r="T53" s="163"/>
      <c r="U53" s="163"/>
      <c r="V53" s="163"/>
      <c r="W53" s="163"/>
      <c r="X53" s="163"/>
      <c r="Y53" s="163"/>
      <c r="Z53" s="163"/>
      <c r="AA53" s="163"/>
      <c r="AB53" s="163"/>
      <c r="AC53" s="163"/>
    </row>
    <row r="54" spans="1:29" hidden="1" outlineLevel="1">
      <c r="A54" s="163"/>
      <c r="B54" s="308"/>
      <c r="C54" s="763"/>
      <c r="D54" s="763"/>
      <c r="E54" s="763"/>
      <c r="F54" s="763"/>
      <c r="G54" s="763"/>
      <c r="H54" s="763"/>
      <c r="I54" s="763"/>
      <c r="J54" s="763"/>
      <c r="K54" s="763"/>
      <c r="L54" s="763"/>
      <c r="M54" s="763"/>
      <c r="N54" s="763"/>
      <c r="O54" s="764"/>
      <c r="P54" s="764"/>
      <c r="Q54" s="163"/>
      <c r="R54" s="163"/>
      <c r="S54" s="163"/>
      <c r="T54" s="163"/>
      <c r="U54" s="163"/>
      <c r="V54" s="163"/>
      <c r="W54" s="163"/>
      <c r="X54" s="163"/>
      <c r="Y54" s="163"/>
      <c r="Z54" s="163"/>
      <c r="AA54" s="163"/>
      <c r="AB54" s="163"/>
      <c r="AC54" s="163"/>
    </row>
    <row r="55" spans="1:29" hidden="1" outlineLevel="1">
      <c r="A55" s="163"/>
      <c r="B55" s="308"/>
      <c r="C55" s="763"/>
      <c r="D55" s="763"/>
      <c r="E55" s="763"/>
      <c r="F55" s="763"/>
      <c r="G55" s="763"/>
      <c r="H55" s="763"/>
      <c r="I55" s="763"/>
      <c r="J55" s="763"/>
      <c r="K55" s="763"/>
      <c r="L55" s="763"/>
      <c r="M55" s="763"/>
      <c r="N55" s="763"/>
      <c r="O55" s="764"/>
      <c r="P55" s="764"/>
      <c r="Q55" s="163"/>
      <c r="R55" s="163"/>
      <c r="S55" s="163"/>
      <c r="T55" s="163"/>
      <c r="U55" s="163"/>
      <c r="V55" s="163"/>
      <c r="W55" s="163"/>
      <c r="X55" s="163"/>
      <c r="Y55" s="163"/>
      <c r="Z55" s="163"/>
      <c r="AA55" s="163"/>
      <c r="AB55" s="163"/>
      <c r="AC55" s="163"/>
    </row>
    <row r="56" spans="1:29" hidden="1" outlineLevel="1">
      <c r="A56" s="163"/>
      <c r="B56" s="308"/>
      <c r="C56" s="763"/>
      <c r="D56" s="763"/>
      <c r="E56" s="763"/>
      <c r="F56" s="763"/>
      <c r="G56" s="763"/>
      <c r="H56" s="763"/>
      <c r="I56" s="763"/>
      <c r="J56" s="763"/>
      <c r="K56" s="763"/>
      <c r="L56" s="763"/>
      <c r="M56" s="763"/>
      <c r="N56" s="763"/>
      <c r="O56" s="764"/>
      <c r="P56" s="764"/>
      <c r="Q56" s="163"/>
      <c r="R56" s="163"/>
      <c r="S56" s="163"/>
      <c r="T56" s="163"/>
      <c r="U56" s="163"/>
      <c r="V56" s="163"/>
      <c r="W56" s="163"/>
      <c r="X56" s="163"/>
      <c r="Y56" s="163"/>
      <c r="Z56" s="163"/>
      <c r="AA56" s="163"/>
      <c r="AB56" s="163"/>
      <c r="AC56" s="163"/>
    </row>
    <row r="57" spans="1:29" hidden="1" outlineLevel="1">
      <c r="A57" s="163"/>
      <c r="B57" s="308"/>
      <c r="C57" s="763"/>
      <c r="D57" s="763"/>
      <c r="E57" s="763"/>
      <c r="F57" s="763"/>
      <c r="G57" s="763"/>
      <c r="H57" s="763"/>
      <c r="I57" s="763"/>
      <c r="J57" s="763"/>
      <c r="K57" s="763"/>
      <c r="L57" s="763"/>
      <c r="M57" s="763"/>
      <c r="N57" s="763"/>
      <c r="O57" s="764"/>
      <c r="P57" s="764"/>
      <c r="Q57" s="163"/>
      <c r="R57" s="163"/>
      <c r="S57" s="163"/>
      <c r="T57" s="163"/>
      <c r="U57" s="163"/>
      <c r="V57" s="163"/>
      <c r="W57" s="163"/>
      <c r="X57" s="163"/>
      <c r="Y57" s="163"/>
      <c r="Z57" s="163"/>
      <c r="AA57" s="163"/>
      <c r="AB57" s="163"/>
      <c r="AC57" s="163"/>
    </row>
    <row r="58" spans="1:29" hidden="1" outlineLevel="1">
      <c r="A58" s="163"/>
      <c r="B58" s="308"/>
      <c r="C58" s="763"/>
      <c r="D58" s="763"/>
      <c r="E58" s="763"/>
      <c r="F58" s="763"/>
      <c r="G58" s="763"/>
      <c r="H58" s="763"/>
      <c r="I58" s="763"/>
      <c r="J58" s="763"/>
      <c r="K58" s="763"/>
      <c r="L58" s="763"/>
      <c r="M58" s="763"/>
      <c r="N58" s="763"/>
      <c r="O58" s="764"/>
      <c r="P58" s="764"/>
      <c r="Q58" s="163"/>
      <c r="R58" s="163"/>
      <c r="S58" s="163"/>
      <c r="T58" s="163"/>
      <c r="U58" s="163"/>
      <c r="V58" s="163"/>
      <c r="W58" s="163"/>
      <c r="X58" s="163"/>
      <c r="Y58" s="163"/>
      <c r="Z58" s="163"/>
      <c r="AA58" s="163"/>
      <c r="AB58" s="163"/>
      <c r="AC58" s="163"/>
    </row>
    <row r="59" spans="1:29" hidden="1" outlineLevel="1">
      <c r="A59" s="163"/>
      <c r="B59" s="308"/>
      <c r="C59" s="763"/>
      <c r="D59" s="763"/>
      <c r="E59" s="763"/>
      <c r="F59" s="763"/>
      <c r="G59" s="763"/>
      <c r="H59" s="763"/>
      <c r="I59" s="763"/>
      <c r="J59" s="763"/>
      <c r="K59" s="763"/>
      <c r="L59" s="763"/>
      <c r="M59" s="763"/>
      <c r="N59" s="763"/>
      <c r="O59" s="764"/>
      <c r="P59" s="764"/>
      <c r="Q59" s="163"/>
      <c r="R59" s="163"/>
      <c r="S59" s="163"/>
      <c r="T59" s="163"/>
      <c r="U59" s="163"/>
      <c r="V59" s="163"/>
      <c r="W59" s="163"/>
      <c r="X59" s="163"/>
      <c r="Y59" s="163"/>
      <c r="Z59" s="163"/>
      <c r="AA59" s="163"/>
      <c r="AB59" s="163"/>
      <c r="AC59" s="163"/>
    </row>
    <row r="60" spans="1:29" hidden="1" outlineLevel="1">
      <c r="A60" s="163"/>
      <c r="B60" s="308"/>
      <c r="C60" s="763"/>
      <c r="D60" s="763"/>
      <c r="E60" s="763"/>
      <c r="F60" s="763"/>
      <c r="G60" s="763"/>
      <c r="H60" s="763"/>
      <c r="I60" s="763"/>
      <c r="J60" s="763"/>
      <c r="K60" s="763"/>
      <c r="L60" s="763"/>
      <c r="M60" s="763"/>
      <c r="N60" s="763"/>
      <c r="O60" s="764"/>
      <c r="P60" s="764"/>
      <c r="Q60" s="163"/>
      <c r="R60" s="163"/>
      <c r="S60" s="163"/>
      <c r="T60" s="163"/>
      <c r="U60" s="163"/>
      <c r="V60" s="163"/>
      <c r="W60" s="163"/>
      <c r="X60" s="163"/>
      <c r="Y60" s="163"/>
      <c r="Z60" s="163"/>
      <c r="AA60" s="163"/>
      <c r="AB60" s="163"/>
      <c r="AC60" s="163"/>
    </row>
    <row r="61" spans="1:29" hidden="1" outlineLevel="1">
      <c r="A61" s="163"/>
      <c r="B61" s="308"/>
      <c r="C61" s="763"/>
      <c r="D61" s="763"/>
      <c r="E61" s="763"/>
      <c r="F61" s="763"/>
      <c r="G61" s="763"/>
      <c r="H61" s="763"/>
      <c r="I61" s="763"/>
      <c r="J61" s="763"/>
      <c r="K61" s="763"/>
      <c r="L61" s="763"/>
      <c r="M61" s="763"/>
      <c r="N61" s="763"/>
      <c r="O61" s="764"/>
      <c r="P61" s="764"/>
      <c r="Q61" s="163"/>
      <c r="R61" s="163"/>
      <c r="S61" s="163"/>
      <c r="T61" s="163"/>
      <c r="U61" s="163"/>
      <c r="V61" s="163"/>
      <c r="W61" s="163"/>
      <c r="X61" s="163"/>
      <c r="Y61" s="163"/>
      <c r="Z61" s="163"/>
      <c r="AA61" s="163"/>
      <c r="AB61" s="163"/>
      <c r="AC61" s="163"/>
    </row>
    <row r="62" spans="1:29" hidden="1" outlineLevel="1">
      <c r="A62" s="163"/>
      <c r="B62" s="308"/>
      <c r="C62" s="763"/>
      <c r="D62" s="763"/>
      <c r="E62" s="763"/>
      <c r="F62" s="763"/>
      <c r="G62" s="763"/>
      <c r="H62" s="763"/>
      <c r="I62" s="763"/>
      <c r="J62" s="763"/>
      <c r="K62" s="763"/>
      <c r="L62" s="763"/>
      <c r="M62" s="763"/>
      <c r="N62" s="763"/>
      <c r="O62" s="764"/>
      <c r="P62" s="764"/>
      <c r="Q62" s="163"/>
      <c r="R62" s="163"/>
      <c r="S62" s="163"/>
      <c r="T62" s="163"/>
      <c r="U62" s="163"/>
      <c r="V62" s="163"/>
      <c r="W62" s="163"/>
      <c r="X62" s="163"/>
      <c r="Y62" s="163"/>
      <c r="Z62" s="163"/>
      <c r="AA62" s="163"/>
      <c r="AB62" s="163"/>
      <c r="AC62" s="163"/>
    </row>
    <row r="63" spans="1:29" hidden="1" outlineLevel="1">
      <c r="A63" s="163"/>
      <c r="B63" s="308"/>
      <c r="C63" s="763"/>
      <c r="D63" s="763"/>
      <c r="E63" s="763"/>
      <c r="F63" s="763"/>
      <c r="G63" s="763"/>
      <c r="H63" s="763"/>
      <c r="I63" s="763"/>
      <c r="J63" s="763"/>
      <c r="K63" s="763"/>
      <c r="L63" s="763"/>
      <c r="M63" s="763"/>
      <c r="N63" s="763"/>
      <c r="O63" s="764"/>
      <c r="P63" s="764"/>
      <c r="Q63" s="163"/>
      <c r="R63" s="163"/>
      <c r="S63" s="163"/>
      <c r="T63" s="163"/>
      <c r="U63" s="163"/>
      <c r="V63" s="163"/>
      <c r="W63" s="163"/>
      <c r="X63" s="163"/>
      <c r="Y63" s="163"/>
      <c r="Z63" s="163"/>
      <c r="AA63" s="163"/>
      <c r="AB63" s="163"/>
      <c r="AC63" s="163"/>
    </row>
    <row r="64" spans="1:29" hidden="1" outlineLevel="1">
      <c r="A64" s="163"/>
      <c r="B64" s="308"/>
      <c r="C64" s="763"/>
      <c r="D64" s="763"/>
      <c r="E64" s="763"/>
      <c r="F64" s="763"/>
      <c r="G64" s="763"/>
      <c r="H64" s="763"/>
      <c r="I64" s="763"/>
      <c r="J64" s="763"/>
      <c r="K64" s="763"/>
      <c r="L64" s="763"/>
      <c r="M64" s="763"/>
      <c r="N64" s="763"/>
      <c r="O64" s="764"/>
      <c r="P64" s="764"/>
      <c r="Q64" s="163"/>
      <c r="R64" s="163"/>
      <c r="S64" s="163"/>
      <c r="T64" s="163"/>
      <c r="U64" s="163"/>
      <c r="V64" s="163"/>
      <c r="W64" s="163"/>
      <c r="X64" s="163"/>
      <c r="Y64" s="163"/>
      <c r="Z64" s="163"/>
      <c r="AA64" s="163"/>
      <c r="AB64" s="163"/>
      <c r="AC64" s="163"/>
    </row>
    <row r="65" spans="1:29" hidden="1" outlineLevel="1">
      <c r="A65" s="163"/>
      <c r="B65" s="308"/>
      <c r="C65" s="763"/>
      <c r="D65" s="763"/>
      <c r="E65" s="763"/>
      <c r="F65" s="763"/>
      <c r="G65" s="763"/>
      <c r="H65" s="763"/>
      <c r="I65" s="763"/>
      <c r="J65" s="763"/>
      <c r="K65" s="763"/>
      <c r="L65" s="763"/>
      <c r="M65" s="763"/>
      <c r="N65" s="763"/>
      <c r="O65" s="764"/>
      <c r="P65" s="764"/>
      <c r="Q65" s="163"/>
      <c r="R65" s="163"/>
      <c r="S65" s="163"/>
      <c r="T65" s="163"/>
      <c r="U65" s="163"/>
      <c r="V65" s="163"/>
      <c r="W65" s="163"/>
      <c r="X65" s="163"/>
      <c r="Y65" s="163"/>
      <c r="Z65" s="163"/>
      <c r="AA65" s="163"/>
      <c r="AB65" s="163"/>
      <c r="AC65" s="163"/>
    </row>
    <row r="66" spans="1:29" hidden="1" outlineLevel="1">
      <c r="A66" s="163"/>
      <c r="B66" s="308"/>
      <c r="C66" s="763"/>
      <c r="D66" s="763"/>
      <c r="E66" s="763"/>
      <c r="F66" s="763"/>
      <c r="G66" s="763"/>
      <c r="H66" s="763"/>
      <c r="I66" s="763"/>
      <c r="J66" s="763"/>
      <c r="K66" s="763"/>
      <c r="L66" s="763"/>
      <c r="M66" s="763"/>
      <c r="N66" s="763"/>
      <c r="O66" s="764"/>
      <c r="P66" s="764"/>
      <c r="Q66" s="163"/>
      <c r="R66" s="163"/>
      <c r="S66" s="163"/>
      <c r="T66" s="163"/>
      <c r="U66" s="163"/>
      <c r="V66" s="163"/>
      <c r="W66" s="163"/>
      <c r="X66" s="163"/>
      <c r="Y66" s="163"/>
      <c r="Z66" s="163"/>
      <c r="AA66" s="163"/>
      <c r="AB66" s="163"/>
      <c r="AC66" s="163"/>
    </row>
    <row r="67" spans="1:29" hidden="1" outlineLevel="1">
      <c r="A67" s="163"/>
      <c r="B67" s="308"/>
      <c r="C67" s="763"/>
      <c r="D67" s="763"/>
      <c r="E67" s="763"/>
      <c r="F67" s="763"/>
      <c r="G67" s="763"/>
      <c r="H67" s="763"/>
      <c r="I67" s="763"/>
      <c r="J67" s="763"/>
      <c r="K67" s="763"/>
      <c r="L67" s="763"/>
      <c r="M67" s="763"/>
      <c r="N67" s="763"/>
      <c r="O67" s="764"/>
      <c r="P67" s="764"/>
      <c r="Q67" s="163"/>
      <c r="R67" s="163"/>
      <c r="S67" s="163"/>
      <c r="T67" s="163"/>
      <c r="U67" s="163"/>
      <c r="V67" s="163"/>
      <c r="W67" s="163"/>
      <c r="X67" s="163"/>
      <c r="Y67" s="163"/>
      <c r="Z67" s="163"/>
      <c r="AA67" s="163"/>
      <c r="AB67" s="163"/>
      <c r="AC67" s="163"/>
    </row>
    <row r="68" spans="1:29" hidden="1" outlineLevel="1">
      <c r="A68" s="163"/>
      <c r="B68" s="308"/>
      <c r="C68" s="763"/>
      <c r="D68" s="763"/>
      <c r="E68" s="763"/>
      <c r="F68" s="763"/>
      <c r="G68" s="763"/>
      <c r="H68" s="763"/>
      <c r="I68" s="763"/>
      <c r="J68" s="763"/>
      <c r="K68" s="763"/>
      <c r="L68" s="763"/>
      <c r="M68" s="763"/>
      <c r="N68" s="763"/>
      <c r="O68" s="764"/>
      <c r="P68" s="764"/>
      <c r="Q68" s="163"/>
      <c r="R68" s="163"/>
      <c r="S68" s="163"/>
      <c r="T68" s="163"/>
      <c r="U68" s="163"/>
      <c r="V68" s="163"/>
      <c r="W68" s="163"/>
      <c r="X68" s="163"/>
      <c r="Y68" s="163"/>
      <c r="Z68" s="163"/>
      <c r="AA68" s="163"/>
      <c r="AB68" s="163"/>
      <c r="AC68" s="163"/>
    </row>
    <row r="69" spans="1:29" hidden="1" outlineLevel="1">
      <c r="A69" s="163"/>
      <c r="B69" s="308"/>
      <c r="C69" s="763"/>
      <c r="D69" s="763"/>
      <c r="E69" s="763"/>
      <c r="F69" s="763"/>
      <c r="G69" s="763"/>
      <c r="H69" s="763"/>
      <c r="I69" s="763"/>
      <c r="J69" s="763"/>
      <c r="K69" s="763"/>
      <c r="L69" s="763"/>
      <c r="M69" s="763"/>
      <c r="N69" s="763"/>
      <c r="O69" s="764"/>
      <c r="P69" s="764"/>
      <c r="Q69" s="163"/>
      <c r="R69" s="163"/>
      <c r="S69" s="163"/>
      <c r="T69" s="163"/>
      <c r="U69" s="163"/>
      <c r="V69" s="163"/>
      <c r="W69" s="163"/>
      <c r="X69" s="163"/>
      <c r="Y69" s="163"/>
      <c r="Z69" s="163"/>
      <c r="AA69" s="163"/>
      <c r="AB69" s="163"/>
      <c r="AC69" s="163"/>
    </row>
    <row r="70" spans="1:29" hidden="1" outlineLevel="1">
      <c r="A70" s="163"/>
      <c r="B70" s="308"/>
      <c r="C70" s="763"/>
      <c r="D70" s="763"/>
      <c r="E70" s="763"/>
      <c r="F70" s="763"/>
      <c r="G70" s="763"/>
      <c r="H70" s="763"/>
      <c r="I70" s="763"/>
      <c r="J70" s="763"/>
      <c r="K70" s="763"/>
      <c r="L70" s="763"/>
      <c r="M70" s="763"/>
      <c r="N70" s="763"/>
      <c r="O70" s="764"/>
      <c r="P70" s="764"/>
      <c r="Q70" s="163"/>
      <c r="R70" s="163"/>
      <c r="S70" s="163"/>
      <c r="T70" s="163"/>
      <c r="U70" s="163"/>
      <c r="V70" s="163"/>
      <c r="W70" s="163"/>
      <c r="X70" s="163"/>
      <c r="Y70" s="163"/>
      <c r="Z70" s="163"/>
      <c r="AA70" s="163"/>
      <c r="AB70" s="163"/>
      <c r="AC70" s="163"/>
    </row>
    <row r="71" spans="1:29" hidden="1" outlineLevel="1">
      <c r="A71" s="163"/>
      <c r="B71" s="308"/>
      <c r="C71" s="763"/>
      <c r="D71" s="763"/>
      <c r="E71" s="763"/>
      <c r="F71" s="763"/>
      <c r="G71" s="763"/>
      <c r="H71" s="763"/>
      <c r="I71" s="763"/>
      <c r="J71" s="763"/>
      <c r="K71" s="763"/>
      <c r="L71" s="763"/>
      <c r="M71" s="763"/>
      <c r="N71" s="763"/>
      <c r="O71" s="764"/>
      <c r="P71" s="764"/>
      <c r="Q71" s="163"/>
      <c r="R71" s="163"/>
      <c r="S71" s="163"/>
      <c r="T71" s="163"/>
      <c r="U71" s="163"/>
      <c r="V71" s="163"/>
      <c r="W71" s="163"/>
      <c r="X71" s="163"/>
      <c r="Y71" s="163"/>
      <c r="Z71" s="163"/>
      <c r="AA71" s="163"/>
      <c r="AB71" s="163"/>
      <c r="AC71" s="163"/>
    </row>
    <row r="72" spans="1:29" hidden="1" outlineLevel="1">
      <c r="A72" s="163"/>
      <c r="B72" s="308"/>
      <c r="C72" s="763"/>
      <c r="D72" s="763"/>
      <c r="E72" s="763"/>
      <c r="F72" s="763"/>
      <c r="G72" s="763"/>
      <c r="H72" s="763"/>
      <c r="I72" s="763"/>
      <c r="J72" s="763"/>
      <c r="K72" s="763"/>
      <c r="L72" s="763"/>
      <c r="M72" s="763"/>
      <c r="N72" s="763"/>
      <c r="O72" s="764"/>
      <c r="P72" s="764"/>
      <c r="Q72" s="163"/>
      <c r="R72" s="163"/>
      <c r="S72" s="163"/>
      <c r="T72" s="163"/>
      <c r="U72" s="163"/>
      <c r="V72" s="163"/>
      <c r="W72" s="163"/>
      <c r="X72" s="163"/>
      <c r="Y72" s="163"/>
      <c r="Z72" s="163"/>
      <c r="AA72" s="163"/>
      <c r="AB72" s="163"/>
      <c r="AC72" s="163"/>
    </row>
    <row r="73" spans="1:29" hidden="1" outlineLevel="1">
      <c r="A73" s="163"/>
      <c r="B73" s="308"/>
      <c r="C73" s="763"/>
      <c r="D73" s="763"/>
      <c r="E73" s="763"/>
      <c r="F73" s="763"/>
      <c r="G73" s="763"/>
      <c r="H73" s="763"/>
      <c r="I73" s="763"/>
      <c r="J73" s="763"/>
      <c r="K73" s="763"/>
      <c r="L73" s="763"/>
      <c r="M73" s="763"/>
      <c r="N73" s="763"/>
      <c r="O73" s="764"/>
      <c r="P73" s="764"/>
      <c r="Q73" s="163"/>
      <c r="R73" s="163"/>
      <c r="S73" s="163"/>
      <c r="T73" s="163"/>
      <c r="U73" s="163"/>
      <c r="V73" s="163"/>
      <c r="W73" s="163"/>
      <c r="X73" s="163"/>
      <c r="Y73" s="163"/>
      <c r="Z73" s="163"/>
      <c r="AA73" s="163"/>
      <c r="AB73" s="163"/>
      <c r="AC73" s="163"/>
    </row>
    <row r="74" spans="1:29" hidden="1" outlineLevel="1">
      <c r="A74" s="163"/>
      <c r="B74" s="308"/>
      <c r="C74" s="763"/>
      <c r="D74" s="763"/>
      <c r="E74" s="763"/>
      <c r="F74" s="763"/>
      <c r="G74" s="763"/>
      <c r="H74" s="763"/>
      <c r="I74" s="763"/>
      <c r="J74" s="763"/>
      <c r="K74" s="763"/>
      <c r="L74" s="763"/>
      <c r="M74" s="763"/>
      <c r="N74" s="763"/>
      <c r="O74" s="764"/>
      <c r="P74" s="764"/>
      <c r="Q74" s="163"/>
      <c r="R74" s="163"/>
      <c r="S74" s="163"/>
      <c r="T74" s="163"/>
      <c r="U74" s="163"/>
      <c r="V74" s="163"/>
      <c r="W74" s="163"/>
      <c r="X74" s="163"/>
      <c r="Y74" s="163"/>
      <c r="Z74" s="163"/>
      <c r="AA74" s="163"/>
      <c r="AB74" s="163"/>
      <c r="AC74" s="163"/>
    </row>
    <row r="75" spans="1:29" hidden="1" outlineLevel="1">
      <c r="A75" s="163"/>
      <c r="B75" s="308"/>
      <c r="C75" s="763"/>
      <c r="D75" s="763"/>
      <c r="E75" s="763"/>
      <c r="F75" s="763"/>
      <c r="G75" s="763"/>
      <c r="H75" s="763"/>
      <c r="I75" s="763"/>
      <c r="J75" s="763"/>
      <c r="K75" s="763"/>
      <c r="L75" s="763"/>
      <c r="M75" s="763"/>
      <c r="N75" s="763"/>
      <c r="O75" s="764"/>
      <c r="P75" s="764"/>
      <c r="Q75" s="163"/>
      <c r="R75" s="163"/>
      <c r="S75" s="163"/>
      <c r="T75" s="163"/>
      <c r="U75" s="163"/>
      <c r="V75" s="163"/>
      <c r="W75" s="163"/>
      <c r="X75" s="163"/>
      <c r="Y75" s="163"/>
      <c r="Z75" s="163"/>
      <c r="AA75" s="163"/>
      <c r="AB75" s="163"/>
      <c r="AC75" s="163"/>
    </row>
    <row r="76" spans="1:29" hidden="1" outlineLevel="1">
      <c r="A76" s="163"/>
      <c r="B76" s="308"/>
      <c r="C76" s="763"/>
      <c r="D76" s="763"/>
      <c r="E76" s="763"/>
      <c r="F76" s="763"/>
      <c r="G76" s="763"/>
      <c r="H76" s="763"/>
      <c r="I76" s="763"/>
      <c r="J76" s="763"/>
      <c r="K76" s="763"/>
      <c r="L76" s="763"/>
      <c r="M76" s="763"/>
      <c r="N76" s="763"/>
      <c r="O76" s="764"/>
      <c r="P76" s="764"/>
      <c r="Q76" s="163"/>
      <c r="R76" s="163"/>
      <c r="S76" s="163"/>
      <c r="T76" s="163"/>
      <c r="U76" s="163"/>
      <c r="V76" s="163"/>
      <c r="W76" s="163"/>
      <c r="X76" s="163"/>
      <c r="Y76" s="163"/>
      <c r="Z76" s="163"/>
      <c r="AA76" s="163"/>
      <c r="AB76" s="163"/>
      <c r="AC76" s="163"/>
    </row>
    <row r="77" spans="1:29" hidden="1" outlineLevel="1">
      <c r="A77" s="163"/>
      <c r="B77" s="308"/>
      <c r="C77" s="763"/>
      <c r="D77" s="763"/>
      <c r="E77" s="763"/>
      <c r="F77" s="763"/>
      <c r="G77" s="763"/>
      <c r="H77" s="763"/>
      <c r="I77" s="763"/>
      <c r="J77" s="763"/>
      <c r="K77" s="763"/>
      <c r="L77" s="763"/>
      <c r="M77" s="763"/>
      <c r="N77" s="763"/>
      <c r="O77" s="764"/>
      <c r="P77" s="764"/>
      <c r="Q77" s="163"/>
      <c r="R77" s="163"/>
      <c r="S77" s="163"/>
      <c r="T77" s="163"/>
      <c r="U77" s="163"/>
      <c r="V77" s="163"/>
      <c r="W77" s="163"/>
      <c r="X77" s="163"/>
      <c r="Y77" s="163"/>
      <c r="Z77" s="163"/>
      <c r="AA77" s="163"/>
      <c r="AB77" s="163"/>
      <c r="AC77" s="163"/>
    </row>
    <row r="78" spans="1:29" hidden="1" outlineLevel="1">
      <c r="A78" s="163"/>
      <c r="B78" s="308"/>
      <c r="C78" s="763"/>
      <c r="D78" s="763"/>
      <c r="E78" s="763"/>
      <c r="F78" s="763"/>
      <c r="G78" s="763"/>
      <c r="H78" s="763"/>
      <c r="I78" s="763"/>
      <c r="J78" s="763"/>
      <c r="K78" s="763"/>
      <c r="L78" s="763"/>
      <c r="M78" s="763"/>
      <c r="N78" s="763"/>
      <c r="O78" s="764"/>
      <c r="P78" s="764"/>
      <c r="Q78" s="163"/>
      <c r="R78" s="163"/>
      <c r="S78" s="163"/>
      <c r="T78" s="163"/>
      <c r="U78" s="163"/>
      <c r="V78" s="163"/>
      <c r="W78" s="163"/>
      <c r="X78" s="163"/>
      <c r="Y78" s="163"/>
      <c r="Z78" s="163"/>
      <c r="AA78" s="163"/>
      <c r="AB78" s="163"/>
      <c r="AC78" s="163"/>
    </row>
    <row r="79" spans="1:29" hidden="1" outlineLevel="1">
      <c r="A79" s="163"/>
      <c r="B79" s="308"/>
      <c r="C79" s="763"/>
      <c r="D79" s="763"/>
      <c r="E79" s="763"/>
      <c r="F79" s="763"/>
      <c r="G79" s="763"/>
      <c r="H79" s="763"/>
      <c r="I79" s="763"/>
      <c r="J79" s="763"/>
      <c r="K79" s="763"/>
      <c r="L79" s="763"/>
      <c r="M79" s="763"/>
      <c r="N79" s="763"/>
      <c r="O79" s="764"/>
      <c r="P79" s="764"/>
      <c r="Q79" s="163"/>
      <c r="R79" s="163"/>
      <c r="S79" s="163"/>
      <c r="T79" s="163"/>
      <c r="U79" s="163"/>
      <c r="V79" s="163"/>
      <c r="W79" s="163"/>
      <c r="X79" s="163"/>
      <c r="Y79" s="163"/>
      <c r="Z79" s="163"/>
      <c r="AA79" s="163"/>
      <c r="AB79" s="163"/>
      <c r="AC79" s="163"/>
    </row>
    <row r="80" spans="1:29" hidden="1" outlineLevel="1">
      <c r="A80" s="163"/>
      <c r="B80" s="308"/>
      <c r="C80" s="763"/>
      <c r="D80" s="763"/>
      <c r="E80" s="763"/>
      <c r="F80" s="763"/>
      <c r="G80" s="763"/>
      <c r="H80" s="763"/>
      <c r="I80" s="763"/>
      <c r="J80" s="763"/>
      <c r="K80" s="763"/>
      <c r="L80" s="763"/>
      <c r="M80" s="763"/>
      <c r="N80" s="763"/>
      <c r="O80" s="764"/>
      <c r="P80" s="764"/>
      <c r="Q80" s="163"/>
      <c r="R80" s="163"/>
      <c r="S80" s="163"/>
      <c r="T80" s="163"/>
      <c r="U80" s="163"/>
      <c r="V80" s="163"/>
      <c r="W80" s="163"/>
      <c r="X80" s="163"/>
      <c r="Y80" s="163"/>
      <c r="Z80" s="163"/>
      <c r="AA80" s="163"/>
      <c r="AB80" s="163"/>
      <c r="AC80" s="163"/>
    </row>
    <row r="81" spans="1:29" hidden="1" outlineLevel="1">
      <c r="A81" s="163"/>
      <c r="B81" s="308"/>
      <c r="C81" s="763"/>
      <c r="D81" s="763"/>
      <c r="E81" s="763"/>
      <c r="F81" s="763"/>
      <c r="G81" s="763"/>
      <c r="H81" s="763"/>
      <c r="I81" s="763"/>
      <c r="J81" s="763"/>
      <c r="K81" s="763"/>
      <c r="L81" s="763"/>
      <c r="M81" s="763"/>
      <c r="N81" s="763"/>
      <c r="O81" s="764"/>
      <c r="P81" s="764"/>
      <c r="Q81" s="163"/>
      <c r="R81" s="163"/>
      <c r="S81" s="163"/>
      <c r="T81" s="163"/>
      <c r="U81" s="163"/>
      <c r="V81" s="163"/>
      <c r="W81" s="163"/>
      <c r="X81" s="163"/>
      <c r="Y81" s="163"/>
      <c r="Z81" s="163"/>
      <c r="AA81" s="163"/>
      <c r="AB81" s="163"/>
      <c r="AC81" s="163"/>
    </row>
    <row r="82" spans="1:29" hidden="1" outlineLevel="1">
      <c r="A82" s="163"/>
      <c r="B82" s="308"/>
      <c r="C82" s="763"/>
      <c r="D82" s="763"/>
      <c r="E82" s="763"/>
      <c r="F82" s="763"/>
      <c r="G82" s="763"/>
      <c r="H82" s="763"/>
      <c r="I82" s="763"/>
      <c r="J82" s="763"/>
      <c r="K82" s="763"/>
      <c r="L82" s="763"/>
      <c r="M82" s="763"/>
      <c r="N82" s="763"/>
      <c r="O82" s="764"/>
      <c r="P82" s="764"/>
      <c r="Q82" s="163"/>
      <c r="R82" s="163"/>
      <c r="S82" s="163"/>
      <c r="T82" s="163"/>
      <c r="U82" s="163"/>
      <c r="V82" s="163"/>
      <c r="W82" s="163"/>
      <c r="X82" s="163"/>
      <c r="Y82" s="163"/>
      <c r="Z82" s="163"/>
      <c r="AA82" s="163"/>
      <c r="AB82" s="163"/>
      <c r="AC82" s="163"/>
    </row>
    <row r="83" spans="1:29" hidden="1" outlineLevel="1">
      <c r="A83" s="163"/>
      <c r="B83" s="308"/>
      <c r="C83" s="763"/>
      <c r="D83" s="763"/>
      <c r="E83" s="763"/>
      <c r="F83" s="763"/>
      <c r="G83" s="763"/>
      <c r="H83" s="763"/>
      <c r="I83" s="763"/>
      <c r="J83" s="763"/>
      <c r="K83" s="763"/>
      <c r="L83" s="763"/>
      <c r="M83" s="763"/>
      <c r="N83" s="763"/>
      <c r="O83" s="764"/>
      <c r="P83" s="764"/>
      <c r="Q83" s="163"/>
      <c r="R83" s="163"/>
      <c r="S83" s="163"/>
      <c r="T83" s="163"/>
      <c r="U83" s="163"/>
      <c r="V83" s="163"/>
      <c r="W83" s="163"/>
      <c r="X83" s="163"/>
      <c r="Y83" s="163"/>
      <c r="Z83" s="163"/>
      <c r="AA83" s="163"/>
      <c r="AB83" s="163"/>
      <c r="AC83" s="163"/>
    </row>
    <row r="84" spans="1:29" hidden="1" outlineLevel="1">
      <c r="A84" s="163"/>
      <c r="B84" s="308"/>
      <c r="C84" s="763"/>
      <c r="D84" s="763"/>
      <c r="E84" s="763"/>
      <c r="F84" s="763"/>
      <c r="G84" s="763"/>
      <c r="H84" s="763"/>
      <c r="I84" s="763"/>
      <c r="J84" s="763"/>
      <c r="K84" s="763"/>
      <c r="L84" s="763"/>
      <c r="M84" s="763"/>
      <c r="N84" s="763"/>
      <c r="O84" s="764"/>
      <c r="P84" s="764"/>
      <c r="Q84" s="163"/>
      <c r="R84" s="163"/>
      <c r="S84" s="163"/>
      <c r="T84" s="163"/>
      <c r="U84" s="163"/>
      <c r="V84" s="163"/>
      <c r="W84" s="163"/>
      <c r="X84" s="163"/>
      <c r="Y84" s="163"/>
      <c r="Z84" s="163"/>
      <c r="AA84" s="163"/>
      <c r="AB84" s="163"/>
      <c r="AC84" s="163"/>
    </row>
    <row r="85" spans="1:29" hidden="1" outlineLevel="1">
      <c r="A85" s="163"/>
      <c r="B85" s="308"/>
      <c r="C85" s="763"/>
      <c r="D85" s="763"/>
      <c r="E85" s="763"/>
      <c r="F85" s="763"/>
      <c r="G85" s="763"/>
      <c r="H85" s="763"/>
      <c r="I85" s="763"/>
      <c r="J85" s="763"/>
      <c r="K85" s="763"/>
      <c r="L85" s="763"/>
      <c r="M85" s="763"/>
      <c r="N85" s="763"/>
      <c r="O85" s="764"/>
      <c r="P85" s="764"/>
      <c r="Q85" s="163"/>
      <c r="R85" s="163"/>
      <c r="S85" s="163"/>
      <c r="T85" s="163"/>
      <c r="U85" s="163"/>
      <c r="V85" s="163"/>
      <c r="W85" s="163"/>
      <c r="X85" s="163"/>
      <c r="Y85" s="163"/>
      <c r="Z85" s="163"/>
      <c r="AA85" s="163"/>
      <c r="AB85" s="163"/>
      <c r="AC85" s="163"/>
    </row>
    <row r="86" spans="1:29" hidden="1" outlineLevel="1">
      <c r="A86" s="163"/>
      <c r="B86" s="308"/>
      <c r="C86" s="763"/>
      <c r="D86" s="763"/>
      <c r="E86" s="763"/>
      <c r="F86" s="763"/>
      <c r="G86" s="763"/>
      <c r="H86" s="763"/>
      <c r="I86" s="763"/>
      <c r="J86" s="763"/>
      <c r="K86" s="763"/>
      <c r="L86" s="763"/>
      <c r="M86" s="763"/>
      <c r="N86" s="763"/>
      <c r="O86" s="764"/>
      <c r="P86" s="764"/>
      <c r="Q86" s="163"/>
      <c r="R86" s="163"/>
      <c r="S86" s="163"/>
      <c r="T86" s="163"/>
      <c r="U86" s="163"/>
      <c r="V86" s="163"/>
      <c r="W86" s="163"/>
      <c r="X86" s="163"/>
      <c r="Y86" s="163"/>
      <c r="Z86" s="163"/>
      <c r="AA86" s="163"/>
      <c r="AB86" s="163"/>
      <c r="AC86" s="163"/>
    </row>
    <row r="87" spans="1:29" ht="22.15" customHeight="1" collapsed="1">
      <c r="A87" s="163"/>
      <c r="B87" s="765" t="s">
        <v>3751</v>
      </c>
      <c r="C87" s="765"/>
      <c r="D87" s="765"/>
      <c r="E87" s="765"/>
      <c r="F87" s="765"/>
      <c r="G87" s="765"/>
      <c r="H87" s="765"/>
      <c r="I87" s="765"/>
      <c r="J87" s="765"/>
      <c r="K87" s="765"/>
      <c r="L87" s="765"/>
      <c r="M87" s="765"/>
      <c r="N87" s="765"/>
      <c r="O87" s="768">
        <f>SUM(O21:P86)</f>
        <v>0</v>
      </c>
      <c r="P87" s="768"/>
      <c r="Q87" s="163"/>
      <c r="R87" s="163"/>
      <c r="S87" s="163"/>
      <c r="T87" s="163"/>
      <c r="U87" s="163"/>
      <c r="V87" s="163"/>
      <c r="W87" s="163"/>
      <c r="X87" s="163"/>
      <c r="Y87" s="163"/>
      <c r="Z87" s="163"/>
      <c r="AA87" s="163"/>
      <c r="AB87" s="163"/>
      <c r="AC87" s="163"/>
    </row>
    <row r="88" spans="1:29" ht="22.15" customHeight="1">
      <c r="A88" s="163"/>
      <c r="B88" s="765" t="s">
        <v>4283</v>
      </c>
      <c r="C88" s="765"/>
      <c r="D88" s="765"/>
      <c r="E88" s="765"/>
      <c r="F88" s="765"/>
      <c r="G88" s="765"/>
      <c r="H88" s="765"/>
      <c r="I88" s="765"/>
      <c r="J88" s="765"/>
      <c r="K88" s="765"/>
      <c r="L88" s="765"/>
      <c r="M88" s="765"/>
      <c r="N88" s="765"/>
      <c r="O88" s="766" t="str">
        <f>IF(AND('2. Contexto'!C11&lt;&gt;"Programa (Sólo para MinCIT)",'6. Presupuesto - Proyecto'!$R$314='7. Ubicación'!$O$87),"Sí",
IF(AND('2. Contexto'!C11="Programa (Sólo para MinCIT)",'6. Presupuesto - Programa'!$I$314='7. Ubicación'!$O$87),"Sí","No"))</f>
        <v>Sí</v>
      </c>
      <c r="P88" s="765"/>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zoomScaleNormal="100" workbookViewId="0">
      <selection activeCell="Q2" sqref="Q2"/>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465"/>
      <c r="C1" s="465"/>
      <c r="D1" s="465"/>
      <c r="E1" s="465"/>
      <c r="F1" s="465"/>
      <c r="G1" s="465"/>
      <c r="H1" s="465"/>
      <c r="I1" s="465"/>
      <c r="J1" s="465"/>
      <c r="K1" s="465"/>
      <c r="L1" s="465"/>
      <c r="M1" s="465"/>
      <c r="N1" s="465"/>
      <c r="O1" s="465"/>
      <c r="P1" s="465"/>
      <c r="Q1" s="16"/>
      <c r="R1" s="163"/>
      <c r="S1" s="163"/>
      <c r="T1" s="163"/>
      <c r="U1" s="163"/>
      <c r="V1" s="163"/>
      <c r="W1" s="163"/>
      <c r="X1" s="163"/>
      <c r="Y1" s="163"/>
      <c r="Z1" s="163"/>
      <c r="AA1" s="163"/>
      <c r="AB1" s="163"/>
      <c r="AC1" s="163"/>
    </row>
    <row r="2" spans="1:29" ht="16.149999999999999">
      <c r="A2" s="244"/>
      <c r="B2" s="465"/>
      <c r="C2" s="465"/>
      <c r="D2" s="465"/>
      <c r="E2" s="465"/>
      <c r="F2" s="465"/>
      <c r="G2" s="465"/>
      <c r="H2" s="465"/>
      <c r="I2" s="465"/>
      <c r="J2" s="465"/>
      <c r="K2" s="465"/>
      <c r="L2" s="465"/>
      <c r="M2" s="465"/>
      <c r="N2" s="465"/>
      <c r="O2" s="465"/>
      <c r="P2" s="465"/>
      <c r="Q2" s="16"/>
      <c r="R2" s="163"/>
      <c r="S2" s="163"/>
      <c r="T2" s="163"/>
      <c r="U2" s="163"/>
      <c r="V2" s="163"/>
      <c r="W2" s="163"/>
      <c r="X2" s="163"/>
      <c r="Y2" s="163"/>
      <c r="Z2" s="163"/>
      <c r="AA2" s="163"/>
      <c r="AB2" s="163"/>
      <c r="AC2" s="163"/>
    </row>
    <row r="3" spans="1:29" ht="16.149999999999999">
      <c r="A3" s="4"/>
      <c r="B3" s="465"/>
      <c r="C3" s="465"/>
      <c r="D3" s="465"/>
      <c r="E3" s="465"/>
      <c r="F3" s="465"/>
      <c r="G3" s="465"/>
      <c r="H3" s="465"/>
      <c r="I3" s="465"/>
      <c r="J3" s="465"/>
      <c r="K3" s="465"/>
      <c r="L3" s="465"/>
      <c r="M3" s="465"/>
      <c r="N3" s="465"/>
      <c r="O3" s="465"/>
      <c r="P3" s="465"/>
      <c r="Q3" s="16"/>
      <c r="R3" s="163"/>
      <c r="S3" s="163"/>
      <c r="T3" s="163"/>
      <c r="U3" s="163"/>
      <c r="V3" s="163"/>
      <c r="W3" s="163"/>
      <c r="X3" s="163"/>
      <c r="Y3" s="163"/>
      <c r="Z3" s="163"/>
      <c r="AA3" s="163"/>
      <c r="AB3" s="163"/>
      <c r="AC3" s="163"/>
    </row>
    <row r="4" spans="1:29" ht="16.149999999999999">
      <c r="A4" s="4"/>
      <c r="B4" s="465"/>
      <c r="C4" s="465"/>
      <c r="D4" s="465"/>
      <c r="E4" s="465"/>
      <c r="F4" s="465"/>
      <c r="G4" s="465"/>
      <c r="H4" s="465"/>
      <c r="I4" s="465"/>
      <c r="J4" s="465"/>
      <c r="K4" s="465"/>
      <c r="L4" s="465"/>
      <c r="M4" s="465"/>
      <c r="N4" s="465"/>
      <c r="O4" s="465"/>
      <c r="P4" s="465"/>
      <c r="Q4" s="16"/>
      <c r="R4" s="163"/>
      <c r="S4" s="163"/>
      <c r="T4" s="163"/>
      <c r="U4" s="163"/>
      <c r="V4" s="163"/>
      <c r="W4" s="163"/>
      <c r="X4" s="163"/>
      <c r="Y4" s="163"/>
      <c r="Z4" s="163"/>
      <c r="AA4" s="163"/>
      <c r="AB4" s="163"/>
      <c r="AC4" s="163"/>
    </row>
    <row r="5" spans="1:29" ht="16.149999999999999">
      <c r="A5" s="4"/>
      <c r="B5" s="465"/>
      <c r="C5" s="465"/>
      <c r="D5" s="465"/>
      <c r="E5" s="465"/>
      <c r="F5" s="465"/>
      <c r="G5" s="465"/>
      <c r="H5" s="465"/>
      <c r="I5" s="465"/>
      <c r="J5" s="465"/>
      <c r="K5" s="465"/>
      <c r="L5" s="465"/>
      <c r="M5" s="465"/>
      <c r="N5" s="465"/>
      <c r="O5" s="465"/>
      <c r="P5" s="465"/>
      <c r="Q5" s="16"/>
      <c r="R5" s="163"/>
      <c r="S5" s="163"/>
      <c r="T5" s="163"/>
      <c r="U5" s="163"/>
      <c r="V5" s="163"/>
      <c r="W5" s="163"/>
      <c r="X5" s="163"/>
      <c r="Y5" s="163"/>
      <c r="Z5" s="163"/>
      <c r="AA5" s="163"/>
      <c r="AB5" s="163"/>
      <c r="AC5" s="163"/>
    </row>
    <row r="6" spans="1:29" ht="16.149999999999999">
      <c r="A6" s="4"/>
      <c r="B6" s="761" t="s">
        <v>2</v>
      </c>
      <c r="C6" s="761"/>
      <c r="D6" s="761"/>
      <c r="E6" s="761"/>
      <c r="F6" s="761"/>
      <c r="G6" s="761"/>
      <c r="H6" s="761"/>
      <c r="I6" s="761"/>
      <c r="J6" s="761"/>
      <c r="K6" s="761"/>
      <c r="L6" s="761"/>
      <c r="M6" s="761"/>
      <c r="N6" s="761"/>
      <c r="O6" s="761"/>
      <c r="P6" s="761"/>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789" t="s">
        <v>4284</v>
      </c>
      <c r="C8" s="790"/>
      <c r="D8" s="790"/>
      <c r="E8" s="790"/>
      <c r="F8" s="790"/>
      <c r="G8" s="790"/>
      <c r="H8" s="790"/>
      <c r="I8" s="790"/>
      <c r="J8" s="790"/>
      <c r="K8" s="790"/>
      <c r="L8" s="790"/>
      <c r="M8" s="790"/>
      <c r="N8" s="790"/>
      <c r="O8" s="790"/>
      <c r="P8" s="790"/>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788" t="s">
        <v>4285</v>
      </c>
      <c r="C10" s="788"/>
      <c r="D10" s="788"/>
      <c r="E10" s="788"/>
      <c r="F10" s="788"/>
      <c r="G10" s="788"/>
      <c r="H10" s="788"/>
      <c r="I10" s="788"/>
      <c r="J10" s="788"/>
      <c r="K10" s="788"/>
      <c r="L10" s="788"/>
      <c r="M10" s="788"/>
      <c r="N10" s="788"/>
      <c r="O10" s="788"/>
      <c r="P10" s="788"/>
      <c r="Q10" s="163"/>
      <c r="R10" s="163"/>
      <c r="S10" s="163"/>
      <c r="T10" s="163"/>
      <c r="U10" s="163"/>
      <c r="V10" s="163"/>
      <c r="W10" s="163"/>
      <c r="X10" s="163"/>
      <c r="Y10" s="163"/>
      <c r="Z10" s="163"/>
      <c r="AA10" s="163"/>
      <c r="AB10" s="163"/>
      <c r="AC10" s="163"/>
    </row>
    <row r="11" spans="1:29" ht="14.65" customHeight="1">
      <c r="A11" s="163"/>
      <c r="B11" s="788"/>
      <c r="C11" s="788"/>
      <c r="D11" s="788"/>
      <c r="E11" s="788"/>
      <c r="F11" s="788"/>
      <c r="G11" s="788"/>
      <c r="H11" s="788"/>
      <c r="I11" s="788"/>
      <c r="J11" s="788"/>
      <c r="K11" s="788"/>
      <c r="L11" s="788"/>
      <c r="M11" s="788"/>
      <c r="N11" s="788"/>
      <c r="O11" s="788"/>
      <c r="P11" s="788"/>
      <c r="Q11" s="163"/>
      <c r="R11" s="163"/>
      <c r="S11" s="163"/>
      <c r="T11" s="163"/>
      <c r="U11" s="163"/>
      <c r="V11" s="163"/>
      <c r="W11" s="163"/>
      <c r="X11" s="163"/>
      <c r="Y11" s="163"/>
      <c r="Z11" s="163"/>
      <c r="AA11" s="163"/>
      <c r="AB11" s="163"/>
      <c r="AC11" s="163"/>
    </row>
    <row r="12" spans="1:29" ht="14.65" customHeight="1">
      <c r="A12" s="163"/>
      <c r="B12" s="788"/>
      <c r="C12" s="788"/>
      <c r="D12" s="788"/>
      <c r="E12" s="788"/>
      <c r="F12" s="788"/>
      <c r="G12" s="788"/>
      <c r="H12" s="788"/>
      <c r="I12" s="788"/>
      <c r="J12" s="788"/>
      <c r="K12" s="788"/>
      <c r="L12" s="788"/>
      <c r="M12" s="788"/>
      <c r="N12" s="788"/>
      <c r="O12" s="788"/>
      <c r="P12" s="788"/>
      <c r="Q12" s="163"/>
      <c r="R12" s="163"/>
      <c r="S12" s="163"/>
      <c r="T12" s="163"/>
      <c r="U12" s="163"/>
      <c r="V12" s="163"/>
      <c r="W12" s="163"/>
      <c r="X12" s="163"/>
      <c r="Y12" s="163"/>
      <c r="Z12" s="163"/>
      <c r="AA12" s="163"/>
      <c r="AB12" s="163"/>
      <c r="AC12" s="163"/>
    </row>
    <row r="13" spans="1:29" ht="14.65" customHeight="1">
      <c r="A13" s="163"/>
      <c r="B13" s="788"/>
      <c r="C13" s="788"/>
      <c r="D13" s="788"/>
      <c r="E13" s="788"/>
      <c r="F13" s="788"/>
      <c r="G13" s="788"/>
      <c r="H13" s="788"/>
      <c r="I13" s="788"/>
      <c r="J13" s="788"/>
      <c r="K13" s="788"/>
      <c r="L13" s="788"/>
      <c r="M13" s="788"/>
      <c r="N13" s="788"/>
      <c r="O13" s="788"/>
      <c r="P13" s="788"/>
      <c r="Q13" s="163"/>
      <c r="R13" s="163"/>
      <c r="S13" s="163"/>
      <c r="T13" s="163"/>
      <c r="U13" s="163"/>
      <c r="V13" s="163"/>
      <c r="W13" s="163"/>
      <c r="X13" s="163"/>
      <c r="Y13" s="163"/>
      <c r="Z13" s="163"/>
      <c r="AA13" s="163"/>
      <c r="AB13" s="163"/>
      <c r="AC13" s="163"/>
    </row>
    <row r="14" spans="1:29">
      <c r="A14" s="163"/>
      <c r="B14" s="788"/>
      <c r="C14" s="788"/>
      <c r="D14" s="788"/>
      <c r="E14" s="788"/>
      <c r="F14" s="788"/>
      <c r="G14" s="788"/>
      <c r="H14" s="788"/>
      <c r="I14" s="788"/>
      <c r="J14" s="788"/>
      <c r="K14" s="788"/>
      <c r="L14" s="788"/>
      <c r="M14" s="788"/>
      <c r="N14" s="788"/>
      <c r="O14" s="788"/>
      <c r="P14" s="788"/>
      <c r="Q14" s="163"/>
      <c r="R14" s="163"/>
      <c r="S14" s="163"/>
      <c r="T14" s="163"/>
      <c r="U14" s="163"/>
      <c r="V14" s="163"/>
      <c r="W14" s="163"/>
      <c r="X14" s="163"/>
      <c r="Y14" s="163"/>
      <c r="Z14" s="163"/>
      <c r="AA14" s="163"/>
      <c r="AB14" s="163"/>
      <c r="AC14" s="163"/>
    </row>
    <row r="15" spans="1:29">
      <c r="A15" s="163"/>
      <c r="B15" s="788"/>
      <c r="C15" s="788"/>
      <c r="D15" s="788"/>
      <c r="E15" s="788"/>
      <c r="F15" s="788"/>
      <c r="G15" s="788"/>
      <c r="H15" s="788"/>
      <c r="I15" s="788"/>
      <c r="J15" s="788"/>
      <c r="K15" s="788"/>
      <c r="L15" s="788"/>
      <c r="M15" s="788"/>
      <c r="N15" s="788"/>
      <c r="O15" s="788"/>
      <c r="P15" s="788"/>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4286</v>
      </c>
      <c r="B17" s="784" t="s">
        <v>4287</v>
      </c>
      <c r="C17" s="785"/>
      <c r="D17" s="785"/>
      <c r="E17" s="785"/>
      <c r="F17" s="785"/>
      <c r="G17" s="785"/>
      <c r="H17" s="785"/>
      <c r="I17" s="785"/>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4288</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4289</v>
      </c>
      <c r="D21" s="770" t="s">
        <v>4290</v>
      </c>
      <c r="E21" s="770"/>
      <c r="F21" s="770"/>
      <c r="G21" s="770"/>
      <c r="H21" s="770"/>
      <c r="I21" s="770"/>
      <c r="J21" s="770"/>
      <c r="K21" s="770"/>
      <c r="L21" s="769" t="s">
        <v>4291</v>
      </c>
      <c r="M21" s="769"/>
      <c r="N21" s="273" t="s">
        <v>4292</v>
      </c>
      <c r="O21" s="769" t="s">
        <v>4293</v>
      </c>
      <c r="P21" s="769"/>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771" t="s">
        <v>4294</v>
      </c>
      <c r="E22" s="772"/>
      <c r="F22" s="772"/>
      <c r="G22" s="772"/>
      <c r="H22" s="772"/>
      <c r="I22" s="772"/>
      <c r="J22" s="772"/>
      <c r="K22" s="773"/>
      <c r="L22" s="774"/>
      <c r="M22" s="774"/>
      <c r="N22" s="276"/>
      <c r="O22" s="775"/>
      <c r="P22" s="775"/>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771" t="s">
        <v>4295</v>
      </c>
      <c r="E23" s="772"/>
      <c r="F23" s="772"/>
      <c r="G23" s="772"/>
      <c r="H23" s="772"/>
      <c r="I23" s="772"/>
      <c r="J23" s="772"/>
      <c r="K23" s="773"/>
      <c r="L23" s="774"/>
      <c r="M23" s="774"/>
      <c r="N23" s="271"/>
      <c r="O23" s="775"/>
      <c r="P23" s="775"/>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771" t="s">
        <v>4296</v>
      </c>
      <c r="E24" s="772"/>
      <c r="F24" s="772"/>
      <c r="G24" s="772"/>
      <c r="H24" s="772"/>
      <c r="I24" s="772"/>
      <c r="J24" s="772"/>
      <c r="K24" s="773"/>
      <c r="L24" s="774"/>
      <c r="M24" s="774"/>
      <c r="N24" s="271"/>
      <c r="O24" s="775"/>
      <c r="P24" s="775"/>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771" t="s">
        <v>4297</v>
      </c>
      <c r="E25" s="772"/>
      <c r="F25" s="772"/>
      <c r="G25" s="772"/>
      <c r="H25" s="772"/>
      <c r="I25" s="772"/>
      <c r="J25" s="772"/>
      <c r="K25" s="773"/>
      <c r="L25" s="774"/>
      <c r="M25" s="774"/>
      <c r="N25" s="271"/>
      <c r="O25" s="775"/>
      <c r="P25" s="775"/>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771" t="s">
        <v>4298</v>
      </c>
      <c r="E26" s="772"/>
      <c r="F26" s="772"/>
      <c r="G26" s="772"/>
      <c r="H26" s="772"/>
      <c r="I26" s="772"/>
      <c r="J26" s="772"/>
      <c r="K26" s="773"/>
      <c r="L26" s="774"/>
      <c r="M26" s="774"/>
      <c r="N26" s="272"/>
      <c r="O26" s="775"/>
      <c r="P26" s="775"/>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771" t="s">
        <v>4299</v>
      </c>
      <c r="E27" s="772"/>
      <c r="F27" s="772"/>
      <c r="G27" s="772"/>
      <c r="H27" s="772"/>
      <c r="I27" s="772"/>
      <c r="J27" s="772"/>
      <c r="K27" s="773"/>
      <c r="L27" s="774"/>
      <c r="M27" s="774"/>
      <c r="N27" s="272"/>
      <c r="O27" s="775"/>
      <c r="P27" s="775"/>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771" t="s">
        <v>4300</v>
      </c>
      <c r="E28" s="772"/>
      <c r="F28" s="772"/>
      <c r="G28" s="772"/>
      <c r="H28" s="772"/>
      <c r="I28" s="772"/>
      <c r="J28" s="772"/>
      <c r="K28" s="773"/>
      <c r="L28" s="774"/>
      <c r="M28" s="774"/>
      <c r="N28" s="272"/>
      <c r="O28" s="780"/>
      <c r="P28" s="781"/>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769" t="s">
        <v>4301</v>
      </c>
      <c r="D29" s="769"/>
      <c r="E29" s="769"/>
      <c r="F29" s="769"/>
      <c r="G29" s="769"/>
      <c r="H29" s="769"/>
      <c r="I29" s="769"/>
      <c r="J29" s="769"/>
      <c r="K29" s="769"/>
      <c r="L29" s="769"/>
      <c r="M29" s="769"/>
      <c r="N29" s="769"/>
      <c r="O29" s="769"/>
      <c r="P29" s="769"/>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776" t="s">
        <v>4302</v>
      </c>
      <c r="E30" s="777"/>
      <c r="F30" s="777"/>
      <c r="G30" s="777"/>
      <c r="H30" s="777"/>
      <c r="I30" s="777"/>
      <c r="J30" s="777"/>
      <c r="K30" s="778"/>
      <c r="L30" s="774"/>
      <c r="M30" s="774"/>
      <c r="N30" s="272"/>
      <c r="O30" s="775"/>
      <c r="P30" s="775"/>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771" t="s">
        <v>4303</v>
      </c>
      <c r="E31" s="772"/>
      <c r="F31" s="772"/>
      <c r="G31" s="772"/>
      <c r="H31" s="772"/>
      <c r="I31" s="772"/>
      <c r="J31" s="772"/>
      <c r="K31" s="773"/>
      <c r="L31" s="774"/>
      <c r="M31" s="774"/>
      <c r="N31" s="272"/>
      <c r="O31" s="775"/>
      <c r="P31" s="775"/>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4304</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4289</v>
      </c>
      <c r="D35" s="770" t="s">
        <v>4290</v>
      </c>
      <c r="E35" s="770"/>
      <c r="F35" s="770"/>
      <c r="G35" s="770"/>
      <c r="H35" s="770"/>
      <c r="I35" s="770"/>
      <c r="J35" s="770"/>
      <c r="K35" s="770"/>
      <c r="L35" s="769" t="s">
        <v>4291</v>
      </c>
      <c r="M35" s="769"/>
      <c r="N35" s="273" t="s">
        <v>4292</v>
      </c>
      <c r="O35" s="769" t="s">
        <v>4293</v>
      </c>
      <c r="P35" s="769"/>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771" t="s">
        <v>4305</v>
      </c>
      <c r="E36" s="772"/>
      <c r="F36" s="772"/>
      <c r="G36" s="772"/>
      <c r="H36" s="772"/>
      <c r="I36" s="772"/>
      <c r="J36" s="772"/>
      <c r="K36" s="773"/>
      <c r="L36" s="774"/>
      <c r="M36" s="774"/>
      <c r="N36" s="272"/>
      <c r="O36" s="775"/>
      <c r="P36" s="775"/>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771" t="s">
        <v>4306</v>
      </c>
      <c r="E37" s="772"/>
      <c r="F37" s="772"/>
      <c r="G37" s="772"/>
      <c r="H37" s="772"/>
      <c r="I37" s="772"/>
      <c r="J37" s="772"/>
      <c r="K37" s="773"/>
      <c r="L37" s="774"/>
      <c r="M37" s="774"/>
      <c r="N37" s="272"/>
      <c r="O37" s="775"/>
      <c r="P37" s="775"/>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771" t="s">
        <v>4307</v>
      </c>
      <c r="E38" s="772"/>
      <c r="F38" s="772"/>
      <c r="G38" s="772"/>
      <c r="H38" s="772"/>
      <c r="I38" s="772"/>
      <c r="J38" s="772"/>
      <c r="K38" s="773"/>
      <c r="L38" s="774"/>
      <c r="M38" s="774"/>
      <c r="N38" s="272"/>
      <c r="O38" s="775"/>
      <c r="P38" s="775"/>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4308</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4289</v>
      </c>
      <c r="D42" s="770" t="s">
        <v>4290</v>
      </c>
      <c r="E42" s="770"/>
      <c r="F42" s="770"/>
      <c r="G42" s="770"/>
      <c r="H42" s="770"/>
      <c r="I42" s="770"/>
      <c r="J42" s="770"/>
      <c r="K42" s="770"/>
      <c r="L42" s="769" t="s">
        <v>4291</v>
      </c>
      <c r="M42" s="769"/>
      <c r="N42" s="273" t="s">
        <v>4292</v>
      </c>
      <c r="O42" s="769" t="s">
        <v>4293</v>
      </c>
      <c r="P42" s="769"/>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771" t="s">
        <v>4309</v>
      </c>
      <c r="E43" s="772"/>
      <c r="F43" s="772"/>
      <c r="G43" s="772"/>
      <c r="H43" s="772"/>
      <c r="I43" s="772"/>
      <c r="J43" s="772"/>
      <c r="K43" s="773"/>
      <c r="L43" s="774"/>
      <c r="M43" s="774"/>
      <c r="N43" s="272"/>
      <c r="O43" s="775"/>
      <c r="P43" s="775"/>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771" t="s">
        <v>4310</v>
      </c>
      <c r="E44" s="772"/>
      <c r="F44" s="772"/>
      <c r="G44" s="772"/>
      <c r="H44" s="772"/>
      <c r="I44" s="772"/>
      <c r="J44" s="772"/>
      <c r="K44" s="773"/>
      <c r="L44" s="774"/>
      <c r="M44" s="774"/>
      <c r="N44" s="272"/>
      <c r="O44" s="775"/>
      <c r="P44" s="775"/>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771" t="s">
        <v>4311</v>
      </c>
      <c r="E45" s="772"/>
      <c r="F45" s="772"/>
      <c r="G45" s="772"/>
      <c r="H45" s="772"/>
      <c r="I45" s="772"/>
      <c r="J45" s="772"/>
      <c r="K45" s="773"/>
      <c r="L45" s="774"/>
      <c r="M45" s="774"/>
      <c r="N45" s="272"/>
      <c r="O45" s="775"/>
      <c r="P45" s="775"/>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4312</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4289</v>
      </c>
      <c r="D49" s="770" t="s">
        <v>4290</v>
      </c>
      <c r="E49" s="770"/>
      <c r="F49" s="770"/>
      <c r="G49" s="770"/>
      <c r="H49" s="770"/>
      <c r="I49" s="770"/>
      <c r="J49" s="770"/>
      <c r="K49" s="770"/>
      <c r="L49" s="769" t="s">
        <v>4291</v>
      </c>
      <c r="M49" s="769"/>
      <c r="N49" s="273" t="s">
        <v>4292</v>
      </c>
      <c r="O49" s="769" t="s">
        <v>4293</v>
      </c>
      <c r="P49" s="769"/>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771" t="s">
        <v>4313</v>
      </c>
      <c r="E50" s="772"/>
      <c r="F50" s="772"/>
      <c r="G50" s="772"/>
      <c r="H50" s="772"/>
      <c r="I50" s="772"/>
      <c r="J50" s="772"/>
      <c r="K50" s="773"/>
      <c r="L50" s="774"/>
      <c r="M50" s="774"/>
      <c r="N50" s="272"/>
      <c r="O50" s="775"/>
      <c r="P50" s="775"/>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771" t="s">
        <v>4314</v>
      </c>
      <c r="E51" s="772"/>
      <c r="F51" s="772"/>
      <c r="G51" s="772"/>
      <c r="H51" s="772"/>
      <c r="I51" s="772"/>
      <c r="J51" s="772"/>
      <c r="K51" s="773"/>
      <c r="L51" s="774"/>
      <c r="M51" s="774"/>
      <c r="N51" s="272"/>
      <c r="O51" s="775"/>
      <c r="P51" s="775"/>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771" t="s">
        <v>4315</v>
      </c>
      <c r="E52" s="772"/>
      <c r="F52" s="772"/>
      <c r="G52" s="772"/>
      <c r="H52" s="772"/>
      <c r="I52" s="772"/>
      <c r="J52" s="772"/>
      <c r="K52" s="773"/>
      <c r="L52" s="774"/>
      <c r="M52" s="774"/>
      <c r="N52" s="272"/>
      <c r="O52" s="775"/>
      <c r="P52" s="775"/>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771" t="s">
        <v>4316</v>
      </c>
      <c r="E53" s="772"/>
      <c r="F53" s="772"/>
      <c r="G53" s="772"/>
      <c r="H53" s="772"/>
      <c r="I53" s="772"/>
      <c r="J53" s="772"/>
      <c r="K53" s="773"/>
      <c r="L53" s="774"/>
      <c r="M53" s="774"/>
      <c r="N53" s="272"/>
      <c r="O53" s="775"/>
      <c r="P53" s="775"/>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771" t="s">
        <v>4317</v>
      </c>
      <c r="E54" s="772"/>
      <c r="F54" s="772"/>
      <c r="G54" s="772"/>
      <c r="H54" s="772"/>
      <c r="I54" s="772"/>
      <c r="J54" s="772"/>
      <c r="K54" s="773"/>
      <c r="L54" s="774"/>
      <c r="M54" s="774"/>
      <c r="N54" s="272"/>
      <c r="O54" s="775"/>
      <c r="P54" s="775"/>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771" t="s">
        <v>4318</v>
      </c>
      <c r="E55" s="772"/>
      <c r="F55" s="772"/>
      <c r="G55" s="772"/>
      <c r="H55" s="772"/>
      <c r="I55" s="772"/>
      <c r="J55" s="772"/>
      <c r="K55" s="773"/>
      <c r="L55" s="774"/>
      <c r="M55" s="774"/>
      <c r="N55" s="272"/>
      <c r="O55" s="775"/>
      <c r="P55" s="775"/>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4319</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4289</v>
      </c>
      <c r="D59" s="770" t="s">
        <v>4290</v>
      </c>
      <c r="E59" s="770"/>
      <c r="F59" s="770"/>
      <c r="G59" s="770"/>
      <c r="H59" s="770"/>
      <c r="I59" s="770"/>
      <c r="J59" s="770"/>
      <c r="K59" s="770"/>
      <c r="L59" s="769" t="s">
        <v>4291</v>
      </c>
      <c r="M59" s="769"/>
      <c r="N59" s="273" t="s">
        <v>4292</v>
      </c>
      <c r="O59" s="769" t="s">
        <v>4293</v>
      </c>
      <c r="P59" s="769"/>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771" t="s">
        <v>4320</v>
      </c>
      <c r="E60" s="772"/>
      <c r="F60" s="772"/>
      <c r="G60" s="772"/>
      <c r="H60" s="772"/>
      <c r="I60" s="772"/>
      <c r="J60" s="772"/>
      <c r="K60" s="773"/>
      <c r="L60" s="774"/>
      <c r="M60" s="774"/>
      <c r="N60" s="272"/>
      <c r="O60" s="775"/>
      <c r="P60" s="775"/>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771" t="s">
        <v>4314</v>
      </c>
      <c r="E61" s="772"/>
      <c r="F61" s="772"/>
      <c r="G61" s="772"/>
      <c r="H61" s="772"/>
      <c r="I61" s="772"/>
      <c r="J61" s="772"/>
      <c r="K61" s="773"/>
      <c r="L61" s="774"/>
      <c r="M61" s="774"/>
      <c r="N61" s="272"/>
      <c r="O61" s="775"/>
      <c r="P61" s="775"/>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771" t="s">
        <v>4321</v>
      </c>
      <c r="E62" s="772"/>
      <c r="F62" s="772"/>
      <c r="G62" s="772"/>
      <c r="H62" s="772"/>
      <c r="I62" s="772"/>
      <c r="J62" s="772"/>
      <c r="K62" s="773"/>
      <c r="L62" s="774"/>
      <c r="M62" s="774"/>
      <c r="N62" s="272"/>
      <c r="O62" s="775"/>
      <c r="P62" s="775"/>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771" t="s">
        <v>4316</v>
      </c>
      <c r="E63" s="772"/>
      <c r="F63" s="772"/>
      <c r="G63" s="772"/>
      <c r="H63" s="772"/>
      <c r="I63" s="772"/>
      <c r="J63" s="772"/>
      <c r="K63" s="773"/>
      <c r="L63" s="774"/>
      <c r="M63" s="774"/>
      <c r="N63" s="272"/>
      <c r="O63" s="775"/>
      <c r="P63" s="775"/>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771" t="s">
        <v>4317</v>
      </c>
      <c r="E64" s="772"/>
      <c r="F64" s="772"/>
      <c r="G64" s="772"/>
      <c r="H64" s="772"/>
      <c r="I64" s="772"/>
      <c r="J64" s="772"/>
      <c r="K64" s="773"/>
      <c r="L64" s="774"/>
      <c r="M64" s="774"/>
      <c r="N64" s="272"/>
      <c r="O64" s="775"/>
      <c r="P64" s="775"/>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771" t="s">
        <v>4318</v>
      </c>
      <c r="E65" s="772"/>
      <c r="F65" s="772"/>
      <c r="G65" s="772"/>
      <c r="H65" s="772"/>
      <c r="I65" s="772"/>
      <c r="J65" s="772"/>
      <c r="K65" s="773"/>
      <c r="L65" s="774"/>
      <c r="M65" s="774"/>
      <c r="N65" s="272"/>
      <c r="O65" s="775"/>
      <c r="P65" s="775"/>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786" t="s">
        <v>4322</v>
      </c>
      <c r="D66" s="786"/>
      <c r="E66" s="786"/>
      <c r="F66" s="786"/>
      <c r="G66" s="786"/>
      <c r="H66" s="786"/>
      <c r="I66" s="786"/>
      <c r="J66" s="786"/>
      <c r="K66" s="786"/>
      <c r="L66" s="786"/>
      <c r="M66" s="786"/>
      <c r="N66" s="786"/>
      <c r="O66" s="786"/>
      <c r="P66" s="786"/>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4323</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4289</v>
      </c>
      <c r="D70" s="770" t="s">
        <v>4290</v>
      </c>
      <c r="E70" s="770"/>
      <c r="F70" s="770"/>
      <c r="G70" s="770"/>
      <c r="H70" s="770"/>
      <c r="I70" s="770"/>
      <c r="J70" s="770"/>
      <c r="K70" s="770"/>
      <c r="L70" s="769" t="s">
        <v>4291</v>
      </c>
      <c r="M70" s="769"/>
      <c r="N70" s="273" t="s">
        <v>4292</v>
      </c>
      <c r="O70" s="769" t="s">
        <v>4293</v>
      </c>
      <c r="P70" s="769"/>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771" t="s">
        <v>4314</v>
      </c>
      <c r="E71" s="772"/>
      <c r="F71" s="772"/>
      <c r="G71" s="772"/>
      <c r="H71" s="772"/>
      <c r="I71" s="772"/>
      <c r="J71" s="772"/>
      <c r="K71" s="773"/>
      <c r="L71" s="774"/>
      <c r="M71" s="774"/>
      <c r="N71" s="272"/>
      <c r="O71" s="775"/>
      <c r="P71" s="775"/>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771" t="s">
        <v>4321</v>
      </c>
      <c r="E72" s="772"/>
      <c r="F72" s="772"/>
      <c r="G72" s="772"/>
      <c r="H72" s="772"/>
      <c r="I72" s="772"/>
      <c r="J72" s="772"/>
      <c r="K72" s="773"/>
      <c r="L72" s="774"/>
      <c r="M72" s="774"/>
      <c r="N72" s="272"/>
      <c r="O72" s="775"/>
      <c r="P72" s="775"/>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771" t="s">
        <v>4324</v>
      </c>
      <c r="E73" s="772"/>
      <c r="F73" s="772"/>
      <c r="G73" s="772"/>
      <c r="H73" s="772"/>
      <c r="I73" s="772"/>
      <c r="J73" s="772"/>
      <c r="K73" s="773"/>
      <c r="L73" s="774"/>
      <c r="M73" s="774"/>
      <c r="N73" s="272"/>
      <c r="O73" s="775"/>
      <c r="P73" s="775"/>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771" t="s">
        <v>4325</v>
      </c>
      <c r="E74" s="772"/>
      <c r="F74" s="772"/>
      <c r="G74" s="772"/>
      <c r="H74" s="772"/>
      <c r="I74" s="772"/>
      <c r="J74" s="772"/>
      <c r="K74" s="773"/>
      <c r="L74" s="774"/>
      <c r="M74" s="774"/>
      <c r="N74" s="272"/>
      <c r="O74" s="775"/>
      <c r="P74" s="775"/>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771" t="s">
        <v>4326</v>
      </c>
      <c r="E75" s="772"/>
      <c r="F75" s="772"/>
      <c r="G75" s="772"/>
      <c r="H75" s="772"/>
      <c r="I75" s="772"/>
      <c r="J75" s="772"/>
      <c r="K75" s="773"/>
      <c r="L75" s="774"/>
      <c r="M75" s="774"/>
      <c r="N75" s="272"/>
      <c r="O75" s="775"/>
      <c r="P75" s="775"/>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771" t="s">
        <v>4327</v>
      </c>
      <c r="E76" s="772"/>
      <c r="F76" s="772"/>
      <c r="G76" s="772"/>
      <c r="H76" s="772"/>
      <c r="I76" s="772"/>
      <c r="J76" s="772"/>
      <c r="K76" s="773"/>
      <c r="L76" s="774"/>
      <c r="M76" s="774"/>
      <c r="N76" s="272"/>
      <c r="O76" s="775"/>
      <c r="P76" s="775"/>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4328</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4289</v>
      </c>
      <c r="D80" s="770" t="s">
        <v>4290</v>
      </c>
      <c r="E80" s="770"/>
      <c r="F80" s="770"/>
      <c r="G80" s="770"/>
      <c r="H80" s="770"/>
      <c r="I80" s="770"/>
      <c r="J80" s="770"/>
      <c r="K80" s="770"/>
      <c r="L80" s="769" t="s">
        <v>4291</v>
      </c>
      <c r="M80" s="769"/>
      <c r="N80" s="273" t="s">
        <v>4292</v>
      </c>
      <c r="O80" s="769" t="s">
        <v>4293</v>
      </c>
      <c r="P80" s="769"/>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771" t="s">
        <v>4329</v>
      </c>
      <c r="E81" s="772"/>
      <c r="F81" s="772"/>
      <c r="G81" s="772"/>
      <c r="H81" s="772"/>
      <c r="I81" s="772"/>
      <c r="J81" s="772"/>
      <c r="K81" s="773"/>
      <c r="L81" s="774"/>
      <c r="M81" s="774"/>
      <c r="N81" s="272"/>
      <c r="O81" s="775"/>
      <c r="P81" s="775"/>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771" t="s">
        <v>4314</v>
      </c>
      <c r="E82" s="772"/>
      <c r="F82" s="772"/>
      <c r="G82" s="772"/>
      <c r="H82" s="772"/>
      <c r="I82" s="772"/>
      <c r="J82" s="772"/>
      <c r="K82" s="773"/>
      <c r="L82" s="774"/>
      <c r="M82" s="774"/>
      <c r="N82" s="272"/>
      <c r="O82" s="775"/>
      <c r="P82" s="775"/>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771" t="s">
        <v>4321</v>
      </c>
      <c r="E83" s="772"/>
      <c r="F83" s="772"/>
      <c r="G83" s="772"/>
      <c r="H83" s="772"/>
      <c r="I83" s="772"/>
      <c r="J83" s="772"/>
      <c r="K83" s="773"/>
      <c r="L83" s="774"/>
      <c r="M83" s="774"/>
      <c r="N83" s="272"/>
      <c r="O83" s="775"/>
      <c r="P83" s="775"/>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771" t="s">
        <v>4317</v>
      </c>
      <c r="E84" s="772"/>
      <c r="F84" s="772"/>
      <c r="G84" s="772"/>
      <c r="H84" s="772"/>
      <c r="I84" s="772"/>
      <c r="J84" s="772"/>
      <c r="K84" s="773"/>
      <c r="L84" s="774"/>
      <c r="M84" s="774"/>
      <c r="N84" s="272"/>
      <c r="O84" s="775"/>
      <c r="P84" s="775"/>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771" t="s">
        <v>4325</v>
      </c>
      <c r="E85" s="772"/>
      <c r="F85" s="772"/>
      <c r="G85" s="772"/>
      <c r="H85" s="772"/>
      <c r="I85" s="772"/>
      <c r="J85" s="772"/>
      <c r="K85" s="773"/>
      <c r="L85" s="774"/>
      <c r="M85" s="774"/>
      <c r="N85" s="272"/>
      <c r="O85" s="775"/>
      <c r="P85" s="775"/>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4330</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4289</v>
      </c>
      <c r="D89" s="770" t="s">
        <v>4290</v>
      </c>
      <c r="E89" s="770"/>
      <c r="F89" s="770"/>
      <c r="G89" s="770"/>
      <c r="H89" s="770"/>
      <c r="I89" s="770"/>
      <c r="J89" s="770"/>
      <c r="K89" s="770"/>
      <c r="L89" s="769" t="s">
        <v>4291</v>
      </c>
      <c r="M89" s="769"/>
      <c r="N89" s="273" t="s">
        <v>4292</v>
      </c>
      <c r="O89" s="769" t="s">
        <v>4293</v>
      </c>
      <c r="P89" s="769"/>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771" t="s">
        <v>4329</v>
      </c>
      <c r="E90" s="772"/>
      <c r="F90" s="772"/>
      <c r="G90" s="772"/>
      <c r="H90" s="772"/>
      <c r="I90" s="772"/>
      <c r="J90" s="772"/>
      <c r="K90" s="773"/>
      <c r="L90" s="774"/>
      <c r="M90" s="774"/>
      <c r="N90" s="272"/>
      <c r="O90" s="775"/>
      <c r="P90" s="775"/>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771" t="s">
        <v>4314</v>
      </c>
      <c r="E91" s="772"/>
      <c r="F91" s="772"/>
      <c r="G91" s="772"/>
      <c r="H91" s="772"/>
      <c r="I91" s="772"/>
      <c r="J91" s="772"/>
      <c r="K91" s="773"/>
      <c r="L91" s="774"/>
      <c r="M91" s="774"/>
      <c r="N91" s="272"/>
      <c r="O91" s="775"/>
      <c r="P91" s="775"/>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771" t="s">
        <v>4321</v>
      </c>
      <c r="E92" s="772"/>
      <c r="F92" s="772"/>
      <c r="G92" s="772"/>
      <c r="H92" s="772"/>
      <c r="I92" s="772"/>
      <c r="J92" s="772"/>
      <c r="K92" s="773"/>
      <c r="L92" s="774"/>
      <c r="M92" s="774"/>
      <c r="N92" s="272"/>
      <c r="O92" s="775"/>
      <c r="P92" s="775"/>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771" t="s">
        <v>4317</v>
      </c>
      <c r="E93" s="772"/>
      <c r="F93" s="772"/>
      <c r="G93" s="772"/>
      <c r="H93" s="772"/>
      <c r="I93" s="772"/>
      <c r="J93" s="772"/>
      <c r="K93" s="773"/>
      <c r="L93" s="774"/>
      <c r="M93" s="774"/>
      <c r="N93" s="272"/>
      <c r="O93" s="775"/>
      <c r="P93" s="775"/>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771" t="s">
        <v>4325</v>
      </c>
      <c r="E94" s="772"/>
      <c r="F94" s="772"/>
      <c r="G94" s="772"/>
      <c r="H94" s="772"/>
      <c r="I94" s="772"/>
      <c r="J94" s="772"/>
      <c r="K94" s="773"/>
      <c r="L94" s="774"/>
      <c r="M94" s="774"/>
      <c r="N94" s="272"/>
      <c r="O94" s="775"/>
      <c r="P94" s="775"/>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4331</v>
      </c>
      <c r="B98" s="784" t="s">
        <v>4332</v>
      </c>
      <c r="C98" s="785"/>
      <c r="D98" s="785"/>
      <c r="E98" s="785"/>
      <c r="F98" s="785"/>
      <c r="G98" s="785"/>
      <c r="H98" s="785"/>
      <c r="I98" s="785"/>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4333</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782" t="s">
        <v>4334</v>
      </c>
      <c r="E102" s="779"/>
      <c r="F102" s="779"/>
      <c r="G102" s="779"/>
      <c r="H102" s="779"/>
      <c r="I102" s="779"/>
      <c r="J102" s="779"/>
      <c r="K102" s="779"/>
      <c r="L102" s="779"/>
      <c r="M102" s="779"/>
      <c r="N102" s="779"/>
      <c r="O102" s="779"/>
      <c r="P102" s="78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4289</v>
      </c>
      <c r="D103" s="770" t="s">
        <v>4290</v>
      </c>
      <c r="E103" s="770"/>
      <c r="F103" s="770"/>
      <c r="G103" s="770"/>
      <c r="H103" s="770"/>
      <c r="I103" s="770"/>
      <c r="J103" s="770"/>
      <c r="K103" s="770"/>
      <c r="L103" s="769" t="s">
        <v>4291</v>
      </c>
      <c r="M103" s="769"/>
      <c r="N103" s="273" t="s">
        <v>4292</v>
      </c>
      <c r="O103" s="769" t="s">
        <v>4293</v>
      </c>
      <c r="P103" s="769"/>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63</v>
      </c>
      <c r="D104" s="771" t="s">
        <v>4294</v>
      </c>
      <c r="E104" s="772"/>
      <c r="F104" s="772"/>
      <c r="G104" s="772"/>
      <c r="H104" s="772"/>
      <c r="I104" s="772"/>
      <c r="J104" s="772"/>
      <c r="K104" s="773"/>
      <c r="L104" s="774"/>
      <c r="M104" s="774"/>
      <c r="N104" s="272"/>
      <c r="O104" s="775"/>
      <c r="P104" s="775"/>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80</v>
      </c>
      <c r="D105" s="771" t="s">
        <v>4335</v>
      </c>
      <c r="E105" s="772"/>
      <c r="F105" s="772"/>
      <c r="G105" s="772"/>
      <c r="H105" s="772"/>
      <c r="I105" s="772"/>
      <c r="J105" s="772"/>
      <c r="K105" s="773"/>
      <c r="L105" s="774"/>
      <c r="M105" s="774"/>
      <c r="N105" s="272"/>
      <c r="O105" s="775"/>
      <c r="P105" s="775"/>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98</v>
      </c>
      <c r="D106" s="771" t="s">
        <v>4300</v>
      </c>
      <c r="E106" s="772"/>
      <c r="F106" s="772"/>
      <c r="G106" s="772"/>
      <c r="H106" s="772"/>
      <c r="I106" s="772"/>
      <c r="J106" s="772"/>
      <c r="K106" s="773"/>
      <c r="L106" s="774"/>
      <c r="M106" s="774"/>
      <c r="N106" s="272"/>
      <c r="O106" s="780"/>
      <c r="P106" s="781"/>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782" t="s">
        <v>4336</v>
      </c>
      <c r="E107" s="779"/>
      <c r="F107" s="779"/>
      <c r="G107" s="779"/>
      <c r="H107" s="779"/>
      <c r="I107" s="779"/>
      <c r="J107" s="779"/>
      <c r="K107" s="779"/>
      <c r="L107" s="779"/>
      <c r="M107" s="779"/>
      <c r="N107" s="779"/>
      <c r="O107" s="779"/>
      <c r="P107" s="78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4289</v>
      </c>
      <c r="D108" s="770" t="s">
        <v>4290</v>
      </c>
      <c r="E108" s="770"/>
      <c r="F108" s="770"/>
      <c r="G108" s="770"/>
      <c r="H108" s="770"/>
      <c r="I108" s="770"/>
      <c r="J108" s="770"/>
      <c r="K108" s="770"/>
      <c r="L108" s="769" t="s">
        <v>4291</v>
      </c>
      <c r="M108" s="769"/>
      <c r="N108" s="273" t="s">
        <v>4292</v>
      </c>
      <c r="O108" s="769" t="s">
        <v>4293</v>
      </c>
      <c r="P108" s="769"/>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1149</v>
      </c>
      <c r="D109" s="771" t="s">
        <v>4337</v>
      </c>
      <c r="E109" s="772"/>
      <c r="F109" s="772"/>
      <c r="G109" s="772"/>
      <c r="H109" s="772"/>
      <c r="I109" s="772"/>
      <c r="J109" s="772"/>
      <c r="K109" s="773"/>
      <c r="L109" s="774"/>
      <c r="M109" s="774"/>
      <c r="N109" s="272"/>
      <c r="O109" s="775"/>
      <c r="P109" s="775"/>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1153</v>
      </c>
      <c r="D110" s="771" t="s">
        <v>4338</v>
      </c>
      <c r="E110" s="772"/>
      <c r="F110" s="772"/>
      <c r="G110" s="772"/>
      <c r="H110" s="772"/>
      <c r="I110" s="772"/>
      <c r="J110" s="772"/>
      <c r="K110" s="773"/>
      <c r="L110" s="774"/>
      <c r="M110" s="774"/>
      <c r="N110" s="272"/>
      <c r="O110" s="775"/>
      <c r="P110" s="775"/>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1157</v>
      </c>
      <c r="D111" s="771" t="s">
        <v>4339</v>
      </c>
      <c r="E111" s="772"/>
      <c r="F111" s="772"/>
      <c r="G111" s="772"/>
      <c r="H111" s="772"/>
      <c r="I111" s="772"/>
      <c r="J111" s="772"/>
      <c r="K111" s="773"/>
      <c r="L111" s="774"/>
      <c r="M111" s="774"/>
      <c r="N111" s="272"/>
      <c r="O111" s="775"/>
      <c r="P111" s="775"/>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1186</v>
      </c>
      <c r="D112" s="771" t="s">
        <v>4340</v>
      </c>
      <c r="E112" s="772"/>
      <c r="F112" s="772"/>
      <c r="G112" s="772"/>
      <c r="H112" s="772"/>
      <c r="I112" s="772"/>
      <c r="J112" s="772"/>
      <c r="K112" s="773"/>
      <c r="L112" s="774"/>
      <c r="M112" s="774"/>
      <c r="N112" s="272"/>
      <c r="O112" s="775"/>
      <c r="P112" s="775"/>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1411</v>
      </c>
      <c r="D113" s="771" t="s">
        <v>4341</v>
      </c>
      <c r="E113" s="772"/>
      <c r="F113" s="772"/>
      <c r="G113" s="772"/>
      <c r="H113" s="772"/>
      <c r="I113" s="772"/>
      <c r="J113" s="772"/>
      <c r="K113" s="773"/>
      <c r="L113" s="774"/>
      <c r="M113" s="774"/>
      <c r="N113" s="272"/>
      <c r="O113" s="775"/>
      <c r="P113" s="775"/>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4342</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782" t="s">
        <v>4334</v>
      </c>
      <c r="E117" s="779"/>
      <c r="F117" s="779"/>
      <c r="G117" s="779"/>
      <c r="H117" s="779"/>
      <c r="I117" s="779"/>
      <c r="J117" s="779"/>
      <c r="K117" s="779"/>
      <c r="L117" s="779"/>
      <c r="M117" s="779"/>
      <c r="N117" s="779"/>
      <c r="O117" s="779"/>
      <c r="P117" s="78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4289</v>
      </c>
      <c r="D118" s="770" t="s">
        <v>4290</v>
      </c>
      <c r="E118" s="770"/>
      <c r="F118" s="770"/>
      <c r="G118" s="770"/>
      <c r="H118" s="770"/>
      <c r="I118" s="770"/>
      <c r="J118" s="770"/>
      <c r="K118" s="770"/>
      <c r="L118" s="769" t="s">
        <v>4291</v>
      </c>
      <c r="M118" s="769"/>
      <c r="N118" s="273" t="s">
        <v>4292</v>
      </c>
      <c r="O118" s="769" t="s">
        <v>4293</v>
      </c>
      <c r="P118" s="769"/>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63</v>
      </c>
      <c r="D119" s="771" t="s">
        <v>4294</v>
      </c>
      <c r="E119" s="772"/>
      <c r="F119" s="772"/>
      <c r="G119" s="772"/>
      <c r="H119" s="772"/>
      <c r="I119" s="772"/>
      <c r="J119" s="772"/>
      <c r="K119" s="773"/>
      <c r="L119" s="774"/>
      <c r="M119" s="774"/>
      <c r="N119" s="272"/>
      <c r="O119" s="775"/>
      <c r="P119" s="775"/>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80</v>
      </c>
      <c r="D120" s="771" t="s">
        <v>4343</v>
      </c>
      <c r="E120" s="772"/>
      <c r="F120" s="772"/>
      <c r="G120" s="772"/>
      <c r="H120" s="772"/>
      <c r="I120" s="772"/>
      <c r="J120" s="772"/>
      <c r="K120" s="773"/>
      <c r="L120" s="774"/>
      <c r="M120" s="774"/>
      <c r="N120" s="272"/>
      <c r="O120" s="775"/>
      <c r="P120" s="775"/>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98</v>
      </c>
      <c r="D121" s="771" t="s">
        <v>4335</v>
      </c>
      <c r="E121" s="772"/>
      <c r="F121" s="772"/>
      <c r="G121" s="772"/>
      <c r="H121" s="772"/>
      <c r="I121" s="772"/>
      <c r="J121" s="772"/>
      <c r="K121" s="773"/>
      <c r="L121" s="774"/>
      <c r="M121" s="774"/>
      <c r="N121" s="272"/>
      <c r="O121" s="775"/>
      <c r="P121" s="775"/>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3070</v>
      </c>
      <c r="D122" s="771" t="s">
        <v>4300</v>
      </c>
      <c r="E122" s="772"/>
      <c r="F122" s="772"/>
      <c r="G122" s="772"/>
      <c r="H122" s="772"/>
      <c r="I122" s="772"/>
      <c r="J122" s="772"/>
      <c r="K122" s="773"/>
      <c r="L122" s="774"/>
      <c r="M122" s="774"/>
      <c r="N122" s="272"/>
      <c r="O122" s="780"/>
      <c r="P122" s="781"/>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782" t="s">
        <v>4336</v>
      </c>
      <c r="E123" s="779"/>
      <c r="F123" s="779"/>
      <c r="G123" s="779"/>
      <c r="H123" s="779"/>
      <c r="I123" s="779"/>
      <c r="J123" s="779"/>
      <c r="K123" s="779"/>
      <c r="L123" s="779"/>
      <c r="M123" s="779"/>
      <c r="N123" s="779"/>
      <c r="O123" s="779"/>
      <c r="P123" s="78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4289</v>
      </c>
      <c r="D124" s="770" t="s">
        <v>4290</v>
      </c>
      <c r="E124" s="770"/>
      <c r="F124" s="770"/>
      <c r="G124" s="770"/>
      <c r="H124" s="770"/>
      <c r="I124" s="770"/>
      <c r="J124" s="770"/>
      <c r="K124" s="770"/>
      <c r="L124" s="769" t="s">
        <v>4291</v>
      </c>
      <c r="M124" s="769"/>
      <c r="N124" s="273" t="s">
        <v>4292</v>
      </c>
      <c r="O124" s="769" t="s">
        <v>4293</v>
      </c>
      <c r="P124" s="769"/>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1149</v>
      </c>
      <c r="D125" s="771" t="s">
        <v>4344</v>
      </c>
      <c r="E125" s="772"/>
      <c r="F125" s="772"/>
      <c r="G125" s="772"/>
      <c r="H125" s="772"/>
      <c r="I125" s="772"/>
      <c r="J125" s="772"/>
      <c r="K125" s="773"/>
      <c r="L125" s="774"/>
      <c r="M125" s="774"/>
      <c r="N125" s="272"/>
      <c r="O125" s="775"/>
      <c r="P125" s="775"/>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1153</v>
      </c>
      <c r="D126" s="771" t="s">
        <v>4345</v>
      </c>
      <c r="E126" s="772"/>
      <c r="F126" s="772"/>
      <c r="G126" s="772"/>
      <c r="H126" s="772"/>
      <c r="I126" s="772"/>
      <c r="J126" s="772"/>
      <c r="K126" s="773"/>
      <c r="L126" s="774"/>
      <c r="M126" s="774"/>
      <c r="N126" s="272"/>
      <c r="O126" s="775"/>
      <c r="P126" s="775"/>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1157</v>
      </c>
      <c r="D127" s="771" t="s">
        <v>4346</v>
      </c>
      <c r="E127" s="772"/>
      <c r="F127" s="772"/>
      <c r="G127" s="772"/>
      <c r="H127" s="772"/>
      <c r="I127" s="772"/>
      <c r="J127" s="772"/>
      <c r="K127" s="773"/>
      <c r="L127" s="774"/>
      <c r="M127" s="774"/>
      <c r="N127" s="272"/>
      <c r="O127" s="775"/>
      <c r="P127" s="775"/>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1186</v>
      </c>
      <c r="D128" s="771" t="s">
        <v>4347</v>
      </c>
      <c r="E128" s="772"/>
      <c r="F128" s="772"/>
      <c r="G128" s="772"/>
      <c r="H128" s="772"/>
      <c r="I128" s="772"/>
      <c r="J128" s="772"/>
      <c r="K128" s="773"/>
      <c r="L128" s="774"/>
      <c r="M128" s="774"/>
      <c r="N128" s="272"/>
      <c r="O128" s="775"/>
      <c r="P128" s="775"/>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1411</v>
      </c>
      <c r="D129" s="771" t="s">
        <v>4348</v>
      </c>
      <c r="E129" s="772"/>
      <c r="F129" s="772"/>
      <c r="G129" s="772"/>
      <c r="H129" s="772"/>
      <c r="I129" s="772"/>
      <c r="J129" s="772"/>
      <c r="K129" s="773"/>
      <c r="L129" s="774"/>
      <c r="M129" s="774"/>
      <c r="N129" s="272"/>
      <c r="O129" s="775"/>
      <c r="P129" s="775"/>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3127</v>
      </c>
      <c r="D130" s="771" t="s">
        <v>4349</v>
      </c>
      <c r="E130" s="772"/>
      <c r="F130" s="772"/>
      <c r="G130" s="772"/>
      <c r="H130" s="772"/>
      <c r="I130" s="772"/>
      <c r="J130" s="772"/>
      <c r="K130" s="773"/>
      <c r="L130" s="774"/>
      <c r="M130" s="774"/>
      <c r="N130" s="272"/>
      <c r="O130" s="775"/>
      <c r="P130" s="775"/>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779" t="s">
        <v>4350</v>
      </c>
      <c r="E131" s="779"/>
      <c r="F131" s="779"/>
      <c r="G131" s="779"/>
      <c r="H131" s="779"/>
      <c r="I131" s="779"/>
      <c r="J131" s="779"/>
      <c r="K131" s="779"/>
      <c r="L131" s="779"/>
      <c r="M131" s="779"/>
      <c r="N131" s="779"/>
      <c r="O131" s="779"/>
      <c r="P131" s="779"/>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4289</v>
      </c>
      <c r="D132" s="770" t="s">
        <v>4290</v>
      </c>
      <c r="E132" s="770"/>
      <c r="F132" s="770"/>
      <c r="G132" s="770"/>
      <c r="H132" s="770"/>
      <c r="I132" s="770"/>
      <c r="J132" s="770"/>
      <c r="K132" s="770"/>
      <c r="L132" s="769" t="s">
        <v>4291</v>
      </c>
      <c r="M132" s="769"/>
      <c r="N132" s="273" t="s">
        <v>4292</v>
      </c>
      <c r="O132" s="769" t="s">
        <v>4293</v>
      </c>
      <c r="P132" s="769"/>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1489</v>
      </c>
      <c r="D133" s="776" t="s">
        <v>4351</v>
      </c>
      <c r="E133" s="777"/>
      <c r="F133" s="777"/>
      <c r="G133" s="777"/>
      <c r="H133" s="777"/>
      <c r="I133" s="777"/>
      <c r="J133" s="777"/>
      <c r="K133" s="778"/>
      <c r="L133" s="774"/>
      <c r="M133" s="774"/>
      <c r="N133" s="272"/>
      <c r="O133" s="775"/>
      <c r="P133" s="775"/>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779" t="s">
        <v>4352</v>
      </c>
      <c r="E134" s="779"/>
      <c r="F134" s="779"/>
      <c r="G134" s="779"/>
      <c r="H134" s="779"/>
      <c r="I134" s="779"/>
      <c r="J134" s="779"/>
      <c r="K134" s="779"/>
      <c r="L134" s="779"/>
      <c r="M134" s="779"/>
      <c r="N134" s="779"/>
      <c r="O134" s="779"/>
      <c r="P134" s="779"/>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4289</v>
      </c>
      <c r="D135" s="770" t="s">
        <v>4290</v>
      </c>
      <c r="E135" s="770"/>
      <c r="F135" s="770"/>
      <c r="G135" s="770"/>
      <c r="H135" s="770"/>
      <c r="I135" s="770"/>
      <c r="J135" s="770"/>
      <c r="K135" s="770"/>
      <c r="L135" s="769" t="s">
        <v>4291</v>
      </c>
      <c r="M135" s="769"/>
      <c r="N135" s="273" t="s">
        <v>4292</v>
      </c>
      <c r="O135" s="769" t="s">
        <v>4293</v>
      </c>
      <c r="P135" s="769"/>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1496</v>
      </c>
      <c r="D136" s="771" t="s">
        <v>4353</v>
      </c>
      <c r="E136" s="772"/>
      <c r="F136" s="772"/>
      <c r="G136" s="772"/>
      <c r="H136" s="772"/>
      <c r="I136" s="772"/>
      <c r="J136" s="772"/>
      <c r="K136" s="773"/>
      <c r="L136" s="774"/>
      <c r="M136" s="774"/>
      <c r="N136" s="272"/>
      <c r="O136" s="775"/>
      <c r="P136" s="775"/>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1525</v>
      </c>
      <c r="D137" s="771" t="s">
        <v>4354</v>
      </c>
      <c r="E137" s="772"/>
      <c r="F137" s="772"/>
      <c r="G137" s="772"/>
      <c r="H137" s="772"/>
      <c r="I137" s="772"/>
      <c r="J137" s="772"/>
      <c r="K137" s="773"/>
      <c r="L137" s="774"/>
      <c r="M137" s="774"/>
      <c r="N137" s="272"/>
      <c r="O137" s="775"/>
      <c r="P137" s="775"/>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1695</v>
      </c>
      <c r="D138" s="771" t="s">
        <v>4355</v>
      </c>
      <c r="E138" s="772"/>
      <c r="F138" s="772"/>
      <c r="G138" s="772"/>
      <c r="H138" s="772"/>
      <c r="I138" s="772"/>
      <c r="J138" s="772"/>
      <c r="K138" s="773"/>
      <c r="L138" s="774"/>
      <c r="M138" s="774"/>
      <c r="N138" s="272"/>
      <c r="O138" s="775"/>
      <c r="P138" s="775"/>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1942</v>
      </c>
      <c r="D139" s="771" t="s">
        <v>4356</v>
      </c>
      <c r="E139" s="772"/>
      <c r="F139" s="772"/>
      <c r="G139" s="772"/>
      <c r="H139" s="772"/>
      <c r="I139" s="772"/>
      <c r="J139" s="772"/>
      <c r="K139" s="773"/>
      <c r="L139" s="774"/>
      <c r="M139" s="774"/>
      <c r="N139" s="272"/>
      <c r="O139" s="775"/>
      <c r="P139" s="775"/>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3215</v>
      </c>
      <c r="D140" s="771" t="s">
        <v>4357</v>
      </c>
      <c r="E140" s="772"/>
      <c r="F140" s="772"/>
      <c r="G140" s="772"/>
      <c r="H140" s="772"/>
      <c r="I140" s="772"/>
      <c r="J140" s="772"/>
      <c r="K140" s="773"/>
      <c r="L140" s="774"/>
      <c r="M140" s="774"/>
      <c r="N140" s="272"/>
      <c r="O140" s="775"/>
      <c r="P140" s="775"/>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4358</v>
      </c>
      <c r="D141" s="771" t="s">
        <v>4359</v>
      </c>
      <c r="E141" s="772"/>
      <c r="F141" s="772"/>
      <c r="G141" s="772"/>
      <c r="H141" s="772"/>
      <c r="I141" s="772"/>
      <c r="J141" s="772"/>
      <c r="K141" s="773"/>
      <c r="L141" s="774"/>
      <c r="M141" s="774"/>
      <c r="N141" s="272"/>
      <c r="O141" s="775"/>
      <c r="P141" s="775"/>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4360</v>
      </c>
      <c r="D142" s="771" t="s">
        <v>4361</v>
      </c>
      <c r="E142" s="772"/>
      <c r="F142" s="772"/>
      <c r="G142" s="772"/>
      <c r="H142" s="772"/>
      <c r="I142" s="772"/>
      <c r="J142" s="772"/>
      <c r="K142" s="773"/>
      <c r="L142" s="774"/>
      <c r="M142" s="774"/>
      <c r="N142" s="272"/>
      <c r="O142" s="775"/>
      <c r="P142" s="775"/>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779" t="s">
        <v>4362</v>
      </c>
      <c r="E143" s="779"/>
      <c r="F143" s="779"/>
      <c r="G143" s="779"/>
      <c r="H143" s="779"/>
      <c r="I143" s="779"/>
      <c r="J143" s="779"/>
      <c r="K143" s="779"/>
      <c r="L143" s="779"/>
      <c r="M143" s="779"/>
      <c r="N143" s="779"/>
      <c r="O143" s="779"/>
      <c r="P143" s="779"/>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4289</v>
      </c>
      <c r="D144" s="770" t="s">
        <v>4290</v>
      </c>
      <c r="E144" s="770"/>
      <c r="F144" s="770"/>
      <c r="G144" s="770"/>
      <c r="H144" s="770"/>
      <c r="I144" s="770"/>
      <c r="J144" s="770"/>
      <c r="K144" s="770"/>
      <c r="L144" s="769" t="s">
        <v>4291</v>
      </c>
      <c r="M144" s="769"/>
      <c r="N144" s="273" t="s">
        <v>4292</v>
      </c>
      <c r="O144" s="769" t="s">
        <v>4293</v>
      </c>
      <c r="P144" s="769"/>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1948</v>
      </c>
      <c r="D145" s="771" t="s">
        <v>4363</v>
      </c>
      <c r="E145" s="772"/>
      <c r="F145" s="772"/>
      <c r="G145" s="772"/>
      <c r="H145" s="772"/>
      <c r="I145" s="772"/>
      <c r="J145" s="772"/>
      <c r="K145" s="773"/>
      <c r="L145" s="774"/>
      <c r="M145" s="774"/>
      <c r="N145" s="272"/>
      <c r="O145" s="775"/>
      <c r="P145" s="775"/>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1951</v>
      </c>
      <c r="D146" s="771" t="s">
        <v>4364</v>
      </c>
      <c r="E146" s="772"/>
      <c r="F146" s="772"/>
      <c r="G146" s="772"/>
      <c r="H146" s="772"/>
      <c r="I146" s="772"/>
      <c r="J146" s="772"/>
      <c r="K146" s="773"/>
      <c r="L146" s="774"/>
      <c r="M146" s="774"/>
      <c r="N146" s="272"/>
      <c r="O146" s="775"/>
      <c r="P146" s="775"/>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1958</v>
      </c>
      <c r="D147" s="771" t="s">
        <v>4365</v>
      </c>
      <c r="E147" s="772"/>
      <c r="F147" s="772"/>
      <c r="G147" s="772"/>
      <c r="H147" s="772"/>
      <c r="I147" s="772"/>
      <c r="J147" s="772"/>
      <c r="K147" s="773"/>
      <c r="L147" s="774"/>
      <c r="M147" s="774"/>
      <c r="N147" s="272"/>
      <c r="O147" s="775"/>
      <c r="P147" s="775"/>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3216</v>
      </c>
      <c r="D148" s="771" t="s">
        <v>4366</v>
      </c>
      <c r="E148" s="772"/>
      <c r="F148" s="772"/>
      <c r="G148" s="772"/>
      <c r="H148" s="772"/>
      <c r="I148" s="772"/>
      <c r="J148" s="772"/>
      <c r="K148" s="773"/>
      <c r="L148" s="774"/>
      <c r="M148" s="774"/>
      <c r="N148" s="272"/>
      <c r="O148" s="775"/>
      <c r="P148" s="775"/>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3217</v>
      </c>
      <c r="D149" s="771" t="s">
        <v>4367</v>
      </c>
      <c r="E149" s="772"/>
      <c r="F149" s="772"/>
      <c r="G149" s="772"/>
      <c r="H149" s="772"/>
      <c r="I149" s="772"/>
      <c r="J149" s="772"/>
      <c r="K149" s="773"/>
      <c r="L149" s="774"/>
      <c r="M149" s="774"/>
      <c r="N149" s="272"/>
      <c r="O149" s="775"/>
      <c r="P149" s="775"/>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4368</v>
      </c>
      <c r="D150" s="771" t="s">
        <v>4369</v>
      </c>
      <c r="E150" s="772"/>
      <c r="F150" s="772"/>
      <c r="G150" s="772"/>
      <c r="H150" s="772"/>
      <c r="I150" s="772"/>
      <c r="J150" s="772"/>
      <c r="K150" s="773"/>
      <c r="L150" s="774"/>
      <c r="M150" s="774"/>
      <c r="N150" s="272"/>
      <c r="O150" s="775"/>
      <c r="P150" s="775"/>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4370</v>
      </c>
      <c r="D151" s="771" t="s">
        <v>4371</v>
      </c>
      <c r="E151" s="772"/>
      <c r="F151" s="772"/>
      <c r="G151" s="772"/>
      <c r="H151" s="772"/>
      <c r="I151" s="772"/>
      <c r="J151" s="772"/>
      <c r="K151" s="773"/>
      <c r="L151" s="774"/>
      <c r="M151" s="774"/>
      <c r="N151" s="272"/>
      <c r="O151" s="775"/>
      <c r="P151" s="775"/>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4372</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782" t="s">
        <v>4334</v>
      </c>
      <c r="E155" s="779"/>
      <c r="F155" s="779"/>
      <c r="G155" s="779"/>
      <c r="H155" s="779"/>
      <c r="I155" s="779"/>
      <c r="J155" s="779"/>
      <c r="K155" s="779"/>
      <c r="L155" s="779"/>
      <c r="M155" s="779"/>
      <c r="N155" s="779"/>
      <c r="O155" s="779"/>
      <c r="P155" s="783"/>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4289</v>
      </c>
      <c r="D156" s="770" t="s">
        <v>4290</v>
      </c>
      <c r="E156" s="770"/>
      <c r="F156" s="770"/>
      <c r="G156" s="770"/>
      <c r="H156" s="770"/>
      <c r="I156" s="770"/>
      <c r="J156" s="770"/>
      <c r="K156" s="770"/>
      <c r="L156" s="769" t="s">
        <v>4291</v>
      </c>
      <c r="M156" s="769"/>
      <c r="N156" s="273" t="s">
        <v>4292</v>
      </c>
      <c r="O156" s="769" t="s">
        <v>4293</v>
      </c>
      <c r="P156" s="769"/>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63</v>
      </c>
      <c r="D157" s="771" t="s">
        <v>4294</v>
      </c>
      <c r="E157" s="772"/>
      <c r="F157" s="772"/>
      <c r="G157" s="772"/>
      <c r="H157" s="772"/>
      <c r="I157" s="772"/>
      <c r="J157" s="772"/>
      <c r="K157" s="773"/>
      <c r="L157" s="774"/>
      <c r="M157" s="774"/>
      <c r="N157" s="272"/>
      <c r="O157" s="775"/>
      <c r="P157" s="775"/>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80</v>
      </c>
      <c r="D158" s="771" t="s">
        <v>4373</v>
      </c>
      <c r="E158" s="772"/>
      <c r="F158" s="772"/>
      <c r="G158" s="772"/>
      <c r="H158" s="772"/>
      <c r="I158" s="772"/>
      <c r="J158" s="772"/>
      <c r="K158" s="773"/>
      <c r="L158" s="774"/>
      <c r="M158" s="774"/>
      <c r="N158" s="272"/>
      <c r="O158" s="775"/>
      <c r="P158" s="775"/>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98</v>
      </c>
      <c r="D159" s="771" t="s">
        <v>4296</v>
      </c>
      <c r="E159" s="772"/>
      <c r="F159" s="772"/>
      <c r="G159" s="772"/>
      <c r="H159" s="772"/>
      <c r="I159" s="772"/>
      <c r="J159" s="772"/>
      <c r="K159" s="773"/>
      <c r="L159" s="774"/>
      <c r="M159" s="774"/>
      <c r="N159" s="272"/>
      <c r="O159" s="775"/>
      <c r="P159" s="775"/>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3070</v>
      </c>
      <c r="D160" s="771" t="s">
        <v>4300</v>
      </c>
      <c r="E160" s="772"/>
      <c r="F160" s="772"/>
      <c r="G160" s="772"/>
      <c r="H160" s="772"/>
      <c r="I160" s="772"/>
      <c r="J160" s="772"/>
      <c r="K160" s="773"/>
      <c r="L160" s="774"/>
      <c r="M160" s="774"/>
      <c r="N160" s="272"/>
      <c r="O160" s="780"/>
      <c r="P160" s="781"/>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782" t="s">
        <v>4336</v>
      </c>
      <c r="E161" s="779"/>
      <c r="F161" s="779"/>
      <c r="G161" s="779"/>
      <c r="H161" s="779"/>
      <c r="I161" s="779"/>
      <c r="J161" s="779"/>
      <c r="K161" s="779"/>
      <c r="L161" s="779"/>
      <c r="M161" s="779"/>
      <c r="N161" s="779"/>
      <c r="O161" s="779"/>
      <c r="P161" s="783"/>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4289</v>
      </c>
      <c r="D162" s="770" t="s">
        <v>4290</v>
      </c>
      <c r="E162" s="770"/>
      <c r="F162" s="770"/>
      <c r="G162" s="770"/>
      <c r="H162" s="770"/>
      <c r="I162" s="770"/>
      <c r="J162" s="770"/>
      <c r="K162" s="770"/>
      <c r="L162" s="769" t="s">
        <v>4291</v>
      </c>
      <c r="M162" s="769"/>
      <c r="N162" s="273" t="s">
        <v>4292</v>
      </c>
      <c r="O162" s="769" t="s">
        <v>4293</v>
      </c>
      <c r="P162" s="769"/>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1149</v>
      </c>
      <c r="D163" s="771" t="s">
        <v>4344</v>
      </c>
      <c r="E163" s="772"/>
      <c r="F163" s="772"/>
      <c r="G163" s="772"/>
      <c r="H163" s="772"/>
      <c r="I163" s="772"/>
      <c r="J163" s="772"/>
      <c r="K163" s="773"/>
      <c r="L163" s="774"/>
      <c r="M163" s="774"/>
      <c r="N163" s="272"/>
      <c r="O163" s="775"/>
      <c r="P163" s="775"/>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1153</v>
      </c>
      <c r="D164" s="771" t="s">
        <v>4348</v>
      </c>
      <c r="E164" s="772"/>
      <c r="F164" s="772"/>
      <c r="G164" s="772"/>
      <c r="H164" s="772"/>
      <c r="I164" s="772"/>
      <c r="J164" s="772"/>
      <c r="K164" s="773"/>
      <c r="L164" s="774"/>
      <c r="M164" s="774"/>
      <c r="N164" s="272"/>
      <c r="O164" s="775"/>
      <c r="P164" s="775"/>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779" t="s">
        <v>4374</v>
      </c>
      <c r="E165" s="779"/>
      <c r="F165" s="779"/>
      <c r="G165" s="779"/>
      <c r="H165" s="779"/>
      <c r="I165" s="779"/>
      <c r="J165" s="779"/>
      <c r="K165" s="779"/>
      <c r="L165" s="779"/>
      <c r="M165" s="779"/>
      <c r="N165" s="779"/>
      <c r="O165" s="779"/>
      <c r="P165" s="779"/>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4289</v>
      </c>
      <c r="D166" s="770" t="s">
        <v>4290</v>
      </c>
      <c r="E166" s="770"/>
      <c r="F166" s="770"/>
      <c r="G166" s="770"/>
      <c r="H166" s="770"/>
      <c r="I166" s="770"/>
      <c r="J166" s="770"/>
      <c r="K166" s="770"/>
      <c r="L166" s="769" t="s">
        <v>4291</v>
      </c>
      <c r="M166" s="769"/>
      <c r="N166" s="273" t="s">
        <v>4292</v>
      </c>
      <c r="O166" s="769" t="s">
        <v>4293</v>
      </c>
      <c r="P166" s="769"/>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1489</v>
      </c>
      <c r="D167" s="771" t="s">
        <v>4375</v>
      </c>
      <c r="E167" s="772"/>
      <c r="F167" s="772"/>
      <c r="G167" s="772"/>
      <c r="H167" s="772"/>
      <c r="I167" s="772"/>
      <c r="J167" s="772"/>
      <c r="K167" s="773"/>
      <c r="L167" s="774"/>
      <c r="M167" s="774"/>
      <c r="N167" s="272"/>
      <c r="O167" s="775"/>
      <c r="P167" s="775"/>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3138</v>
      </c>
      <c r="D168" s="771" t="s">
        <v>4376</v>
      </c>
      <c r="E168" s="772"/>
      <c r="F168" s="772"/>
      <c r="G168" s="772"/>
      <c r="H168" s="772"/>
      <c r="I168" s="772"/>
      <c r="J168" s="772"/>
      <c r="K168" s="773"/>
      <c r="L168" s="774"/>
      <c r="M168" s="774"/>
      <c r="N168" s="272"/>
      <c r="O168" s="775"/>
      <c r="P168" s="775"/>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3142</v>
      </c>
      <c r="D169" s="771" t="s">
        <v>4377</v>
      </c>
      <c r="E169" s="772"/>
      <c r="F169" s="772"/>
      <c r="G169" s="772"/>
      <c r="H169" s="772"/>
      <c r="I169" s="772"/>
      <c r="J169" s="772"/>
      <c r="K169" s="773"/>
      <c r="L169" s="774"/>
      <c r="M169" s="774"/>
      <c r="N169" s="272"/>
      <c r="O169" s="775"/>
      <c r="P169" s="775"/>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3150</v>
      </c>
      <c r="D170" s="771" t="s">
        <v>4378</v>
      </c>
      <c r="E170" s="772"/>
      <c r="F170" s="772"/>
      <c r="G170" s="772"/>
      <c r="H170" s="772"/>
      <c r="I170" s="772"/>
      <c r="J170" s="772"/>
      <c r="K170" s="773"/>
      <c r="L170" s="774"/>
      <c r="M170" s="774"/>
      <c r="N170" s="272"/>
      <c r="O170" s="775"/>
      <c r="P170" s="775"/>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3160</v>
      </c>
      <c r="D171" s="771" t="s">
        <v>4379</v>
      </c>
      <c r="E171" s="772"/>
      <c r="F171" s="772"/>
      <c r="G171" s="772"/>
      <c r="H171" s="772"/>
      <c r="I171" s="772"/>
      <c r="J171" s="772"/>
      <c r="K171" s="773"/>
      <c r="L171" s="774"/>
      <c r="M171" s="774"/>
      <c r="N171" s="272"/>
      <c r="O171" s="775"/>
      <c r="P171" s="775"/>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779" t="s">
        <v>4380</v>
      </c>
      <c r="E172" s="779"/>
      <c r="F172" s="779"/>
      <c r="G172" s="779"/>
      <c r="H172" s="779"/>
      <c r="I172" s="779"/>
      <c r="J172" s="779"/>
      <c r="K172" s="779"/>
      <c r="L172" s="779"/>
      <c r="M172" s="779"/>
      <c r="N172" s="779"/>
      <c r="O172" s="779"/>
      <c r="P172" s="779"/>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4289</v>
      </c>
      <c r="D173" s="770" t="s">
        <v>4290</v>
      </c>
      <c r="E173" s="770"/>
      <c r="F173" s="770"/>
      <c r="G173" s="770"/>
      <c r="H173" s="770"/>
      <c r="I173" s="770"/>
      <c r="J173" s="770"/>
      <c r="K173" s="770"/>
      <c r="L173" s="769" t="s">
        <v>4291</v>
      </c>
      <c r="M173" s="769"/>
      <c r="N173" s="273" t="s">
        <v>4292</v>
      </c>
      <c r="O173" s="769" t="s">
        <v>4293</v>
      </c>
      <c r="P173" s="769"/>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1496</v>
      </c>
      <c r="D174" s="771" t="s">
        <v>4381</v>
      </c>
      <c r="E174" s="772"/>
      <c r="F174" s="772"/>
      <c r="G174" s="772"/>
      <c r="H174" s="772"/>
      <c r="I174" s="772"/>
      <c r="J174" s="772"/>
      <c r="K174" s="773"/>
      <c r="L174" s="774"/>
      <c r="M174" s="774"/>
      <c r="N174" s="272"/>
      <c r="O174" s="775"/>
      <c r="P174" s="775"/>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1525</v>
      </c>
      <c r="D175" s="771" t="s">
        <v>4382</v>
      </c>
      <c r="E175" s="772"/>
      <c r="F175" s="772"/>
      <c r="G175" s="772"/>
      <c r="H175" s="772"/>
      <c r="I175" s="772"/>
      <c r="J175" s="772"/>
      <c r="K175" s="773"/>
      <c r="L175" s="774"/>
      <c r="M175" s="774"/>
      <c r="N175" s="272"/>
      <c r="O175" s="775"/>
      <c r="P175" s="775"/>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1695</v>
      </c>
      <c r="D176" s="771" t="s">
        <v>4383</v>
      </c>
      <c r="E176" s="772"/>
      <c r="F176" s="772"/>
      <c r="G176" s="772"/>
      <c r="H176" s="772"/>
      <c r="I176" s="772"/>
      <c r="J176" s="772"/>
      <c r="K176" s="773"/>
      <c r="L176" s="774"/>
      <c r="M176" s="774"/>
      <c r="N176" s="272"/>
      <c r="O176" s="775"/>
      <c r="P176" s="775"/>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1942</v>
      </c>
      <c r="D177" s="771" t="s">
        <v>4384</v>
      </c>
      <c r="E177" s="772"/>
      <c r="F177" s="772"/>
      <c r="G177" s="772"/>
      <c r="H177" s="772"/>
      <c r="I177" s="772"/>
      <c r="J177" s="772"/>
      <c r="K177" s="773"/>
      <c r="L177" s="774"/>
      <c r="M177" s="774"/>
      <c r="N177" s="272"/>
      <c r="O177" s="775"/>
      <c r="P177" s="775"/>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3215</v>
      </c>
      <c r="D178" s="771" t="s">
        <v>4385</v>
      </c>
      <c r="E178" s="772"/>
      <c r="F178" s="772"/>
      <c r="G178" s="772"/>
      <c r="H178" s="772"/>
      <c r="I178" s="772"/>
      <c r="J178" s="772"/>
      <c r="K178" s="773"/>
      <c r="L178" s="774"/>
      <c r="M178" s="774"/>
      <c r="N178" s="272"/>
      <c r="O178" s="775"/>
      <c r="P178" s="775"/>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4358</v>
      </c>
      <c r="D179" s="771" t="s">
        <v>4386</v>
      </c>
      <c r="E179" s="772"/>
      <c r="F179" s="772"/>
      <c r="G179" s="772"/>
      <c r="H179" s="772"/>
      <c r="I179" s="772"/>
      <c r="J179" s="772"/>
      <c r="K179" s="773"/>
      <c r="L179" s="774"/>
      <c r="M179" s="774"/>
      <c r="N179" s="272"/>
      <c r="O179" s="775"/>
      <c r="P179" s="775"/>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4360</v>
      </c>
      <c r="D180" s="771" t="s">
        <v>4387</v>
      </c>
      <c r="E180" s="772"/>
      <c r="F180" s="772"/>
      <c r="G180" s="772"/>
      <c r="H180" s="772"/>
      <c r="I180" s="772"/>
      <c r="J180" s="772"/>
      <c r="K180" s="773"/>
      <c r="L180" s="774"/>
      <c r="M180" s="774"/>
      <c r="N180" s="272"/>
      <c r="O180" s="775"/>
      <c r="P180" s="775"/>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4388</v>
      </c>
      <c r="D181" s="771" t="s">
        <v>4389</v>
      </c>
      <c r="E181" s="772"/>
      <c r="F181" s="772"/>
      <c r="G181" s="772"/>
      <c r="H181" s="772"/>
      <c r="I181" s="772"/>
      <c r="J181" s="772"/>
      <c r="K181" s="773"/>
      <c r="L181" s="774"/>
      <c r="M181" s="774"/>
      <c r="N181" s="272"/>
      <c r="O181" s="775"/>
      <c r="P181" s="775"/>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4390</v>
      </c>
      <c r="D182" s="771" t="s">
        <v>4391</v>
      </c>
      <c r="E182" s="772"/>
      <c r="F182" s="772"/>
      <c r="G182" s="772"/>
      <c r="H182" s="772"/>
      <c r="I182" s="772"/>
      <c r="J182" s="772"/>
      <c r="K182" s="773"/>
      <c r="L182" s="774"/>
      <c r="M182" s="774"/>
      <c r="N182" s="272"/>
      <c r="O182" s="775"/>
      <c r="P182" s="775"/>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4392</v>
      </c>
      <c r="D183" s="771" t="s">
        <v>4393</v>
      </c>
      <c r="E183" s="772"/>
      <c r="F183" s="772"/>
      <c r="G183" s="772"/>
      <c r="H183" s="772"/>
      <c r="I183" s="772"/>
      <c r="J183" s="772"/>
      <c r="K183" s="773"/>
      <c r="L183" s="774"/>
      <c r="M183" s="774"/>
      <c r="N183" s="272"/>
      <c r="O183" s="775"/>
      <c r="P183" s="775"/>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779" t="s">
        <v>4394</v>
      </c>
      <c r="E184" s="779"/>
      <c r="F184" s="779"/>
      <c r="G184" s="779"/>
      <c r="H184" s="779"/>
      <c r="I184" s="779"/>
      <c r="J184" s="779"/>
      <c r="K184" s="779"/>
      <c r="L184" s="779"/>
      <c r="M184" s="779"/>
      <c r="N184" s="779"/>
      <c r="O184" s="779"/>
      <c r="P184" s="779"/>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4289</v>
      </c>
      <c r="D185" s="770" t="s">
        <v>4290</v>
      </c>
      <c r="E185" s="770"/>
      <c r="F185" s="770"/>
      <c r="G185" s="770"/>
      <c r="H185" s="770"/>
      <c r="I185" s="770"/>
      <c r="J185" s="770"/>
      <c r="K185" s="770"/>
      <c r="L185" s="769" t="s">
        <v>4291</v>
      </c>
      <c r="M185" s="769"/>
      <c r="N185" s="273" t="s">
        <v>4292</v>
      </c>
      <c r="O185" s="769" t="s">
        <v>4293</v>
      </c>
      <c r="P185" s="769"/>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1948</v>
      </c>
      <c r="D186" s="771" t="s">
        <v>4395</v>
      </c>
      <c r="E186" s="772"/>
      <c r="F186" s="772"/>
      <c r="G186" s="772"/>
      <c r="H186" s="772"/>
      <c r="I186" s="772"/>
      <c r="J186" s="772"/>
      <c r="K186" s="773"/>
      <c r="L186" s="774"/>
      <c r="M186" s="774"/>
      <c r="N186" s="272"/>
      <c r="O186" s="775"/>
      <c r="P186" s="775"/>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1951</v>
      </c>
      <c r="D187" s="771" t="s">
        <v>4396</v>
      </c>
      <c r="E187" s="772"/>
      <c r="F187" s="772"/>
      <c r="G187" s="772"/>
      <c r="H187" s="772"/>
      <c r="I187" s="772"/>
      <c r="J187" s="772"/>
      <c r="K187" s="773"/>
      <c r="L187" s="774"/>
      <c r="M187" s="774"/>
      <c r="N187" s="272"/>
      <c r="O187" s="775"/>
      <c r="P187" s="775"/>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1958</v>
      </c>
      <c r="D188" s="771" t="s">
        <v>4397</v>
      </c>
      <c r="E188" s="772"/>
      <c r="F188" s="772"/>
      <c r="G188" s="772"/>
      <c r="H188" s="772"/>
      <c r="I188" s="772"/>
      <c r="J188" s="772"/>
      <c r="K188" s="773"/>
      <c r="L188" s="774"/>
      <c r="M188" s="774"/>
      <c r="N188" s="272"/>
      <c r="O188" s="775"/>
      <c r="P188" s="775"/>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3216</v>
      </c>
      <c r="D189" s="771" t="s">
        <v>4398</v>
      </c>
      <c r="E189" s="772"/>
      <c r="F189" s="772"/>
      <c r="G189" s="772"/>
      <c r="H189" s="772"/>
      <c r="I189" s="772"/>
      <c r="J189" s="772"/>
      <c r="K189" s="773"/>
      <c r="L189" s="774"/>
      <c r="M189" s="774"/>
      <c r="N189" s="272"/>
      <c r="O189" s="775"/>
      <c r="P189" s="775"/>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3217</v>
      </c>
      <c r="D190" s="771" t="s">
        <v>4399</v>
      </c>
      <c r="E190" s="772"/>
      <c r="F190" s="772"/>
      <c r="G190" s="772"/>
      <c r="H190" s="772"/>
      <c r="I190" s="772"/>
      <c r="J190" s="772"/>
      <c r="K190" s="773"/>
      <c r="L190" s="774"/>
      <c r="M190" s="774"/>
      <c r="N190" s="272"/>
      <c r="O190" s="775"/>
      <c r="P190" s="775"/>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4368</v>
      </c>
      <c r="D191" s="771" t="s">
        <v>4400</v>
      </c>
      <c r="E191" s="772"/>
      <c r="F191" s="772"/>
      <c r="G191" s="772"/>
      <c r="H191" s="772"/>
      <c r="I191" s="772"/>
      <c r="J191" s="772"/>
      <c r="K191" s="773"/>
      <c r="L191" s="774"/>
      <c r="M191" s="774"/>
      <c r="N191" s="272"/>
      <c r="O191" s="775"/>
      <c r="P191" s="775"/>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4370</v>
      </c>
      <c r="D192" s="771" t="s">
        <v>4401</v>
      </c>
      <c r="E192" s="772"/>
      <c r="F192" s="772"/>
      <c r="G192" s="772"/>
      <c r="H192" s="772"/>
      <c r="I192" s="772"/>
      <c r="J192" s="772"/>
      <c r="K192" s="773"/>
      <c r="L192" s="774"/>
      <c r="M192" s="774"/>
      <c r="N192" s="272"/>
      <c r="O192" s="775"/>
      <c r="P192" s="775"/>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4402</v>
      </c>
      <c r="D193" s="771" t="s">
        <v>4403</v>
      </c>
      <c r="E193" s="772"/>
      <c r="F193" s="772"/>
      <c r="G193" s="772"/>
      <c r="H193" s="772"/>
      <c r="I193" s="772"/>
      <c r="J193" s="772"/>
      <c r="K193" s="773"/>
      <c r="L193" s="774"/>
      <c r="M193" s="774"/>
      <c r="N193" s="272"/>
      <c r="O193" s="775"/>
      <c r="P193" s="775"/>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4404</v>
      </c>
      <c r="D194" s="771" t="s">
        <v>4405</v>
      </c>
      <c r="E194" s="772"/>
      <c r="F194" s="772"/>
      <c r="G194" s="772"/>
      <c r="H194" s="772"/>
      <c r="I194" s="772"/>
      <c r="J194" s="772"/>
      <c r="K194" s="773"/>
      <c r="L194" s="774"/>
      <c r="M194" s="774"/>
      <c r="N194" s="272"/>
      <c r="O194" s="775"/>
      <c r="P194" s="775"/>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4406</v>
      </c>
      <c r="D195" s="771" t="s">
        <v>4407</v>
      </c>
      <c r="E195" s="772"/>
      <c r="F195" s="772"/>
      <c r="G195" s="772"/>
      <c r="H195" s="772"/>
      <c r="I195" s="772"/>
      <c r="J195" s="772"/>
      <c r="K195" s="773"/>
      <c r="L195" s="774"/>
      <c r="M195" s="774"/>
      <c r="N195" s="272"/>
      <c r="O195" s="775"/>
      <c r="P195" s="775"/>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4408</v>
      </c>
      <c r="D196" s="771" t="s">
        <v>4409</v>
      </c>
      <c r="E196" s="772"/>
      <c r="F196" s="772"/>
      <c r="G196" s="772"/>
      <c r="H196" s="772"/>
      <c r="I196" s="772"/>
      <c r="J196" s="772"/>
      <c r="K196" s="773"/>
      <c r="L196" s="774"/>
      <c r="M196" s="774"/>
      <c r="N196" s="272"/>
      <c r="O196" s="775"/>
      <c r="P196" s="775"/>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4410</v>
      </c>
      <c r="D197" s="771" t="s">
        <v>4411</v>
      </c>
      <c r="E197" s="772"/>
      <c r="F197" s="772"/>
      <c r="G197" s="772"/>
      <c r="H197" s="772"/>
      <c r="I197" s="772"/>
      <c r="J197" s="772"/>
      <c r="K197" s="773"/>
      <c r="L197" s="774"/>
      <c r="M197" s="774"/>
      <c r="N197" s="272"/>
      <c r="O197" s="775"/>
      <c r="P197" s="775"/>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4412</v>
      </c>
      <c r="D198" s="771" t="s">
        <v>4413</v>
      </c>
      <c r="E198" s="772"/>
      <c r="F198" s="772"/>
      <c r="G198" s="772"/>
      <c r="H198" s="772"/>
      <c r="I198" s="772"/>
      <c r="J198" s="772"/>
      <c r="K198" s="773"/>
      <c r="L198" s="774"/>
      <c r="M198" s="774"/>
      <c r="N198" s="272"/>
      <c r="O198" s="775"/>
      <c r="P198" s="775"/>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4414</v>
      </c>
      <c r="D199" s="771" t="s">
        <v>4415</v>
      </c>
      <c r="E199" s="772"/>
      <c r="F199" s="772"/>
      <c r="G199" s="772"/>
      <c r="H199" s="772"/>
      <c r="I199" s="772"/>
      <c r="J199" s="772"/>
      <c r="K199" s="773"/>
      <c r="L199" s="774"/>
      <c r="M199" s="774"/>
      <c r="N199" s="272"/>
      <c r="O199" s="775"/>
      <c r="P199" s="775"/>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4416</v>
      </c>
      <c r="D200" s="771" t="s">
        <v>4417</v>
      </c>
      <c r="E200" s="772"/>
      <c r="F200" s="772"/>
      <c r="G200" s="772"/>
      <c r="H200" s="772"/>
      <c r="I200" s="772"/>
      <c r="J200" s="772"/>
      <c r="K200" s="773"/>
      <c r="L200" s="774"/>
      <c r="M200" s="774"/>
      <c r="N200" s="272"/>
      <c r="O200" s="775"/>
      <c r="P200" s="775"/>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779" t="s">
        <v>4418</v>
      </c>
      <c r="E201" s="779"/>
      <c r="F201" s="779"/>
      <c r="G201" s="779"/>
      <c r="H201" s="779"/>
      <c r="I201" s="779"/>
      <c r="J201" s="779"/>
      <c r="K201" s="779"/>
      <c r="L201" s="779"/>
      <c r="M201" s="779"/>
      <c r="N201" s="779"/>
      <c r="O201" s="779"/>
      <c r="P201" s="779"/>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4289</v>
      </c>
      <c r="D202" s="770" t="s">
        <v>4290</v>
      </c>
      <c r="E202" s="770"/>
      <c r="F202" s="770"/>
      <c r="G202" s="770"/>
      <c r="H202" s="770"/>
      <c r="I202" s="770"/>
      <c r="J202" s="770"/>
      <c r="K202" s="770"/>
      <c r="L202" s="769" t="s">
        <v>4291</v>
      </c>
      <c r="M202" s="769"/>
      <c r="N202" s="273" t="s">
        <v>4292</v>
      </c>
      <c r="O202" s="769" t="s">
        <v>4293</v>
      </c>
      <c r="P202" s="769"/>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1967</v>
      </c>
      <c r="D203" s="771" t="s">
        <v>4419</v>
      </c>
      <c r="E203" s="772"/>
      <c r="F203" s="772"/>
      <c r="G203" s="772"/>
      <c r="H203" s="772"/>
      <c r="I203" s="772"/>
      <c r="J203" s="772"/>
      <c r="K203" s="773"/>
      <c r="L203" s="774"/>
      <c r="M203" s="774"/>
      <c r="N203" s="272"/>
      <c r="O203" s="775"/>
      <c r="P203" s="775"/>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1971</v>
      </c>
      <c r="D204" s="771" t="s">
        <v>4420</v>
      </c>
      <c r="E204" s="772"/>
      <c r="F204" s="772"/>
      <c r="G204" s="772"/>
      <c r="H204" s="772"/>
      <c r="I204" s="772"/>
      <c r="J204" s="772"/>
      <c r="K204" s="773"/>
      <c r="L204" s="774"/>
      <c r="M204" s="774"/>
      <c r="N204" s="272"/>
      <c r="O204" s="775"/>
      <c r="P204" s="775"/>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3218</v>
      </c>
      <c r="D205" s="771" t="s">
        <v>4421</v>
      </c>
      <c r="E205" s="772"/>
      <c r="F205" s="772"/>
      <c r="G205" s="772"/>
      <c r="H205" s="772"/>
      <c r="I205" s="772"/>
      <c r="J205" s="772"/>
      <c r="K205" s="773"/>
      <c r="L205" s="774"/>
      <c r="M205" s="774"/>
      <c r="N205" s="272"/>
      <c r="O205" s="775"/>
      <c r="P205" s="775"/>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3219</v>
      </c>
      <c r="D206" s="771" t="s">
        <v>4422</v>
      </c>
      <c r="E206" s="772"/>
      <c r="F206" s="772"/>
      <c r="G206" s="772"/>
      <c r="H206" s="772"/>
      <c r="I206" s="772"/>
      <c r="J206" s="772"/>
      <c r="K206" s="773"/>
      <c r="L206" s="774"/>
      <c r="M206" s="774"/>
      <c r="N206" s="272"/>
      <c r="O206" s="775"/>
      <c r="P206" s="775"/>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3220</v>
      </c>
      <c r="D207" s="771" t="s">
        <v>4423</v>
      </c>
      <c r="E207" s="772"/>
      <c r="F207" s="772"/>
      <c r="G207" s="772"/>
      <c r="H207" s="772"/>
      <c r="I207" s="772"/>
      <c r="J207" s="772"/>
      <c r="K207" s="773"/>
      <c r="L207" s="774"/>
      <c r="M207" s="774"/>
      <c r="N207" s="272"/>
      <c r="O207" s="775"/>
      <c r="P207" s="775"/>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4424</v>
      </c>
      <c r="D208" s="771" t="s">
        <v>4425</v>
      </c>
      <c r="E208" s="772"/>
      <c r="F208" s="772"/>
      <c r="G208" s="772"/>
      <c r="H208" s="772"/>
      <c r="I208" s="772"/>
      <c r="J208" s="772"/>
      <c r="K208" s="773"/>
      <c r="L208" s="774"/>
      <c r="M208" s="774"/>
      <c r="N208" s="272"/>
      <c r="O208" s="775"/>
      <c r="P208" s="775"/>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4426</v>
      </c>
      <c r="D209" s="771" t="s">
        <v>4427</v>
      </c>
      <c r="E209" s="772"/>
      <c r="F209" s="772"/>
      <c r="G209" s="772"/>
      <c r="H209" s="772"/>
      <c r="I209" s="772"/>
      <c r="J209" s="772"/>
      <c r="K209" s="773"/>
      <c r="L209" s="774"/>
      <c r="M209" s="774"/>
      <c r="N209" s="272"/>
      <c r="O209" s="775"/>
      <c r="P209" s="775"/>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4428</v>
      </c>
      <c r="D210" s="771" t="s">
        <v>4429</v>
      </c>
      <c r="E210" s="772"/>
      <c r="F210" s="772"/>
      <c r="G210" s="772"/>
      <c r="H210" s="772"/>
      <c r="I210" s="772"/>
      <c r="J210" s="772"/>
      <c r="K210" s="773"/>
      <c r="L210" s="774"/>
      <c r="M210" s="774"/>
      <c r="N210" s="272"/>
      <c r="O210" s="775"/>
      <c r="P210" s="775"/>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4430</v>
      </c>
      <c r="D211" s="771" t="s">
        <v>4431</v>
      </c>
      <c r="E211" s="772"/>
      <c r="F211" s="772"/>
      <c r="G211" s="772"/>
      <c r="H211" s="772"/>
      <c r="I211" s="772"/>
      <c r="J211" s="772"/>
      <c r="K211" s="773"/>
      <c r="L211" s="774"/>
      <c r="M211" s="774"/>
      <c r="N211" s="272"/>
      <c r="O211" s="775"/>
      <c r="P211" s="775"/>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779" t="s">
        <v>4432</v>
      </c>
      <c r="E212" s="779"/>
      <c r="F212" s="779"/>
      <c r="G212" s="779"/>
      <c r="H212" s="779"/>
      <c r="I212" s="779"/>
      <c r="J212" s="779"/>
      <c r="K212" s="779"/>
      <c r="L212" s="779"/>
      <c r="M212" s="779"/>
      <c r="N212" s="779"/>
      <c r="O212" s="779"/>
      <c r="P212" s="779"/>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4289</v>
      </c>
      <c r="D213" s="770" t="s">
        <v>4290</v>
      </c>
      <c r="E213" s="770"/>
      <c r="F213" s="770"/>
      <c r="G213" s="770"/>
      <c r="H213" s="770"/>
      <c r="I213" s="770"/>
      <c r="J213" s="770"/>
      <c r="K213" s="770"/>
      <c r="L213" s="769" t="s">
        <v>4291</v>
      </c>
      <c r="M213" s="769"/>
      <c r="N213" s="273" t="s">
        <v>4292</v>
      </c>
      <c r="O213" s="769" t="s">
        <v>4293</v>
      </c>
      <c r="P213" s="769"/>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2954</v>
      </c>
      <c r="D214" s="771" t="s">
        <v>4433</v>
      </c>
      <c r="E214" s="772"/>
      <c r="F214" s="772"/>
      <c r="G214" s="772"/>
      <c r="H214" s="772"/>
      <c r="I214" s="772"/>
      <c r="J214" s="772"/>
      <c r="K214" s="773"/>
      <c r="L214" s="774"/>
      <c r="M214" s="774"/>
      <c r="N214" s="272"/>
      <c r="O214" s="775"/>
      <c r="P214" s="775"/>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4434</v>
      </c>
      <c r="D215" s="771" t="s">
        <v>4435</v>
      </c>
      <c r="E215" s="772"/>
      <c r="F215" s="772"/>
      <c r="G215" s="772"/>
      <c r="H215" s="772"/>
      <c r="I215" s="772"/>
      <c r="J215" s="772"/>
      <c r="K215" s="773"/>
      <c r="L215" s="774"/>
      <c r="M215" s="774"/>
      <c r="N215" s="272"/>
      <c r="O215" s="775"/>
      <c r="P215" s="775"/>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4436</v>
      </c>
      <c r="D216" s="771" t="s">
        <v>4437</v>
      </c>
      <c r="E216" s="772"/>
      <c r="F216" s="772"/>
      <c r="G216" s="772"/>
      <c r="H216" s="772"/>
      <c r="I216" s="772"/>
      <c r="J216" s="772"/>
      <c r="K216" s="773"/>
      <c r="L216" s="774"/>
      <c r="M216" s="774"/>
      <c r="N216" s="272"/>
      <c r="O216" s="775"/>
      <c r="P216" s="775"/>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4438</v>
      </c>
      <c r="D217" s="771" t="s">
        <v>4439</v>
      </c>
      <c r="E217" s="772"/>
      <c r="F217" s="772"/>
      <c r="G217" s="772"/>
      <c r="H217" s="772"/>
      <c r="I217" s="772"/>
      <c r="J217" s="772"/>
      <c r="K217" s="773"/>
      <c r="L217" s="774"/>
      <c r="M217" s="774"/>
      <c r="N217" s="272"/>
      <c r="O217" s="775"/>
      <c r="P217" s="775"/>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4440</v>
      </c>
      <c r="D218" s="771" t="s">
        <v>4441</v>
      </c>
      <c r="E218" s="772"/>
      <c r="F218" s="772"/>
      <c r="G218" s="772"/>
      <c r="H218" s="772"/>
      <c r="I218" s="772"/>
      <c r="J218" s="772"/>
      <c r="K218" s="773"/>
      <c r="L218" s="774"/>
      <c r="M218" s="774"/>
      <c r="N218" s="272"/>
      <c r="O218" s="775"/>
      <c r="P218" s="775"/>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4442</v>
      </c>
      <c r="D219" s="771" t="s">
        <v>4443</v>
      </c>
      <c r="E219" s="772"/>
      <c r="F219" s="772"/>
      <c r="G219" s="772"/>
      <c r="H219" s="772"/>
      <c r="I219" s="772"/>
      <c r="J219" s="772"/>
      <c r="K219" s="773"/>
      <c r="L219" s="774"/>
      <c r="M219" s="774"/>
      <c r="N219" s="272"/>
      <c r="O219" s="775"/>
      <c r="P219" s="775"/>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4444</v>
      </c>
      <c r="D220" s="771" t="s">
        <v>4445</v>
      </c>
      <c r="E220" s="772"/>
      <c r="F220" s="772"/>
      <c r="G220" s="772"/>
      <c r="H220" s="772"/>
      <c r="I220" s="772"/>
      <c r="J220" s="772"/>
      <c r="K220" s="773"/>
      <c r="L220" s="774"/>
      <c r="M220" s="774"/>
      <c r="N220" s="272"/>
      <c r="O220" s="775"/>
      <c r="P220" s="775"/>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779" t="s">
        <v>4446</v>
      </c>
      <c r="E221" s="779"/>
      <c r="F221" s="779"/>
      <c r="G221" s="779"/>
      <c r="H221" s="779"/>
      <c r="I221" s="779"/>
      <c r="J221" s="779"/>
      <c r="K221" s="779"/>
      <c r="L221" s="779"/>
      <c r="M221" s="779"/>
      <c r="N221" s="779"/>
      <c r="O221" s="779"/>
      <c r="P221" s="779"/>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4289</v>
      </c>
      <c r="D222" s="770" t="s">
        <v>4290</v>
      </c>
      <c r="E222" s="770"/>
      <c r="F222" s="770"/>
      <c r="G222" s="770"/>
      <c r="H222" s="770"/>
      <c r="I222" s="770"/>
      <c r="J222" s="770"/>
      <c r="K222" s="770"/>
      <c r="L222" s="769" t="s">
        <v>4291</v>
      </c>
      <c r="M222" s="769"/>
      <c r="N222" s="273" t="s">
        <v>4292</v>
      </c>
      <c r="O222" s="769" t="s">
        <v>4293</v>
      </c>
      <c r="P222" s="769"/>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2957</v>
      </c>
      <c r="D223" s="771" t="s">
        <v>4447</v>
      </c>
      <c r="E223" s="772"/>
      <c r="F223" s="772"/>
      <c r="G223" s="772"/>
      <c r="H223" s="772"/>
      <c r="I223" s="772"/>
      <c r="J223" s="772"/>
      <c r="K223" s="773"/>
      <c r="L223" s="774"/>
      <c r="M223" s="774"/>
      <c r="N223" s="272"/>
      <c r="O223" s="775"/>
      <c r="P223" s="775"/>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4448</v>
      </c>
      <c r="D224" s="771" t="s">
        <v>4449</v>
      </c>
      <c r="E224" s="772"/>
      <c r="F224" s="772"/>
      <c r="G224" s="772"/>
      <c r="H224" s="772"/>
      <c r="I224" s="772"/>
      <c r="J224" s="772"/>
      <c r="K224" s="773"/>
      <c r="L224" s="774"/>
      <c r="M224" s="774"/>
      <c r="N224" s="272"/>
      <c r="O224" s="775"/>
      <c r="P224" s="775"/>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4450</v>
      </c>
      <c r="D225" s="771" t="s">
        <v>4451</v>
      </c>
      <c r="E225" s="772"/>
      <c r="F225" s="772"/>
      <c r="G225" s="772"/>
      <c r="H225" s="772"/>
      <c r="I225" s="772"/>
      <c r="J225" s="772"/>
      <c r="K225" s="773"/>
      <c r="L225" s="774"/>
      <c r="M225" s="774"/>
      <c r="N225" s="272"/>
      <c r="O225" s="775"/>
      <c r="P225" s="775"/>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4452</v>
      </c>
      <c r="D226" s="771" t="s">
        <v>4453</v>
      </c>
      <c r="E226" s="772"/>
      <c r="F226" s="772"/>
      <c r="G226" s="772"/>
      <c r="H226" s="772"/>
      <c r="I226" s="772"/>
      <c r="J226" s="772"/>
      <c r="K226" s="773"/>
      <c r="L226" s="774"/>
      <c r="M226" s="774"/>
      <c r="N226" s="272"/>
      <c r="O226" s="775"/>
      <c r="P226" s="775"/>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4454</v>
      </c>
      <c r="D227" s="771" t="s">
        <v>4455</v>
      </c>
      <c r="E227" s="772"/>
      <c r="F227" s="772"/>
      <c r="G227" s="772"/>
      <c r="H227" s="772"/>
      <c r="I227" s="772"/>
      <c r="J227" s="772"/>
      <c r="K227" s="773"/>
      <c r="L227" s="774"/>
      <c r="M227" s="774"/>
      <c r="N227" s="272"/>
      <c r="O227" s="775"/>
      <c r="P227" s="775"/>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4456</v>
      </c>
      <c r="D228" s="771" t="s">
        <v>4457</v>
      </c>
      <c r="E228" s="772"/>
      <c r="F228" s="772"/>
      <c r="G228" s="772"/>
      <c r="H228" s="772"/>
      <c r="I228" s="772"/>
      <c r="J228" s="772"/>
      <c r="K228" s="773"/>
      <c r="L228" s="774"/>
      <c r="M228" s="774"/>
      <c r="N228" s="272"/>
      <c r="O228" s="775"/>
      <c r="P228" s="775"/>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4458</v>
      </c>
      <c r="D229" s="771" t="s">
        <v>4431</v>
      </c>
      <c r="E229" s="772"/>
      <c r="F229" s="772"/>
      <c r="G229" s="772"/>
      <c r="H229" s="772"/>
      <c r="I229" s="772"/>
      <c r="J229" s="772"/>
      <c r="K229" s="773"/>
      <c r="L229" s="774"/>
      <c r="M229" s="774"/>
      <c r="N229" s="272"/>
      <c r="O229" s="775"/>
      <c r="P229" s="775"/>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779" t="s">
        <v>4459</v>
      </c>
      <c r="E230" s="779"/>
      <c r="F230" s="779"/>
      <c r="G230" s="779"/>
      <c r="H230" s="779"/>
      <c r="I230" s="779"/>
      <c r="J230" s="779"/>
      <c r="K230" s="779"/>
      <c r="L230" s="779"/>
      <c r="M230" s="779"/>
      <c r="N230" s="779"/>
      <c r="O230" s="779"/>
      <c r="P230" s="779"/>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4289</v>
      </c>
      <c r="D231" s="770" t="s">
        <v>4290</v>
      </c>
      <c r="E231" s="770"/>
      <c r="F231" s="770"/>
      <c r="G231" s="770"/>
      <c r="H231" s="770"/>
      <c r="I231" s="770"/>
      <c r="J231" s="770"/>
      <c r="K231" s="770"/>
      <c r="L231" s="769" t="s">
        <v>4291</v>
      </c>
      <c r="M231" s="769"/>
      <c r="N231" s="273" t="s">
        <v>4292</v>
      </c>
      <c r="O231" s="769" t="s">
        <v>4293</v>
      </c>
      <c r="P231" s="769"/>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4460</v>
      </c>
      <c r="D232" s="771" t="s">
        <v>4461</v>
      </c>
      <c r="E232" s="772"/>
      <c r="F232" s="772"/>
      <c r="G232" s="772"/>
      <c r="H232" s="772"/>
      <c r="I232" s="772"/>
      <c r="J232" s="772"/>
      <c r="K232" s="773"/>
      <c r="L232" s="774"/>
      <c r="M232" s="774"/>
      <c r="N232" s="272"/>
      <c r="O232" s="775"/>
      <c r="P232" s="775"/>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4462</v>
      </c>
      <c r="D233" s="771" t="s">
        <v>4463</v>
      </c>
      <c r="E233" s="772"/>
      <c r="F233" s="772"/>
      <c r="G233" s="772"/>
      <c r="H233" s="772"/>
      <c r="I233" s="772"/>
      <c r="J233" s="772"/>
      <c r="K233" s="773"/>
      <c r="L233" s="774"/>
      <c r="M233" s="774"/>
      <c r="N233" s="272"/>
      <c r="O233" s="775"/>
      <c r="P233" s="775"/>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4464</v>
      </c>
      <c r="D234" s="771" t="s">
        <v>4465</v>
      </c>
      <c r="E234" s="772"/>
      <c r="F234" s="772"/>
      <c r="G234" s="772"/>
      <c r="H234" s="772"/>
      <c r="I234" s="772"/>
      <c r="J234" s="772"/>
      <c r="K234" s="773"/>
      <c r="L234" s="774"/>
      <c r="M234" s="774"/>
      <c r="N234" s="272"/>
      <c r="O234" s="775"/>
      <c r="P234" s="775"/>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4466</v>
      </c>
      <c r="D235" s="771" t="s">
        <v>4467</v>
      </c>
      <c r="E235" s="772"/>
      <c r="F235" s="772"/>
      <c r="G235" s="772"/>
      <c r="H235" s="772"/>
      <c r="I235" s="772"/>
      <c r="J235" s="772"/>
      <c r="K235" s="773"/>
      <c r="L235" s="774"/>
      <c r="M235" s="774"/>
      <c r="N235" s="272"/>
      <c r="O235" s="775"/>
      <c r="P235" s="775"/>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4468</v>
      </c>
      <c r="D236" s="771" t="s">
        <v>4417</v>
      </c>
      <c r="E236" s="772"/>
      <c r="F236" s="772"/>
      <c r="G236" s="772"/>
      <c r="H236" s="772"/>
      <c r="I236" s="772"/>
      <c r="J236" s="772"/>
      <c r="K236" s="773"/>
      <c r="L236" s="774"/>
      <c r="M236" s="774"/>
      <c r="N236" s="272"/>
      <c r="O236" s="775"/>
      <c r="P236" s="775"/>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779" t="s">
        <v>4469</v>
      </c>
      <c r="E237" s="779"/>
      <c r="F237" s="779"/>
      <c r="G237" s="779"/>
      <c r="H237" s="779"/>
      <c r="I237" s="779"/>
      <c r="J237" s="779"/>
      <c r="K237" s="779"/>
      <c r="L237" s="779"/>
      <c r="M237" s="779"/>
      <c r="N237" s="779"/>
      <c r="O237" s="779"/>
      <c r="P237" s="779"/>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4289</v>
      </c>
      <c r="D238" s="770" t="s">
        <v>4290</v>
      </c>
      <c r="E238" s="770"/>
      <c r="F238" s="770"/>
      <c r="G238" s="770"/>
      <c r="H238" s="770"/>
      <c r="I238" s="770"/>
      <c r="J238" s="770"/>
      <c r="K238" s="770"/>
      <c r="L238" s="769" t="s">
        <v>4291</v>
      </c>
      <c r="M238" s="769"/>
      <c r="N238" s="273" t="s">
        <v>4292</v>
      </c>
      <c r="O238" s="769" t="s">
        <v>4293</v>
      </c>
      <c r="P238" s="769"/>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4470</v>
      </c>
      <c r="D239" s="771" t="s">
        <v>4471</v>
      </c>
      <c r="E239" s="772"/>
      <c r="F239" s="772"/>
      <c r="G239" s="772"/>
      <c r="H239" s="772"/>
      <c r="I239" s="772"/>
      <c r="J239" s="772"/>
      <c r="K239" s="773"/>
      <c r="L239" s="774"/>
      <c r="M239" s="774"/>
      <c r="N239" s="272"/>
      <c r="O239" s="775"/>
      <c r="P239" s="775"/>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4472</v>
      </c>
      <c r="D240" s="771" t="s">
        <v>4473</v>
      </c>
      <c r="E240" s="772"/>
      <c r="F240" s="772"/>
      <c r="G240" s="772"/>
      <c r="H240" s="772"/>
      <c r="I240" s="772"/>
      <c r="J240" s="772"/>
      <c r="K240" s="773"/>
      <c r="L240" s="774"/>
      <c r="M240" s="774"/>
      <c r="N240" s="272"/>
      <c r="O240" s="775"/>
      <c r="P240" s="775"/>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4474</v>
      </c>
      <c r="D241" s="771" t="s">
        <v>4475</v>
      </c>
      <c r="E241" s="772"/>
      <c r="F241" s="772"/>
      <c r="G241" s="772"/>
      <c r="H241" s="772"/>
      <c r="I241" s="772"/>
      <c r="J241" s="772"/>
      <c r="K241" s="773"/>
      <c r="L241" s="774"/>
      <c r="M241" s="774"/>
      <c r="N241" s="272"/>
      <c r="O241" s="775"/>
      <c r="P241" s="775"/>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4476</v>
      </c>
      <c r="D242" s="771" t="s">
        <v>4431</v>
      </c>
      <c r="E242" s="772"/>
      <c r="F242" s="772"/>
      <c r="G242" s="772"/>
      <c r="H242" s="772"/>
      <c r="I242" s="772"/>
      <c r="J242" s="772"/>
      <c r="K242" s="773"/>
      <c r="L242" s="774"/>
      <c r="M242" s="774"/>
      <c r="N242" s="272"/>
      <c r="O242" s="775"/>
      <c r="P242" s="775"/>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779" t="s">
        <v>4477</v>
      </c>
      <c r="E243" s="779"/>
      <c r="F243" s="779"/>
      <c r="G243" s="779"/>
      <c r="H243" s="779"/>
      <c r="I243" s="779"/>
      <c r="J243" s="779"/>
      <c r="K243" s="779"/>
      <c r="L243" s="779"/>
      <c r="M243" s="779"/>
      <c r="N243" s="779"/>
      <c r="O243" s="779"/>
      <c r="P243" s="779"/>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4289</v>
      </c>
      <c r="D244" s="770" t="s">
        <v>4290</v>
      </c>
      <c r="E244" s="770"/>
      <c r="F244" s="770"/>
      <c r="G244" s="770"/>
      <c r="H244" s="770"/>
      <c r="I244" s="770"/>
      <c r="J244" s="770"/>
      <c r="K244" s="770"/>
      <c r="L244" s="769" t="s">
        <v>4291</v>
      </c>
      <c r="M244" s="769"/>
      <c r="N244" s="273" t="s">
        <v>4292</v>
      </c>
      <c r="O244" s="769" t="s">
        <v>4293</v>
      </c>
      <c r="P244" s="769"/>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4478</v>
      </c>
      <c r="D245" s="771" t="s">
        <v>4479</v>
      </c>
      <c r="E245" s="772"/>
      <c r="F245" s="772"/>
      <c r="G245" s="772"/>
      <c r="H245" s="772"/>
      <c r="I245" s="772"/>
      <c r="J245" s="772"/>
      <c r="K245" s="773"/>
      <c r="L245" s="774"/>
      <c r="M245" s="774"/>
      <c r="N245" s="272"/>
      <c r="O245" s="775"/>
      <c r="P245" s="775"/>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4480</v>
      </c>
      <c r="D246" s="771" t="s">
        <v>4481</v>
      </c>
      <c r="E246" s="772"/>
      <c r="F246" s="772"/>
      <c r="G246" s="772"/>
      <c r="H246" s="772"/>
      <c r="I246" s="772"/>
      <c r="J246" s="772"/>
      <c r="K246" s="773"/>
      <c r="L246" s="774"/>
      <c r="M246" s="774"/>
      <c r="N246" s="272"/>
      <c r="O246" s="775"/>
      <c r="P246" s="775"/>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4482</v>
      </c>
      <c r="D247" s="771" t="s">
        <v>4483</v>
      </c>
      <c r="E247" s="772"/>
      <c r="F247" s="772"/>
      <c r="G247" s="772"/>
      <c r="H247" s="772"/>
      <c r="I247" s="772"/>
      <c r="J247" s="772"/>
      <c r="K247" s="773"/>
      <c r="L247" s="774"/>
      <c r="M247" s="774"/>
      <c r="N247" s="272"/>
      <c r="O247" s="775"/>
      <c r="P247" s="775"/>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4484</v>
      </c>
      <c r="D248" s="771" t="s">
        <v>4485</v>
      </c>
      <c r="E248" s="772"/>
      <c r="F248" s="772"/>
      <c r="G248" s="772"/>
      <c r="H248" s="772"/>
      <c r="I248" s="772"/>
      <c r="J248" s="772"/>
      <c r="K248" s="773"/>
      <c r="L248" s="774"/>
      <c r="M248" s="774"/>
      <c r="N248" s="272"/>
      <c r="O248" s="775"/>
      <c r="P248" s="775"/>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4486</v>
      </c>
      <c r="D249" s="771" t="s">
        <v>4487</v>
      </c>
      <c r="E249" s="772"/>
      <c r="F249" s="772"/>
      <c r="G249" s="772"/>
      <c r="H249" s="772"/>
      <c r="I249" s="772"/>
      <c r="J249" s="772"/>
      <c r="K249" s="773"/>
      <c r="L249" s="774"/>
      <c r="M249" s="774"/>
      <c r="N249" s="272"/>
      <c r="O249" s="775"/>
      <c r="P249" s="775"/>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4488</v>
      </c>
      <c r="D250" s="771" t="s">
        <v>4431</v>
      </c>
      <c r="E250" s="772"/>
      <c r="F250" s="772"/>
      <c r="G250" s="772"/>
      <c r="H250" s="772"/>
      <c r="I250" s="772"/>
      <c r="J250" s="772"/>
      <c r="K250" s="773"/>
      <c r="L250" s="774"/>
      <c r="M250" s="774"/>
      <c r="N250" s="272"/>
      <c r="O250" s="775"/>
      <c r="P250" s="775"/>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779" t="s">
        <v>4489</v>
      </c>
      <c r="E251" s="779"/>
      <c r="F251" s="779"/>
      <c r="G251" s="779"/>
      <c r="H251" s="779"/>
      <c r="I251" s="779"/>
      <c r="J251" s="779"/>
      <c r="K251" s="779"/>
      <c r="L251" s="779"/>
      <c r="M251" s="779"/>
      <c r="N251" s="779"/>
      <c r="O251" s="779"/>
      <c r="P251" s="779"/>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4289</v>
      </c>
      <c r="D252" s="770" t="s">
        <v>4290</v>
      </c>
      <c r="E252" s="770"/>
      <c r="F252" s="770"/>
      <c r="G252" s="770"/>
      <c r="H252" s="770"/>
      <c r="I252" s="770"/>
      <c r="J252" s="770"/>
      <c r="K252" s="770"/>
      <c r="L252" s="769" t="s">
        <v>4291</v>
      </c>
      <c r="M252" s="769"/>
      <c r="N252" s="273" t="s">
        <v>4292</v>
      </c>
      <c r="O252" s="769" t="s">
        <v>4293</v>
      </c>
      <c r="P252" s="769"/>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4490</v>
      </c>
      <c r="D253" s="771" t="s">
        <v>4491</v>
      </c>
      <c r="E253" s="772"/>
      <c r="F253" s="772"/>
      <c r="G253" s="772"/>
      <c r="H253" s="772"/>
      <c r="I253" s="772"/>
      <c r="J253" s="772"/>
      <c r="K253" s="773"/>
      <c r="L253" s="774"/>
      <c r="M253" s="774"/>
      <c r="N253" s="272"/>
      <c r="O253" s="775"/>
      <c r="P253" s="775"/>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4492</v>
      </c>
      <c r="D254" s="771" t="s">
        <v>4493</v>
      </c>
      <c r="E254" s="772"/>
      <c r="F254" s="772"/>
      <c r="G254" s="772"/>
      <c r="H254" s="772"/>
      <c r="I254" s="772"/>
      <c r="J254" s="772"/>
      <c r="K254" s="773"/>
      <c r="L254" s="774"/>
      <c r="M254" s="774"/>
      <c r="N254" s="272"/>
      <c r="O254" s="775"/>
      <c r="P254" s="775"/>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4494</v>
      </c>
      <c r="D255" s="771" t="s">
        <v>4495</v>
      </c>
      <c r="E255" s="772"/>
      <c r="F255" s="772"/>
      <c r="G255" s="772"/>
      <c r="H255" s="772"/>
      <c r="I255" s="772"/>
      <c r="J255" s="772"/>
      <c r="K255" s="773"/>
      <c r="L255" s="774"/>
      <c r="M255" s="774"/>
      <c r="N255" s="272"/>
      <c r="O255" s="775"/>
      <c r="P255" s="775"/>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4496</v>
      </c>
      <c r="D256" s="771" t="s">
        <v>4431</v>
      </c>
      <c r="E256" s="772"/>
      <c r="F256" s="772"/>
      <c r="G256" s="772"/>
      <c r="H256" s="772"/>
      <c r="I256" s="772"/>
      <c r="J256" s="772"/>
      <c r="K256" s="773"/>
      <c r="L256" s="774"/>
      <c r="M256" s="774"/>
      <c r="N256" s="272"/>
      <c r="O256" s="775"/>
      <c r="P256" s="775"/>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779" t="s">
        <v>4497</v>
      </c>
      <c r="E257" s="779"/>
      <c r="F257" s="779"/>
      <c r="G257" s="779"/>
      <c r="H257" s="779"/>
      <c r="I257" s="779"/>
      <c r="J257" s="779"/>
      <c r="K257" s="779"/>
      <c r="L257" s="779"/>
      <c r="M257" s="779"/>
      <c r="N257" s="779"/>
      <c r="O257" s="779"/>
      <c r="P257" s="779"/>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4289</v>
      </c>
      <c r="D258" s="770" t="s">
        <v>4290</v>
      </c>
      <c r="E258" s="770"/>
      <c r="F258" s="770"/>
      <c r="G258" s="770"/>
      <c r="H258" s="770"/>
      <c r="I258" s="770"/>
      <c r="J258" s="770"/>
      <c r="K258" s="770"/>
      <c r="L258" s="769" t="s">
        <v>4291</v>
      </c>
      <c r="M258" s="769"/>
      <c r="N258" s="273" t="s">
        <v>4292</v>
      </c>
      <c r="O258" s="769" t="s">
        <v>4293</v>
      </c>
      <c r="P258" s="769"/>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4498</v>
      </c>
      <c r="D259" s="771" t="s">
        <v>4499</v>
      </c>
      <c r="E259" s="772"/>
      <c r="F259" s="772"/>
      <c r="G259" s="772"/>
      <c r="H259" s="772"/>
      <c r="I259" s="772"/>
      <c r="J259" s="772"/>
      <c r="K259" s="773"/>
      <c r="L259" s="774"/>
      <c r="M259" s="774"/>
      <c r="N259" s="272"/>
      <c r="O259" s="775"/>
      <c r="P259" s="775"/>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4500</v>
      </c>
      <c r="D260" s="771" t="s">
        <v>4501</v>
      </c>
      <c r="E260" s="772"/>
      <c r="F260" s="772"/>
      <c r="G260" s="772"/>
      <c r="H260" s="772"/>
      <c r="I260" s="772"/>
      <c r="J260" s="772"/>
      <c r="K260" s="773"/>
      <c r="L260" s="774"/>
      <c r="M260" s="774"/>
      <c r="N260" s="272"/>
      <c r="O260" s="775"/>
      <c r="P260" s="775"/>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4502</v>
      </c>
      <c r="D261" s="771" t="s">
        <v>4503</v>
      </c>
      <c r="E261" s="772"/>
      <c r="F261" s="772"/>
      <c r="G261" s="772"/>
      <c r="H261" s="772"/>
      <c r="I261" s="772"/>
      <c r="J261" s="772"/>
      <c r="K261" s="773"/>
      <c r="L261" s="774"/>
      <c r="M261" s="774"/>
      <c r="N261" s="272"/>
      <c r="O261" s="775"/>
      <c r="P261" s="775"/>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4504</v>
      </c>
      <c r="D262" s="771" t="s">
        <v>4417</v>
      </c>
      <c r="E262" s="772"/>
      <c r="F262" s="772"/>
      <c r="G262" s="772"/>
      <c r="H262" s="772"/>
      <c r="I262" s="772"/>
      <c r="J262" s="772"/>
      <c r="K262" s="773"/>
      <c r="L262" s="774"/>
      <c r="M262" s="774"/>
      <c r="N262" s="272"/>
      <c r="O262" s="775"/>
      <c r="P262" s="775"/>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779" t="s">
        <v>4505</v>
      </c>
      <c r="E263" s="779"/>
      <c r="F263" s="779"/>
      <c r="G263" s="779"/>
      <c r="H263" s="779"/>
      <c r="I263" s="779"/>
      <c r="J263" s="779"/>
      <c r="K263" s="779"/>
      <c r="L263" s="779"/>
      <c r="M263" s="779"/>
      <c r="N263" s="779"/>
      <c r="O263" s="779"/>
      <c r="P263" s="779"/>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4289</v>
      </c>
      <c r="D264" s="770" t="s">
        <v>4290</v>
      </c>
      <c r="E264" s="770"/>
      <c r="F264" s="770"/>
      <c r="G264" s="770"/>
      <c r="H264" s="770"/>
      <c r="I264" s="770"/>
      <c r="J264" s="770"/>
      <c r="K264" s="770"/>
      <c r="L264" s="769" t="s">
        <v>4291</v>
      </c>
      <c r="M264" s="769"/>
      <c r="N264" s="273" t="s">
        <v>4292</v>
      </c>
      <c r="O264" s="769" t="s">
        <v>4293</v>
      </c>
      <c r="P264" s="769"/>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4506</v>
      </c>
      <c r="D265" s="771" t="s">
        <v>4507</v>
      </c>
      <c r="E265" s="772"/>
      <c r="F265" s="772"/>
      <c r="G265" s="772"/>
      <c r="H265" s="772"/>
      <c r="I265" s="772"/>
      <c r="J265" s="772"/>
      <c r="K265" s="773"/>
      <c r="L265" s="774"/>
      <c r="M265" s="774"/>
      <c r="N265" s="272"/>
      <c r="O265" s="775"/>
      <c r="P265" s="775"/>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4508</v>
      </c>
      <c r="D266" s="771" t="s">
        <v>4509</v>
      </c>
      <c r="E266" s="772"/>
      <c r="F266" s="772"/>
      <c r="G266" s="772"/>
      <c r="H266" s="772"/>
      <c r="I266" s="772"/>
      <c r="J266" s="772"/>
      <c r="K266" s="773"/>
      <c r="L266" s="774"/>
      <c r="M266" s="774"/>
      <c r="N266" s="272"/>
      <c r="O266" s="775"/>
      <c r="P266" s="775"/>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4510</v>
      </c>
      <c r="D267" s="771" t="s">
        <v>4511</v>
      </c>
      <c r="E267" s="772"/>
      <c r="F267" s="772"/>
      <c r="G267" s="772"/>
      <c r="H267" s="772"/>
      <c r="I267" s="772"/>
      <c r="J267" s="772"/>
      <c r="K267" s="773"/>
      <c r="L267" s="774"/>
      <c r="M267" s="774"/>
      <c r="N267" s="272"/>
      <c r="O267" s="775"/>
      <c r="P267" s="775"/>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4512</v>
      </c>
      <c r="D268" s="771" t="s">
        <v>4513</v>
      </c>
      <c r="E268" s="772"/>
      <c r="F268" s="772"/>
      <c r="G268" s="772"/>
      <c r="H268" s="772"/>
      <c r="I268" s="772"/>
      <c r="J268" s="772"/>
      <c r="K268" s="773"/>
      <c r="L268" s="774"/>
      <c r="M268" s="774"/>
      <c r="N268" s="272"/>
      <c r="O268" s="775"/>
      <c r="P268" s="775"/>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779" t="s">
        <v>4505</v>
      </c>
      <c r="E269" s="779"/>
      <c r="F269" s="779"/>
      <c r="G269" s="779"/>
      <c r="H269" s="779"/>
      <c r="I269" s="779"/>
      <c r="J269" s="779"/>
      <c r="K269" s="779"/>
      <c r="L269" s="779"/>
      <c r="M269" s="779"/>
      <c r="N269" s="779"/>
      <c r="O269" s="779"/>
      <c r="P269" s="779"/>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4289</v>
      </c>
      <c r="D270" s="770" t="s">
        <v>4290</v>
      </c>
      <c r="E270" s="770"/>
      <c r="F270" s="770"/>
      <c r="G270" s="770"/>
      <c r="H270" s="770"/>
      <c r="I270" s="770"/>
      <c r="J270" s="770"/>
      <c r="K270" s="770"/>
      <c r="L270" s="769" t="s">
        <v>4291</v>
      </c>
      <c r="M270" s="769"/>
      <c r="N270" s="273" t="s">
        <v>4292</v>
      </c>
      <c r="O270" s="769" t="s">
        <v>4293</v>
      </c>
      <c r="P270" s="769"/>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4514</v>
      </c>
      <c r="D271" s="776" t="s">
        <v>4515</v>
      </c>
      <c r="E271" s="777"/>
      <c r="F271" s="777"/>
      <c r="G271" s="777"/>
      <c r="H271" s="777"/>
      <c r="I271" s="777"/>
      <c r="J271" s="777"/>
      <c r="K271" s="778"/>
      <c r="L271" s="774"/>
      <c r="M271" s="774"/>
      <c r="N271" s="272"/>
      <c r="O271" s="775"/>
      <c r="P271" s="775"/>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779" t="s">
        <v>4516</v>
      </c>
      <c r="E272" s="779"/>
      <c r="F272" s="779"/>
      <c r="G272" s="779"/>
      <c r="H272" s="779"/>
      <c r="I272" s="779"/>
      <c r="J272" s="779"/>
      <c r="K272" s="779"/>
      <c r="L272" s="779"/>
      <c r="M272" s="779"/>
      <c r="N272" s="779"/>
      <c r="O272" s="779"/>
      <c r="P272" s="779"/>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4289</v>
      </c>
      <c r="D273" s="770" t="s">
        <v>4290</v>
      </c>
      <c r="E273" s="770"/>
      <c r="F273" s="770"/>
      <c r="G273" s="770"/>
      <c r="H273" s="770"/>
      <c r="I273" s="770"/>
      <c r="J273" s="770"/>
      <c r="K273" s="770"/>
      <c r="L273" s="769" t="s">
        <v>4291</v>
      </c>
      <c r="M273" s="769"/>
      <c r="N273" s="273" t="s">
        <v>4292</v>
      </c>
      <c r="O273" s="769" t="s">
        <v>4293</v>
      </c>
      <c r="P273" s="769"/>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4517</v>
      </c>
      <c r="D274" s="771" t="s">
        <v>4518</v>
      </c>
      <c r="E274" s="772"/>
      <c r="F274" s="772"/>
      <c r="G274" s="772"/>
      <c r="H274" s="772"/>
      <c r="I274" s="772"/>
      <c r="J274" s="772"/>
      <c r="K274" s="773"/>
      <c r="L274" s="774"/>
      <c r="M274" s="774"/>
      <c r="N274" s="272"/>
      <c r="O274" s="775"/>
      <c r="P274" s="775"/>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4519</v>
      </c>
      <c r="D275" s="771" t="s">
        <v>4520</v>
      </c>
      <c r="E275" s="772"/>
      <c r="F275" s="772"/>
      <c r="G275" s="772"/>
      <c r="H275" s="772"/>
      <c r="I275" s="772"/>
      <c r="J275" s="772"/>
      <c r="K275" s="773"/>
      <c r="L275" s="774"/>
      <c r="M275" s="774"/>
      <c r="N275" s="272"/>
      <c r="O275" s="775"/>
      <c r="P275" s="775"/>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4521</v>
      </c>
      <c r="D276" s="771" t="s">
        <v>4522</v>
      </c>
      <c r="E276" s="772"/>
      <c r="F276" s="772"/>
      <c r="G276" s="772"/>
      <c r="H276" s="772"/>
      <c r="I276" s="772"/>
      <c r="J276" s="772"/>
      <c r="K276" s="773"/>
      <c r="L276" s="774"/>
      <c r="M276" s="774"/>
      <c r="N276" s="272"/>
      <c r="O276" s="775"/>
      <c r="P276" s="775"/>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4523</v>
      </c>
      <c r="D277" s="771" t="s">
        <v>4524</v>
      </c>
      <c r="E277" s="772"/>
      <c r="F277" s="772"/>
      <c r="G277" s="772"/>
      <c r="H277" s="772"/>
      <c r="I277" s="772"/>
      <c r="J277" s="772"/>
      <c r="K277" s="773"/>
      <c r="L277" s="774"/>
      <c r="M277" s="774"/>
      <c r="N277" s="272"/>
      <c r="O277" s="775"/>
      <c r="P277" s="775"/>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4525</v>
      </c>
      <c r="D278" s="771" t="s">
        <v>4526</v>
      </c>
      <c r="E278" s="772"/>
      <c r="F278" s="772"/>
      <c r="G278" s="772"/>
      <c r="H278" s="772"/>
      <c r="I278" s="772"/>
      <c r="J278" s="772"/>
      <c r="K278" s="773"/>
      <c r="L278" s="774"/>
      <c r="M278" s="774"/>
      <c r="N278" s="272"/>
      <c r="O278" s="775"/>
      <c r="P278" s="775"/>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4527</v>
      </c>
      <c r="D279" s="771" t="s">
        <v>4528</v>
      </c>
      <c r="E279" s="772"/>
      <c r="F279" s="772"/>
      <c r="G279" s="772"/>
      <c r="H279" s="772"/>
      <c r="I279" s="772"/>
      <c r="J279" s="772"/>
      <c r="K279" s="773"/>
      <c r="L279" s="774"/>
      <c r="M279" s="774"/>
      <c r="N279" s="272"/>
      <c r="O279" s="775"/>
      <c r="P279" s="775"/>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4529</v>
      </c>
      <c r="D280" s="771" t="s">
        <v>4530</v>
      </c>
      <c r="E280" s="772"/>
      <c r="F280" s="772"/>
      <c r="G280" s="772"/>
      <c r="H280" s="772"/>
      <c r="I280" s="772"/>
      <c r="J280" s="772"/>
      <c r="K280" s="773"/>
      <c r="L280" s="774"/>
      <c r="M280" s="774"/>
      <c r="N280" s="272"/>
      <c r="O280" s="775"/>
      <c r="P280" s="775"/>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4531</v>
      </c>
      <c r="D281" s="771" t="s">
        <v>4532</v>
      </c>
      <c r="E281" s="772"/>
      <c r="F281" s="772"/>
      <c r="G281" s="772"/>
      <c r="H281" s="772"/>
      <c r="I281" s="772"/>
      <c r="J281" s="772"/>
      <c r="K281" s="773"/>
      <c r="L281" s="774"/>
      <c r="M281" s="774"/>
      <c r="N281" s="272"/>
      <c r="O281" s="775"/>
      <c r="P281" s="775"/>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4533</v>
      </c>
      <c r="D282" s="771" t="s">
        <v>4534</v>
      </c>
      <c r="E282" s="772"/>
      <c r="F282" s="772"/>
      <c r="G282" s="772"/>
      <c r="H282" s="772"/>
      <c r="I282" s="772"/>
      <c r="J282" s="772"/>
      <c r="K282" s="773"/>
      <c r="L282" s="774"/>
      <c r="M282" s="774"/>
      <c r="N282" s="272"/>
      <c r="O282" s="775"/>
      <c r="P282" s="775"/>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4535</v>
      </c>
      <c r="D283" s="771" t="s">
        <v>4536</v>
      </c>
      <c r="E283" s="772"/>
      <c r="F283" s="772"/>
      <c r="G283" s="772"/>
      <c r="H283" s="772"/>
      <c r="I283" s="772"/>
      <c r="J283" s="772"/>
      <c r="K283" s="773"/>
      <c r="L283" s="774"/>
      <c r="M283" s="774"/>
      <c r="N283" s="272"/>
      <c r="O283" s="775"/>
      <c r="P283" s="775"/>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4537</v>
      </c>
      <c r="D284" s="771" t="s">
        <v>4538</v>
      </c>
      <c r="E284" s="772"/>
      <c r="F284" s="772"/>
      <c r="G284" s="772"/>
      <c r="H284" s="772"/>
      <c r="I284" s="772"/>
      <c r="J284" s="772"/>
      <c r="K284" s="773"/>
      <c r="L284" s="774"/>
      <c r="M284" s="774"/>
      <c r="N284" s="272"/>
      <c r="O284" s="775"/>
      <c r="P284" s="775"/>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4539</v>
      </c>
      <c r="D285" s="771" t="s">
        <v>4354</v>
      </c>
      <c r="E285" s="772"/>
      <c r="F285" s="772"/>
      <c r="G285" s="772"/>
      <c r="H285" s="772"/>
      <c r="I285" s="772"/>
      <c r="J285" s="772"/>
      <c r="K285" s="773"/>
      <c r="L285" s="774"/>
      <c r="M285" s="774"/>
      <c r="N285" s="272"/>
      <c r="O285" s="775"/>
      <c r="P285" s="775"/>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4540</v>
      </c>
      <c r="D286" s="771" t="s">
        <v>4541</v>
      </c>
      <c r="E286" s="772"/>
      <c r="F286" s="772"/>
      <c r="G286" s="772"/>
      <c r="H286" s="772"/>
      <c r="I286" s="772"/>
      <c r="J286" s="772"/>
      <c r="K286" s="773"/>
      <c r="L286" s="774"/>
      <c r="M286" s="774"/>
      <c r="N286" s="272"/>
      <c r="O286" s="775"/>
      <c r="P286" s="775"/>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4542</v>
      </c>
      <c r="D287" s="771" t="s">
        <v>4543</v>
      </c>
      <c r="E287" s="772"/>
      <c r="F287" s="772"/>
      <c r="G287" s="772"/>
      <c r="H287" s="772"/>
      <c r="I287" s="772"/>
      <c r="J287" s="772"/>
      <c r="K287" s="773"/>
      <c r="L287" s="774"/>
      <c r="M287" s="774"/>
      <c r="N287" s="272"/>
      <c r="O287" s="775"/>
      <c r="P287" s="775"/>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4544</v>
      </c>
      <c r="D288" s="771" t="s">
        <v>4545</v>
      </c>
      <c r="E288" s="772"/>
      <c r="F288" s="772"/>
      <c r="G288" s="772"/>
      <c r="H288" s="772"/>
      <c r="I288" s="772"/>
      <c r="J288" s="772"/>
      <c r="K288" s="773"/>
      <c r="L288" s="774"/>
      <c r="M288" s="774"/>
      <c r="N288" s="272"/>
      <c r="O288" s="775"/>
      <c r="P288" s="775"/>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4546</v>
      </c>
      <c r="D289" s="771" t="s">
        <v>4547</v>
      </c>
      <c r="E289" s="772"/>
      <c r="F289" s="772"/>
      <c r="G289" s="772"/>
      <c r="H289" s="772"/>
      <c r="I289" s="772"/>
      <c r="J289" s="772"/>
      <c r="K289" s="773"/>
      <c r="L289" s="774"/>
      <c r="M289" s="774"/>
      <c r="N289" s="272"/>
      <c r="O289" s="775"/>
      <c r="P289" s="775"/>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779" t="s">
        <v>4362</v>
      </c>
      <c r="E290" s="779"/>
      <c r="F290" s="779"/>
      <c r="G290" s="779"/>
      <c r="H290" s="779"/>
      <c r="I290" s="779"/>
      <c r="J290" s="779"/>
      <c r="K290" s="779"/>
      <c r="L290" s="779"/>
      <c r="M290" s="779"/>
      <c r="N290" s="779"/>
      <c r="O290" s="779"/>
      <c r="P290" s="779"/>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4289</v>
      </c>
      <c r="D291" s="770" t="s">
        <v>4290</v>
      </c>
      <c r="E291" s="770"/>
      <c r="F291" s="770"/>
      <c r="G291" s="770"/>
      <c r="H291" s="770"/>
      <c r="I291" s="770"/>
      <c r="J291" s="770"/>
      <c r="K291" s="770"/>
      <c r="L291" s="769" t="s">
        <v>4291</v>
      </c>
      <c r="M291" s="769"/>
      <c r="N291" s="273" t="s">
        <v>4292</v>
      </c>
      <c r="O291" s="769" t="s">
        <v>4293</v>
      </c>
      <c r="P291" s="769"/>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4548</v>
      </c>
      <c r="D292" s="771" t="s">
        <v>4363</v>
      </c>
      <c r="E292" s="772"/>
      <c r="F292" s="772"/>
      <c r="G292" s="772"/>
      <c r="H292" s="772"/>
      <c r="I292" s="772"/>
      <c r="J292" s="772"/>
      <c r="K292" s="773"/>
      <c r="L292" s="774"/>
      <c r="M292" s="774"/>
      <c r="N292" s="272"/>
      <c r="O292" s="775"/>
      <c r="P292" s="775"/>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4549</v>
      </c>
      <c r="D293" s="771" t="s">
        <v>4364</v>
      </c>
      <c r="E293" s="772"/>
      <c r="F293" s="772"/>
      <c r="G293" s="772"/>
      <c r="H293" s="772"/>
      <c r="I293" s="772"/>
      <c r="J293" s="772"/>
      <c r="K293" s="773"/>
      <c r="L293" s="774"/>
      <c r="M293" s="774"/>
      <c r="N293" s="272"/>
      <c r="O293" s="775"/>
      <c r="P293" s="775"/>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4550</v>
      </c>
      <c r="D294" s="771" t="s">
        <v>4551</v>
      </c>
      <c r="E294" s="772"/>
      <c r="F294" s="772"/>
      <c r="G294" s="772"/>
      <c r="H294" s="772"/>
      <c r="I294" s="772"/>
      <c r="J294" s="772"/>
      <c r="K294" s="773"/>
      <c r="L294" s="774"/>
      <c r="M294" s="774"/>
      <c r="N294" s="272"/>
      <c r="O294" s="775"/>
      <c r="P294" s="775"/>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4552</v>
      </c>
      <c r="D295" s="771" t="s">
        <v>4553</v>
      </c>
      <c r="E295" s="772"/>
      <c r="F295" s="772"/>
      <c r="G295" s="772"/>
      <c r="H295" s="772"/>
      <c r="I295" s="772"/>
      <c r="J295" s="772"/>
      <c r="K295" s="773"/>
      <c r="L295" s="774"/>
      <c r="M295" s="774"/>
      <c r="N295" s="272"/>
      <c r="O295" s="775"/>
      <c r="P295" s="775"/>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4554</v>
      </c>
      <c r="D296" s="771" t="s">
        <v>4369</v>
      </c>
      <c r="E296" s="772"/>
      <c r="F296" s="772"/>
      <c r="G296" s="772"/>
      <c r="H296" s="772"/>
      <c r="I296" s="772"/>
      <c r="J296" s="772"/>
      <c r="K296" s="773"/>
      <c r="L296" s="774"/>
      <c r="M296" s="774"/>
      <c r="N296" s="272"/>
      <c r="O296" s="775"/>
      <c r="P296" s="775"/>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4555</v>
      </c>
      <c r="D297" s="771" t="s">
        <v>4371</v>
      </c>
      <c r="E297" s="772"/>
      <c r="F297" s="772"/>
      <c r="G297" s="772"/>
      <c r="H297" s="772"/>
      <c r="I297" s="772"/>
      <c r="J297" s="772"/>
      <c r="K297" s="773"/>
      <c r="L297" s="774"/>
      <c r="M297" s="774"/>
      <c r="N297" s="272"/>
      <c r="O297" s="775"/>
      <c r="P297" s="775"/>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4556</v>
      </c>
      <c r="D298" s="771" t="s">
        <v>4557</v>
      </c>
      <c r="E298" s="772"/>
      <c r="F298" s="772"/>
      <c r="G298" s="772"/>
      <c r="H298" s="772"/>
      <c r="I298" s="772"/>
      <c r="J298" s="772"/>
      <c r="K298" s="773"/>
      <c r="L298" s="774"/>
      <c r="M298" s="774"/>
      <c r="N298" s="272"/>
      <c r="O298" s="775"/>
      <c r="P298" s="775"/>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4558</v>
      </c>
      <c r="D299" s="771" t="s">
        <v>4559</v>
      </c>
      <c r="E299" s="772"/>
      <c r="F299" s="772"/>
      <c r="G299" s="772"/>
      <c r="H299" s="772"/>
      <c r="I299" s="772"/>
      <c r="J299" s="772"/>
      <c r="K299" s="773"/>
      <c r="L299" s="774"/>
      <c r="M299" s="774"/>
      <c r="N299" s="272"/>
      <c r="O299" s="775"/>
      <c r="P299" s="775"/>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787" t="s">
        <v>4560</v>
      </c>
      <c r="D300" s="787"/>
      <c r="E300" s="787"/>
      <c r="F300" s="787"/>
      <c r="G300" s="787"/>
      <c r="H300" s="787"/>
      <c r="I300" s="787"/>
      <c r="J300" s="787"/>
      <c r="K300" s="787"/>
      <c r="L300" s="787"/>
      <c r="M300" s="787"/>
      <c r="N300" s="787"/>
      <c r="O300" s="787"/>
      <c r="P300" s="787"/>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4561</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782" t="s">
        <v>4334</v>
      </c>
      <c r="E304" s="779"/>
      <c r="F304" s="779"/>
      <c r="G304" s="779"/>
      <c r="H304" s="779"/>
      <c r="I304" s="779"/>
      <c r="J304" s="779"/>
      <c r="K304" s="779"/>
      <c r="L304" s="779"/>
      <c r="M304" s="779"/>
      <c r="N304" s="779"/>
      <c r="O304" s="779"/>
      <c r="P304" s="783"/>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4289</v>
      </c>
      <c r="D305" s="770" t="s">
        <v>4290</v>
      </c>
      <c r="E305" s="770"/>
      <c r="F305" s="770"/>
      <c r="G305" s="770"/>
      <c r="H305" s="770"/>
      <c r="I305" s="770"/>
      <c r="J305" s="770"/>
      <c r="K305" s="770"/>
      <c r="L305" s="769" t="s">
        <v>4291</v>
      </c>
      <c r="M305" s="769"/>
      <c r="N305" s="273" t="s">
        <v>4292</v>
      </c>
      <c r="O305" s="769" t="s">
        <v>4293</v>
      </c>
      <c r="P305" s="769"/>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63</v>
      </c>
      <c r="D306" s="771" t="s">
        <v>4294</v>
      </c>
      <c r="E306" s="772"/>
      <c r="F306" s="772"/>
      <c r="G306" s="772"/>
      <c r="H306" s="772"/>
      <c r="I306" s="772"/>
      <c r="J306" s="772"/>
      <c r="K306" s="773"/>
      <c r="L306" s="774"/>
      <c r="M306" s="774"/>
      <c r="N306" s="272"/>
      <c r="O306" s="775"/>
      <c r="P306" s="775"/>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80</v>
      </c>
      <c r="D307" s="771" t="s">
        <v>4373</v>
      </c>
      <c r="E307" s="772"/>
      <c r="F307" s="772"/>
      <c r="G307" s="772"/>
      <c r="H307" s="772"/>
      <c r="I307" s="772"/>
      <c r="J307" s="772"/>
      <c r="K307" s="773"/>
      <c r="L307" s="774"/>
      <c r="M307" s="774"/>
      <c r="N307" s="272"/>
      <c r="O307" s="775"/>
      <c r="P307" s="775"/>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98</v>
      </c>
      <c r="D308" s="771" t="s">
        <v>4335</v>
      </c>
      <c r="E308" s="772"/>
      <c r="F308" s="772"/>
      <c r="G308" s="772"/>
      <c r="H308" s="772"/>
      <c r="I308" s="772"/>
      <c r="J308" s="772"/>
      <c r="K308" s="773"/>
      <c r="L308" s="774"/>
      <c r="M308" s="774"/>
      <c r="N308" s="272"/>
      <c r="O308" s="775"/>
      <c r="P308" s="775"/>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3070</v>
      </c>
      <c r="D309" s="771" t="s">
        <v>4300</v>
      </c>
      <c r="E309" s="772"/>
      <c r="F309" s="772"/>
      <c r="G309" s="772"/>
      <c r="H309" s="772"/>
      <c r="I309" s="772"/>
      <c r="J309" s="772"/>
      <c r="K309" s="773"/>
      <c r="L309" s="774"/>
      <c r="M309" s="774"/>
      <c r="N309" s="272"/>
      <c r="O309" s="780"/>
      <c r="P309" s="781"/>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782" t="s">
        <v>4505</v>
      </c>
      <c r="E310" s="779"/>
      <c r="F310" s="779"/>
      <c r="G310" s="779"/>
      <c r="H310" s="779"/>
      <c r="I310" s="779"/>
      <c r="J310" s="779"/>
      <c r="K310" s="779"/>
      <c r="L310" s="779"/>
      <c r="M310" s="779"/>
      <c r="N310" s="779"/>
      <c r="O310" s="779"/>
      <c r="P310" s="783"/>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4289</v>
      </c>
      <c r="D311" s="770" t="s">
        <v>4290</v>
      </c>
      <c r="E311" s="770"/>
      <c r="F311" s="770"/>
      <c r="G311" s="770"/>
      <c r="H311" s="770"/>
      <c r="I311" s="770"/>
      <c r="J311" s="770"/>
      <c r="K311" s="770"/>
      <c r="L311" s="769" t="s">
        <v>4291</v>
      </c>
      <c r="M311" s="769"/>
      <c r="N311" s="273" t="s">
        <v>4292</v>
      </c>
      <c r="O311" s="769" t="s">
        <v>4293</v>
      </c>
      <c r="P311" s="769"/>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1149</v>
      </c>
      <c r="D312" s="771" t="s">
        <v>4562</v>
      </c>
      <c r="E312" s="772"/>
      <c r="F312" s="772"/>
      <c r="G312" s="772"/>
      <c r="H312" s="772"/>
      <c r="I312" s="772"/>
      <c r="J312" s="772"/>
      <c r="K312" s="773"/>
      <c r="L312" s="774"/>
      <c r="M312" s="774"/>
      <c r="N312" s="272"/>
      <c r="O312" s="775"/>
      <c r="P312" s="775"/>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1153</v>
      </c>
      <c r="D313" s="771" t="s">
        <v>4563</v>
      </c>
      <c r="E313" s="772"/>
      <c r="F313" s="772"/>
      <c r="G313" s="772"/>
      <c r="H313" s="772"/>
      <c r="I313" s="772"/>
      <c r="J313" s="772"/>
      <c r="K313" s="773"/>
      <c r="L313" s="774"/>
      <c r="M313" s="774"/>
      <c r="N313" s="272"/>
      <c r="O313" s="775"/>
      <c r="P313" s="775"/>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1157</v>
      </c>
      <c r="D314" s="771" t="s">
        <v>4564</v>
      </c>
      <c r="E314" s="772"/>
      <c r="F314" s="772"/>
      <c r="G314" s="772"/>
      <c r="H314" s="772"/>
      <c r="I314" s="772"/>
      <c r="J314" s="772"/>
      <c r="K314" s="773"/>
      <c r="L314" s="774"/>
      <c r="M314" s="774"/>
      <c r="N314" s="272"/>
      <c r="O314" s="775"/>
      <c r="P314" s="775"/>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1186</v>
      </c>
      <c r="D315" s="771" t="s">
        <v>4565</v>
      </c>
      <c r="E315" s="772"/>
      <c r="F315" s="772"/>
      <c r="G315" s="772"/>
      <c r="H315" s="772"/>
      <c r="I315" s="772"/>
      <c r="J315" s="772"/>
      <c r="K315" s="773"/>
      <c r="L315" s="774"/>
      <c r="M315" s="774"/>
      <c r="N315" s="272"/>
      <c r="O315" s="775"/>
      <c r="P315" s="775"/>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782" t="s">
        <v>4566</v>
      </c>
      <c r="E316" s="779"/>
      <c r="F316" s="779"/>
      <c r="G316" s="779"/>
      <c r="H316" s="779"/>
      <c r="I316" s="779"/>
      <c r="J316" s="779"/>
      <c r="K316" s="779"/>
      <c r="L316" s="779"/>
      <c r="M316" s="779"/>
      <c r="N316" s="779"/>
      <c r="O316" s="779"/>
      <c r="P316" s="783"/>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4289</v>
      </c>
      <c r="D317" s="770" t="s">
        <v>4290</v>
      </c>
      <c r="E317" s="770"/>
      <c r="F317" s="770"/>
      <c r="G317" s="770"/>
      <c r="H317" s="770"/>
      <c r="I317" s="770"/>
      <c r="J317" s="770"/>
      <c r="K317" s="770"/>
      <c r="L317" s="769" t="s">
        <v>4291</v>
      </c>
      <c r="M317" s="769"/>
      <c r="N317" s="273" t="s">
        <v>4292</v>
      </c>
      <c r="O317" s="769" t="s">
        <v>4293</v>
      </c>
      <c r="P317" s="769"/>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1489</v>
      </c>
      <c r="D318" s="771" t="s">
        <v>4567</v>
      </c>
      <c r="E318" s="772"/>
      <c r="F318" s="772"/>
      <c r="G318" s="772"/>
      <c r="H318" s="772"/>
      <c r="I318" s="772"/>
      <c r="J318" s="772"/>
      <c r="K318" s="773"/>
      <c r="L318" s="774"/>
      <c r="M318" s="774"/>
      <c r="N318" s="272"/>
      <c r="O318" s="775"/>
      <c r="P318" s="775"/>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3138</v>
      </c>
      <c r="D319" s="771" t="s">
        <v>4568</v>
      </c>
      <c r="E319" s="772"/>
      <c r="F319" s="772"/>
      <c r="G319" s="772"/>
      <c r="H319" s="772"/>
      <c r="I319" s="772"/>
      <c r="J319" s="772"/>
      <c r="K319" s="773"/>
      <c r="L319" s="774"/>
      <c r="M319" s="774"/>
      <c r="N319" s="272"/>
      <c r="O319" s="775"/>
      <c r="P319" s="775"/>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3142</v>
      </c>
      <c r="D320" s="771" t="s">
        <v>4569</v>
      </c>
      <c r="E320" s="772"/>
      <c r="F320" s="772"/>
      <c r="G320" s="772"/>
      <c r="H320" s="772"/>
      <c r="I320" s="772"/>
      <c r="J320" s="772"/>
      <c r="K320" s="773"/>
      <c r="L320" s="774"/>
      <c r="M320" s="774"/>
      <c r="N320" s="272"/>
      <c r="O320" s="775"/>
      <c r="P320" s="775"/>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3150</v>
      </c>
      <c r="D321" s="771" t="s">
        <v>4369</v>
      </c>
      <c r="E321" s="772"/>
      <c r="F321" s="772"/>
      <c r="G321" s="772"/>
      <c r="H321" s="772"/>
      <c r="I321" s="772"/>
      <c r="J321" s="772"/>
      <c r="K321" s="773"/>
      <c r="L321" s="774"/>
      <c r="M321" s="774"/>
      <c r="N321" s="272"/>
      <c r="O321" s="775"/>
      <c r="P321" s="775"/>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3160</v>
      </c>
      <c r="D322" s="771" t="s">
        <v>4570</v>
      </c>
      <c r="E322" s="772"/>
      <c r="F322" s="772"/>
      <c r="G322" s="772"/>
      <c r="H322" s="772"/>
      <c r="I322" s="772"/>
      <c r="J322" s="772"/>
      <c r="K322" s="773"/>
      <c r="L322" s="774"/>
      <c r="M322" s="774"/>
      <c r="N322" s="272"/>
      <c r="O322" s="775"/>
      <c r="P322" s="775"/>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4571</v>
      </c>
      <c r="D323" s="771" t="s">
        <v>4572</v>
      </c>
      <c r="E323" s="772"/>
      <c r="F323" s="772"/>
      <c r="G323" s="772"/>
      <c r="H323" s="772"/>
      <c r="I323" s="772"/>
      <c r="J323" s="772"/>
      <c r="K323" s="773"/>
      <c r="L323" s="774"/>
      <c r="M323" s="774"/>
      <c r="N323" s="272"/>
      <c r="O323" s="775"/>
      <c r="P323" s="775"/>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4573</v>
      </c>
      <c r="D324" s="771" t="s">
        <v>4574</v>
      </c>
      <c r="E324" s="772"/>
      <c r="F324" s="772"/>
      <c r="G324" s="772"/>
      <c r="H324" s="772"/>
      <c r="I324" s="772"/>
      <c r="J324" s="772"/>
      <c r="K324" s="773"/>
      <c r="L324" s="774"/>
      <c r="M324" s="774"/>
      <c r="N324" s="272"/>
      <c r="O324" s="775"/>
      <c r="P324" s="775"/>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4575</v>
      </c>
      <c r="D325" s="771" t="s">
        <v>4576</v>
      </c>
      <c r="E325" s="772"/>
      <c r="F325" s="772"/>
      <c r="G325" s="772"/>
      <c r="H325" s="772"/>
      <c r="I325" s="772"/>
      <c r="J325" s="772"/>
      <c r="K325" s="773"/>
      <c r="L325" s="774"/>
      <c r="M325" s="774"/>
      <c r="N325" s="272"/>
      <c r="O325" s="775"/>
      <c r="P325" s="775"/>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4577</v>
      </c>
      <c r="D326" s="771" t="s">
        <v>4357</v>
      </c>
      <c r="E326" s="772"/>
      <c r="F326" s="772"/>
      <c r="G326" s="772"/>
      <c r="H326" s="772"/>
      <c r="I326" s="772"/>
      <c r="J326" s="772"/>
      <c r="K326" s="773"/>
      <c r="L326" s="774"/>
      <c r="M326" s="774"/>
      <c r="N326" s="272"/>
      <c r="O326" s="775"/>
      <c r="P326" s="775"/>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4578</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782" t="s">
        <v>4334</v>
      </c>
      <c r="E330" s="779"/>
      <c r="F330" s="779"/>
      <c r="G330" s="779"/>
      <c r="H330" s="779"/>
      <c r="I330" s="779"/>
      <c r="J330" s="779"/>
      <c r="K330" s="779"/>
      <c r="L330" s="779"/>
      <c r="M330" s="779"/>
      <c r="N330" s="779"/>
      <c r="O330" s="779"/>
      <c r="P330" s="783"/>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4289</v>
      </c>
      <c r="D331" s="770" t="s">
        <v>4290</v>
      </c>
      <c r="E331" s="770"/>
      <c r="F331" s="770"/>
      <c r="G331" s="770"/>
      <c r="H331" s="770"/>
      <c r="I331" s="770"/>
      <c r="J331" s="770"/>
      <c r="K331" s="770"/>
      <c r="L331" s="769" t="s">
        <v>4291</v>
      </c>
      <c r="M331" s="769"/>
      <c r="N331" s="273" t="s">
        <v>4292</v>
      </c>
      <c r="O331" s="769" t="s">
        <v>4293</v>
      </c>
      <c r="P331" s="769"/>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63</v>
      </c>
      <c r="D332" s="771" t="s">
        <v>4294</v>
      </c>
      <c r="E332" s="772"/>
      <c r="F332" s="772"/>
      <c r="G332" s="772"/>
      <c r="H332" s="772"/>
      <c r="I332" s="772"/>
      <c r="J332" s="772"/>
      <c r="K332" s="773"/>
      <c r="L332" s="774"/>
      <c r="M332" s="774"/>
      <c r="N332" s="272"/>
      <c r="O332" s="775"/>
      <c r="P332" s="775"/>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80</v>
      </c>
      <c r="D333" s="771" t="s">
        <v>4335</v>
      </c>
      <c r="E333" s="772"/>
      <c r="F333" s="772"/>
      <c r="G333" s="772"/>
      <c r="H333" s="772"/>
      <c r="I333" s="772"/>
      <c r="J333" s="772"/>
      <c r="K333" s="773"/>
      <c r="L333" s="774"/>
      <c r="M333" s="774"/>
      <c r="N333" s="272"/>
      <c r="O333" s="775"/>
      <c r="P333" s="775"/>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98</v>
      </c>
      <c r="D334" s="771" t="s">
        <v>4300</v>
      </c>
      <c r="E334" s="772"/>
      <c r="F334" s="772"/>
      <c r="G334" s="772"/>
      <c r="H334" s="772"/>
      <c r="I334" s="772"/>
      <c r="J334" s="772"/>
      <c r="K334" s="773"/>
      <c r="L334" s="774"/>
      <c r="M334" s="774"/>
      <c r="N334" s="272"/>
      <c r="O334" s="780"/>
      <c r="P334" s="781"/>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782" t="s">
        <v>4505</v>
      </c>
      <c r="E335" s="779"/>
      <c r="F335" s="779"/>
      <c r="G335" s="779"/>
      <c r="H335" s="779"/>
      <c r="I335" s="779"/>
      <c r="J335" s="779"/>
      <c r="K335" s="779"/>
      <c r="L335" s="779"/>
      <c r="M335" s="779"/>
      <c r="N335" s="779"/>
      <c r="O335" s="779"/>
      <c r="P335" s="783"/>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4289</v>
      </c>
      <c r="D336" s="770" t="s">
        <v>4290</v>
      </c>
      <c r="E336" s="770"/>
      <c r="F336" s="770"/>
      <c r="G336" s="770"/>
      <c r="H336" s="770"/>
      <c r="I336" s="770"/>
      <c r="J336" s="770"/>
      <c r="K336" s="770"/>
      <c r="L336" s="769" t="s">
        <v>4291</v>
      </c>
      <c r="M336" s="769"/>
      <c r="N336" s="273" t="s">
        <v>4292</v>
      </c>
      <c r="O336" s="769" t="s">
        <v>4293</v>
      </c>
      <c r="P336" s="769"/>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1149</v>
      </c>
      <c r="D337" s="771" t="s">
        <v>4579</v>
      </c>
      <c r="E337" s="772"/>
      <c r="F337" s="772"/>
      <c r="G337" s="772"/>
      <c r="H337" s="772"/>
      <c r="I337" s="772"/>
      <c r="J337" s="772"/>
      <c r="K337" s="773"/>
      <c r="L337" s="774"/>
      <c r="M337" s="774"/>
      <c r="N337" s="272"/>
      <c r="O337" s="775"/>
      <c r="P337" s="775"/>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1153</v>
      </c>
      <c r="D338" s="771" t="s">
        <v>4337</v>
      </c>
      <c r="E338" s="772"/>
      <c r="F338" s="772"/>
      <c r="G338" s="772"/>
      <c r="H338" s="772"/>
      <c r="I338" s="772"/>
      <c r="J338" s="772"/>
      <c r="K338" s="773"/>
      <c r="L338" s="774"/>
      <c r="M338" s="774"/>
      <c r="N338" s="272"/>
      <c r="O338" s="775"/>
      <c r="P338" s="775"/>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1157</v>
      </c>
      <c r="D339" s="771" t="s">
        <v>4509</v>
      </c>
      <c r="E339" s="772"/>
      <c r="F339" s="772"/>
      <c r="G339" s="772"/>
      <c r="H339" s="772"/>
      <c r="I339" s="772"/>
      <c r="J339" s="772"/>
      <c r="K339" s="773"/>
      <c r="L339" s="774"/>
      <c r="M339" s="774"/>
      <c r="N339" s="272"/>
      <c r="O339" s="775"/>
      <c r="P339" s="775"/>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1186</v>
      </c>
      <c r="D340" s="771" t="s">
        <v>4511</v>
      </c>
      <c r="E340" s="772"/>
      <c r="F340" s="772"/>
      <c r="G340" s="772"/>
      <c r="H340" s="772"/>
      <c r="I340" s="772"/>
      <c r="J340" s="772"/>
      <c r="K340" s="773"/>
      <c r="L340" s="774"/>
      <c r="M340" s="774"/>
      <c r="N340" s="272"/>
      <c r="O340" s="775"/>
      <c r="P340" s="775"/>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782" t="s">
        <v>4580</v>
      </c>
      <c r="E341" s="779"/>
      <c r="F341" s="779"/>
      <c r="G341" s="779"/>
      <c r="H341" s="779"/>
      <c r="I341" s="779"/>
      <c r="J341" s="779"/>
      <c r="K341" s="779"/>
      <c r="L341" s="779"/>
      <c r="M341" s="779"/>
      <c r="N341" s="779"/>
      <c r="O341" s="779"/>
      <c r="P341" s="783"/>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4289</v>
      </c>
      <c r="D342" s="770" t="s">
        <v>4290</v>
      </c>
      <c r="E342" s="770"/>
      <c r="F342" s="770"/>
      <c r="G342" s="770"/>
      <c r="H342" s="770"/>
      <c r="I342" s="770"/>
      <c r="J342" s="770"/>
      <c r="K342" s="770"/>
      <c r="L342" s="769" t="s">
        <v>4291</v>
      </c>
      <c r="M342" s="769"/>
      <c r="N342" s="273" t="s">
        <v>4292</v>
      </c>
      <c r="O342" s="769" t="s">
        <v>4293</v>
      </c>
      <c r="P342" s="769"/>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1489</v>
      </c>
      <c r="D343" s="771" t="s">
        <v>4581</v>
      </c>
      <c r="E343" s="772"/>
      <c r="F343" s="772"/>
      <c r="G343" s="772"/>
      <c r="H343" s="772"/>
      <c r="I343" s="772"/>
      <c r="J343" s="772"/>
      <c r="K343" s="773"/>
      <c r="L343" s="774"/>
      <c r="M343" s="774"/>
      <c r="N343" s="272"/>
      <c r="O343" s="775"/>
      <c r="P343" s="775"/>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3138</v>
      </c>
      <c r="D344" s="771" t="s">
        <v>4582</v>
      </c>
      <c r="E344" s="772"/>
      <c r="F344" s="772"/>
      <c r="G344" s="772"/>
      <c r="H344" s="772"/>
      <c r="I344" s="772"/>
      <c r="J344" s="772"/>
      <c r="K344" s="773"/>
      <c r="L344" s="774"/>
      <c r="M344" s="774"/>
      <c r="N344" s="272"/>
      <c r="O344" s="775"/>
      <c r="P344" s="775"/>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3142</v>
      </c>
      <c r="D345" s="771" t="s">
        <v>4583</v>
      </c>
      <c r="E345" s="772"/>
      <c r="F345" s="772"/>
      <c r="G345" s="772"/>
      <c r="H345" s="772"/>
      <c r="I345" s="772"/>
      <c r="J345" s="772"/>
      <c r="K345" s="773"/>
      <c r="L345" s="774"/>
      <c r="M345" s="774"/>
      <c r="N345" s="272"/>
      <c r="O345" s="775"/>
      <c r="P345" s="775"/>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3150</v>
      </c>
      <c r="D346" s="771" t="s">
        <v>4524</v>
      </c>
      <c r="E346" s="772"/>
      <c r="F346" s="772"/>
      <c r="G346" s="772"/>
      <c r="H346" s="772"/>
      <c r="I346" s="772"/>
      <c r="J346" s="772"/>
      <c r="K346" s="773"/>
      <c r="L346" s="774"/>
      <c r="M346" s="774"/>
      <c r="N346" s="272"/>
      <c r="O346" s="775"/>
      <c r="P346" s="775"/>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3160</v>
      </c>
      <c r="D347" s="771" t="s">
        <v>4584</v>
      </c>
      <c r="E347" s="772"/>
      <c r="F347" s="772"/>
      <c r="G347" s="772"/>
      <c r="H347" s="772"/>
      <c r="I347" s="772"/>
      <c r="J347" s="772"/>
      <c r="K347" s="773"/>
      <c r="L347" s="774"/>
      <c r="M347" s="774"/>
      <c r="N347" s="272"/>
      <c r="O347" s="775"/>
      <c r="P347" s="775"/>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4571</v>
      </c>
      <c r="D348" s="771" t="s">
        <v>4369</v>
      </c>
      <c r="E348" s="772"/>
      <c r="F348" s="772"/>
      <c r="G348" s="772"/>
      <c r="H348" s="772"/>
      <c r="I348" s="772"/>
      <c r="J348" s="772"/>
      <c r="K348" s="773"/>
      <c r="L348" s="774"/>
      <c r="M348" s="774"/>
      <c r="N348" s="272"/>
      <c r="O348" s="775"/>
      <c r="P348" s="775"/>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4585</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4289</v>
      </c>
      <c r="D352" s="770" t="s">
        <v>4290</v>
      </c>
      <c r="E352" s="770"/>
      <c r="F352" s="770"/>
      <c r="G352" s="770"/>
      <c r="H352" s="770"/>
      <c r="I352" s="770"/>
      <c r="J352" s="770"/>
      <c r="K352" s="770"/>
      <c r="L352" s="769" t="s">
        <v>4291</v>
      </c>
      <c r="M352" s="769"/>
      <c r="N352" s="273" t="s">
        <v>4292</v>
      </c>
      <c r="O352" s="769" t="s">
        <v>4293</v>
      </c>
      <c r="P352" s="769"/>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771" t="s">
        <v>4294</v>
      </c>
      <c r="E353" s="772"/>
      <c r="F353" s="772"/>
      <c r="G353" s="772"/>
      <c r="H353" s="772"/>
      <c r="I353" s="772"/>
      <c r="J353" s="772"/>
      <c r="K353" s="773"/>
      <c r="L353" s="774"/>
      <c r="M353" s="774"/>
      <c r="N353" s="272"/>
      <c r="O353" s="775"/>
      <c r="P353" s="775"/>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771" t="s">
        <v>4586</v>
      </c>
      <c r="E354" s="772"/>
      <c r="F354" s="772"/>
      <c r="G354" s="772"/>
      <c r="H354" s="772"/>
      <c r="I354" s="772"/>
      <c r="J354" s="772"/>
      <c r="K354" s="773"/>
      <c r="L354" s="774"/>
      <c r="M354" s="774"/>
      <c r="N354" s="272"/>
      <c r="O354" s="775"/>
      <c r="P354" s="775"/>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771" t="s">
        <v>4587</v>
      </c>
      <c r="E355" s="772"/>
      <c r="F355" s="772"/>
      <c r="G355" s="772"/>
      <c r="H355" s="772"/>
      <c r="I355" s="772"/>
      <c r="J355" s="772"/>
      <c r="K355" s="773"/>
      <c r="L355" s="774"/>
      <c r="M355" s="774"/>
      <c r="N355" s="272"/>
      <c r="O355" s="775"/>
      <c r="P355" s="775"/>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771" t="s">
        <v>4300</v>
      </c>
      <c r="E356" s="772"/>
      <c r="F356" s="772"/>
      <c r="G356" s="772"/>
      <c r="H356" s="772"/>
      <c r="I356" s="772"/>
      <c r="J356" s="772"/>
      <c r="K356" s="773"/>
      <c r="L356" s="774"/>
      <c r="M356" s="774"/>
      <c r="N356" s="272"/>
      <c r="O356" s="780"/>
      <c r="P356" s="781"/>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771" t="s">
        <v>4298</v>
      </c>
      <c r="E357" s="772"/>
      <c r="F357" s="772"/>
      <c r="G357" s="772"/>
      <c r="H357" s="772"/>
      <c r="I357" s="772"/>
      <c r="J357" s="772"/>
      <c r="K357" s="773"/>
      <c r="L357" s="774"/>
      <c r="M357" s="774"/>
      <c r="N357" s="272"/>
      <c r="O357" s="775"/>
      <c r="P357" s="775"/>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4588</v>
      </c>
      <c r="B360" s="784" t="s">
        <v>4589</v>
      </c>
      <c r="C360" s="785"/>
      <c r="D360" s="785"/>
      <c r="E360" s="785"/>
      <c r="F360" s="785"/>
      <c r="G360" s="785"/>
      <c r="H360" s="785"/>
      <c r="I360" s="785"/>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4289</v>
      </c>
      <c r="D362" s="770" t="s">
        <v>4290</v>
      </c>
      <c r="E362" s="770"/>
      <c r="F362" s="770"/>
      <c r="G362" s="770"/>
      <c r="H362" s="770"/>
      <c r="I362" s="770"/>
      <c r="J362" s="770"/>
      <c r="K362" s="770"/>
      <c r="L362" s="769" t="s">
        <v>4291</v>
      </c>
      <c r="M362" s="769"/>
      <c r="N362" s="273" t="s">
        <v>4292</v>
      </c>
      <c r="O362" s="769" t="s">
        <v>4293</v>
      </c>
      <c r="P362" s="769"/>
      <c r="Q362" s="163"/>
      <c r="R362" s="163"/>
      <c r="S362" s="163"/>
      <c r="T362" s="163"/>
      <c r="U362" s="163"/>
      <c r="V362" s="163"/>
      <c r="W362" s="163"/>
      <c r="X362" s="163"/>
      <c r="Y362" s="163"/>
      <c r="Z362" s="163"/>
      <c r="AA362" s="163"/>
      <c r="AB362" s="163"/>
      <c r="AC362" s="163"/>
    </row>
    <row r="363" spans="1:37" ht="30" customHeight="1">
      <c r="A363" s="163"/>
      <c r="B363" s="163"/>
      <c r="C363" s="275">
        <v>1</v>
      </c>
      <c r="D363" s="771" t="s">
        <v>4590</v>
      </c>
      <c r="E363" s="772"/>
      <c r="F363" s="772"/>
      <c r="G363" s="772"/>
      <c r="H363" s="772"/>
      <c r="I363" s="772"/>
      <c r="J363" s="772"/>
      <c r="K363" s="773"/>
      <c r="L363" s="774"/>
      <c r="M363" s="774"/>
      <c r="N363" s="272"/>
      <c r="O363" s="775"/>
      <c r="P363" s="775"/>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D233:K233"/>
    <mergeCell ref="D227:K227"/>
    <mergeCell ref="D230:P230"/>
    <mergeCell ref="D231:K231"/>
    <mergeCell ref="L233:M233"/>
    <mergeCell ref="O233:P233"/>
    <mergeCell ref="D236:K236"/>
    <mergeCell ref="L236:M236"/>
    <mergeCell ref="O236:P236"/>
    <mergeCell ref="L220:M220"/>
    <mergeCell ref="O220:P220"/>
    <mergeCell ref="D221:P221"/>
    <mergeCell ref="D223:K223"/>
    <mergeCell ref="L223:M223"/>
    <mergeCell ref="O223:P223"/>
    <mergeCell ref="L222:M222"/>
    <mergeCell ref="O222:P222"/>
    <mergeCell ref="D224:K224"/>
    <mergeCell ref="L224:M224"/>
    <mergeCell ref="D220:K220"/>
    <mergeCell ref="O224:P224"/>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91:K91"/>
    <mergeCell ref="L91:M91"/>
    <mergeCell ref="O91:P91"/>
    <mergeCell ref="D92:K92"/>
    <mergeCell ref="L92:M92"/>
    <mergeCell ref="O92:P92"/>
    <mergeCell ref="D82:K82"/>
    <mergeCell ref="L82:M82"/>
    <mergeCell ref="D83:K83"/>
    <mergeCell ref="L83:M83"/>
    <mergeCell ref="D84:K84"/>
    <mergeCell ref="L84:M84"/>
    <mergeCell ref="D81:K81"/>
    <mergeCell ref="L81:M81"/>
    <mergeCell ref="D72:K72"/>
    <mergeCell ref="L72:M72"/>
    <mergeCell ref="O72:P72"/>
    <mergeCell ref="D73:K73"/>
    <mergeCell ref="L73:M73"/>
    <mergeCell ref="D74:K74"/>
    <mergeCell ref="L74:M74"/>
    <mergeCell ref="O74:P74"/>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O59:P59"/>
    <mergeCell ref="O60:P60"/>
    <mergeCell ref="O55:P55"/>
    <mergeCell ref="O53:P53"/>
    <mergeCell ref="O54:P54"/>
    <mergeCell ref="D53:K53"/>
    <mergeCell ref="L53:M53"/>
    <mergeCell ref="O51:P51"/>
    <mergeCell ref="O52:P52"/>
    <mergeCell ref="D60:K60"/>
    <mergeCell ref="L60:M60"/>
    <mergeCell ref="O49:P49"/>
    <mergeCell ref="O50:P50"/>
    <mergeCell ref="D49:K49"/>
    <mergeCell ref="L49:M49"/>
    <mergeCell ref="O45:P45"/>
    <mergeCell ref="D45:K45"/>
    <mergeCell ref="L45:M45"/>
    <mergeCell ref="O43:P43"/>
    <mergeCell ref="O44:P44"/>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zoomScale="89" zoomScaleNormal="89" workbookViewId="0">
      <selection activeCell="E1" sqref="E1:K2"/>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803" t="s">
        <v>2997</v>
      </c>
      <c r="B1" s="806" t="s">
        <v>2969</v>
      </c>
      <c r="C1" s="807"/>
      <c r="D1" s="812" t="s">
        <v>3003</v>
      </c>
      <c r="E1" s="816" t="s">
        <v>2999</v>
      </c>
      <c r="F1" s="817"/>
      <c r="G1" s="817"/>
      <c r="H1" s="817"/>
      <c r="I1" s="817"/>
      <c r="J1" s="817"/>
      <c r="K1" s="818"/>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c r="A2" s="804"/>
      <c r="B2" s="808"/>
      <c r="C2" s="809"/>
      <c r="D2" s="813"/>
      <c r="E2" s="819"/>
      <c r="F2" s="820"/>
      <c r="G2" s="820"/>
      <c r="H2" s="820"/>
      <c r="I2" s="820"/>
      <c r="J2" s="820"/>
      <c r="K2" s="821"/>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804"/>
      <c r="B3" s="808"/>
      <c r="C3" s="809"/>
      <c r="D3" s="814"/>
      <c r="E3" s="822" t="s">
        <v>3005</v>
      </c>
      <c r="F3" s="822" t="s">
        <v>3006</v>
      </c>
      <c r="G3" s="822" t="s">
        <v>3007</v>
      </c>
      <c r="H3" s="822" t="s">
        <v>3008</v>
      </c>
      <c r="I3" s="822" t="s">
        <v>3009</v>
      </c>
      <c r="J3" s="824" t="s">
        <v>3010</v>
      </c>
      <c r="K3" s="822" t="s">
        <v>3011</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805"/>
      <c r="B4" s="810"/>
      <c r="C4" s="811"/>
      <c r="D4" s="815"/>
      <c r="E4" s="823"/>
      <c r="F4" s="823"/>
      <c r="G4" s="823"/>
      <c r="H4" s="823"/>
      <c r="I4" s="823"/>
      <c r="J4" s="825"/>
      <c r="K4" s="823"/>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c r="A5" s="791">
        <v>1</v>
      </c>
      <c r="B5" s="797" t="s">
        <v>63</v>
      </c>
      <c r="C5" s="622" t="s">
        <v>3041</v>
      </c>
      <c r="D5" s="72" t="s">
        <v>3042</v>
      </c>
      <c r="E5" s="73" t="s">
        <v>3043</v>
      </c>
      <c r="F5" s="73" t="s">
        <v>3043</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c r="A6" s="792"/>
      <c r="B6" s="798"/>
      <c r="C6" s="623"/>
      <c r="D6" s="72" t="s">
        <v>3045</v>
      </c>
      <c r="E6" s="73" t="s">
        <v>3043</v>
      </c>
      <c r="F6" s="73" t="s">
        <v>3043</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c r="A7" s="792"/>
      <c r="B7" s="798"/>
      <c r="C7" s="623"/>
      <c r="D7" s="72" t="s">
        <v>3838</v>
      </c>
      <c r="E7" s="73" t="s">
        <v>3043</v>
      </c>
      <c r="F7" s="73" t="s">
        <v>3043</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c r="A8" s="792"/>
      <c r="B8" s="799"/>
      <c r="C8" s="624"/>
      <c r="D8" s="72" t="s">
        <v>3840</v>
      </c>
      <c r="E8" s="73" t="s">
        <v>3043</v>
      </c>
      <c r="F8" s="73" t="s">
        <v>3043</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c r="A9" s="792"/>
      <c r="B9" s="794" t="s">
        <v>80</v>
      </c>
      <c r="C9" s="616" t="s">
        <v>3053</v>
      </c>
      <c r="D9" s="324" t="s">
        <v>3054</v>
      </c>
      <c r="E9" s="75" t="s">
        <v>3043</v>
      </c>
      <c r="F9" s="75" t="s">
        <v>3043</v>
      </c>
      <c r="G9" s="75" t="s">
        <v>3043</v>
      </c>
      <c r="H9" s="325"/>
      <c r="I9" s="75" t="s">
        <v>3043</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c r="A10" s="792"/>
      <c r="B10" s="795"/>
      <c r="C10" s="617"/>
      <c r="D10" s="324" t="s">
        <v>3056</v>
      </c>
      <c r="E10" s="75" t="s">
        <v>3043</v>
      </c>
      <c r="F10" s="75" t="s">
        <v>3043</v>
      </c>
      <c r="G10" s="75" t="s">
        <v>3043</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c r="A11" s="792"/>
      <c r="B11" s="796"/>
      <c r="C11" s="618"/>
      <c r="D11" s="324" t="s">
        <v>3058</v>
      </c>
      <c r="E11" s="75" t="s">
        <v>3043</v>
      </c>
      <c r="F11" s="75" t="s">
        <v>3043</v>
      </c>
      <c r="G11" s="75" t="s">
        <v>3043</v>
      </c>
      <c r="H11" s="75" t="s">
        <v>3043</v>
      </c>
      <c r="I11" s="75" t="s">
        <v>3043</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c r="A12" s="792"/>
      <c r="B12" s="797" t="s">
        <v>98</v>
      </c>
      <c r="C12" s="622" t="s">
        <v>3059</v>
      </c>
      <c r="D12" s="72" t="s">
        <v>4591</v>
      </c>
      <c r="E12" s="73" t="s">
        <v>3043</v>
      </c>
      <c r="F12" s="73" t="s">
        <v>3043</v>
      </c>
      <c r="G12" s="73" t="s">
        <v>3043</v>
      </c>
      <c r="H12" s="73" t="s">
        <v>3043</v>
      </c>
      <c r="I12" s="73" t="s">
        <v>3043</v>
      </c>
      <c r="J12" s="73" t="s">
        <v>3043</v>
      </c>
      <c r="K12" s="74" t="s">
        <v>3043</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c r="A13" s="792"/>
      <c r="B13" s="798"/>
      <c r="C13" s="623"/>
      <c r="D13" s="72" t="s">
        <v>3062</v>
      </c>
      <c r="E13" s="73" t="s">
        <v>3043</v>
      </c>
      <c r="F13" s="73" t="s">
        <v>3043</v>
      </c>
      <c r="G13" s="323"/>
      <c r="H13" s="73"/>
      <c r="I13" s="73" t="s">
        <v>3043</v>
      </c>
      <c r="J13" s="73"/>
      <c r="K13" s="74" t="s">
        <v>3043</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c r="A14" s="792"/>
      <c r="B14" s="798"/>
      <c r="C14" s="623"/>
      <c r="D14" s="72" t="s">
        <v>3862</v>
      </c>
      <c r="E14" s="73" t="s">
        <v>3043</v>
      </c>
      <c r="F14" s="73" t="s">
        <v>3043</v>
      </c>
      <c r="G14" s="73" t="s">
        <v>3043</v>
      </c>
      <c r="H14" s="73"/>
      <c r="I14" s="73" t="s">
        <v>3043</v>
      </c>
      <c r="J14" s="73"/>
      <c r="K14" s="74" t="s">
        <v>3043</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c r="A15" s="792"/>
      <c r="B15" s="798"/>
      <c r="C15" s="623"/>
      <c r="D15" s="72" t="s">
        <v>3864</v>
      </c>
      <c r="E15" s="73" t="s">
        <v>3043</v>
      </c>
      <c r="F15" s="73" t="s">
        <v>3043</v>
      </c>
      <c r="G15" s="73" t="s">
        <v>3043</v>
      </c>
      <c r="H15" s="73" t="s">
        <v>3043</v>
      </c>
      <c r="I15" s="73" t="s">
        <v>3043</v>
      </c>
      <c r="J15" s="73" t="s">
        <v>3043</v>
      </c>
      <c r="K15" s="74" t="s">
        <v>3043</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c r="A16" s="792"/>
      <c r="B16" s="799"/>
      <c r="C16" s="624"/>
      <c r="D16" s="72" t="s">
        <v>4592</v>
      </c>
      <c r="E16" s="73" t="s">
        <v>3043</v>
      </c>
      <c r="F16" s="73" t="s">
        <v>3043</v>
      </c>
      <c r="G16" s="73"/>
      <c r="H16" s="73"/>
      <c r="I16" s="73" t="s">
        <v>3043</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c r="A17" s="792"/>
      <c r="B17" s="794" t="s">
        <v>3070</v>
      </c>
      <c r="C17" s="616" t="s">
        <v>3071</v>
      </c>
      <c r="D17" s="324" t="s">
        <v>3868</v>
      </c>
      <c r="E17" s="75" t="s">
        <v>3043</v>
      </c>
      <c r="F17" s="75" t="s">
        <v>3043</v>
      </c>
      <c r="G17" s="75" t="s">
        <v>3043</v>
      </c>
      <c r="H17" s="75"/>
      <c r="I17" s="75" t="s">
        <v>3043</v>
      </c>
      <c r="J17" s="75"/>
      <c r="K17" s="76" t="s">
        <v>3043</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c r="A18" s="792"/>
      <c r="B18" s="795"/>
      <c r="C18" s="617"/>
      <c r="D18" s="324" t="s">
        <v>3074</v>
      </c>
      <c r="E18" s="75" t="s">
        <v>3043</v>
      </c>
      <c r="F18" s="75" t="s">
        <v>3043</v>
      </c>
      <c r="G18" s="75" t="s">
        <v>3043</v>
      </c>
      <c r="H18" s="325"/>
      <c r="I18" s="75" t="s">
        <v>3043</v>
      </c>
      <c r="J18" s="75"/>
      <c r="K18" s="76" t="s">
        <v>3043</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c r="A19" s="792"/>
      <c r="B19" s="795"/>
      <c r="C19" s="617"/>
      <c r="D19" s="324" t="s">
        <v>3076</v>
      </c>
      <c r="E19" s="75" t="s">
        <v>3043</v>
      </c>
      <c r="F19" s="75" t="s">
        <v>3043</v>
      </c>
      <c r="G19" s="325"/>
      <c r="H19" s="325"/>
      <c r="I19" s="75" t="s">
        <v>3043</v>
      </c>
      <c r="J19" s="75" t="s">
        <v>3043</v>
      </c>
      <c r="K19" s="76" t="s">
        <v>3043</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c r="A20" s="792"/>
      <c r="B20" s="796"/>
      <c r="C20" s="618"/>
      <c r="D20" s="324" t="s">
        <v>4593</v>
      </c>
      <c r="E20" s="75" t="s">
        <v>3043</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c r="A21" s="792"/>
      <c r="B21" s="797" t="s">
        <v>3080</v>
      </c>
      <c r="C21" s="622" t="s">
        <v>4594</v>
      </c>
      <c r="D21" s="72" t="s">
        <v>3082</v>
      </c>
      <c r="E21" s="73" t="s">
        <v>3043</v>
      </c>
      <c r="F21" s="73" t="s">
        <v>3043</v>
      </c>
      <c r="G21" s="323"/>
      <c r="H21" s="73" t="s">
        <v>3043</v>
      </c>
      <c r="I21" s="73" t="s">
        <v>3043</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c r="A22" s="792"/>
      <c r="B22" s="798"/>
      <c r="C22" s="623"/>
      <c r="D22" s="72" t="s">
        <v>3083</v>
      </c>
      <c r="E22" s="73" t="s">
        <v>3043</v>
      </c>
      <c r="F22" s="73" t="s">
        <v>3043</v>
      </c>
      <c r="G22" s="323"/>
      <c r="H22" s="73" t="s">
        <v>3043</v>
      </c>
      <c r="I22" s="73" t="s">
        <v>3043</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c r="A23" s="792"/>
      <c r="B23" s="798"/>
      <c r="C23" s="623"/>
      <c r="D23" s="72" t="s">
        <v>3881</v>
      </c>
      <c r="E23" s="73" t="s">
        <v>3043</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c r="A24" s="792"/>
      <c r="B24" s="798"/>
      <c r="C24" s="623"/>
      <c r="D24" s="72" t="s">
        <v>3087</v>
      </c>
      <c r="E24" s="73" t="s">
        <v>3043</v>
      </c>
      <c r="F24" s="73" t="s">
        <v>3043</v>
      </c>
      <c r="G24" s="323"/>
      <c r="H24" s="73" t="s">
        <v>3043</v>
      </c>
      <c r="I24" s="73" t="s">
        <v>3043</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c r="A25" s="792"/>
      <c r="B25" s="798"/>
      <c r="C25" s="623"/>
      <c r="D25" s="72" t="s">
        <v>3089</v>
      </c>
      <c r="E25" s="73" t="s">
        <v>3043</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c r="A26" s="792"/>
      <c r="B26" s="799"/>
      <c r="C26" s="624"/>
      <c r="D26" s="72" t="s">
        <v>3091</v>
      </c>
      <c r="E26" s="73" t="s">
        <v>3043</v>
      </c>
      <c r="F26" s="73" t="s">
        <v>3043</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c r="A27" s="792"/>
      <c r="B27" s="794" t="s">
        <v>3092</v>
      </c>
      <c r="C27" s="616" t="s">
        <v>3093</v>
      </c>
      <c r="D27" s="324" t="s">
        <v>3094</v>
      </c>
      <c r="E27" s="75" t="s">
        <v>3043</v>
      </c>
      <c r="F27" s="75" t="s">
        <v>3043</v>
      </c>
      <c r="G27" s="75"/>
      <c r="H27" s="75"/>
      <c r="I27" s="75" t="s">
        <v>3043</v>
      </c>
      <c r="J27" s="75"/>
      <c r="K27" s="76" t="s">
        <v>3043</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15" thickBot="1">
      <c r="A28" s="792"/>
      <c r="B28" s="796"/>
      <c r="C28" s="618"/>
      <c r="D28" s="324" t="s">
        <v>3887</v>
      </c>
      <c r="E28" s="75" t="s">
        <v>3043</v>
      </c>
      <c r="F28" s="75" t="s">
        <v>3043</v>
      </c>
      <c r="G28" s="75"/>
      <c r="H28" s="75"/>
      <c r="I28" s="75" t="s">
        <v>3043</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15" thickBot="1">
      <c r="A29" s="793"/>
      <c r="B29" s="327" t="s">
        <v>3098</v>
      </c>
      <c r="C29" s="77" t="s">
        <v>3099</v>
      </c>
      <c r="D29" s="72" t="s">
        <v>3100</v>
      </c>
      <c r="E29" s="73" t="s">
        <v>3043</v>
      </c>
      <c r="F29" s="73" t="s">
        <v>3043</v>
      </c>
      <c r="G29" s="73" t="s">
        <v>3043</v>
      </c>
      <c r="H29" s="73" t="s">
        <v>3043</v>
      </c>
      <c r="I29" s="73" t="s">
        <v>3043</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15" thickBot="1">
      <c r="A30" s="791">
        <v>2</v>
      </c>
      <c r="B30" s="328" t="s">
        <v>1149</v>
      </c>
      <c r="C30" s="78" t="s">
        <v>3102</v>
      </c>
      <c r="D30" s="324" t="s">
        <v>4595</v>
      </c>
      <c r="E30" s="76" t="s">
        <v>3043</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5" thickBot="1">
      <c r="A31" s="792"/>
      <c r="B31" s="327" t="s">
        <v>1153</v>
      </c>
      <c r="C31" s="77" t="s">
        <v>3105</v>
      </c>
      <c r="D31" s="72" t="s">
        <v>3106</v>
      </c>
      <c r="E31" s="74" t="s">
        <v>3043</v>
      </c>
      <c r="F31" s="74" t="s">
        <v>3043</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792"/>
      <c r="B32" s="794" t="s">
        <v>1157</v>
      </c>
      <c r="C32" s="616" t="s">
        <v>3107</v>
      </c>
      <c r="D32" s="329" t="s">
        <v>3896</v>
      </c>
      <c r="E32" s="647" t="s">
        <v>3043</v>
      </c>
      <c r="F32" s="647" t="s">
        <v>3043</v>
      </c>
      <c r="G32" s="613"/>
      <c r="H32" s="613"/>
      <c r="I32" s="613"/>
      <c r="J32" s="613"/>
      <c r="K32" s="647"/>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792"/>
      <c r="B33" s="795"/>
      <c r="C33" s="617"/>
      <c r="D33" s="329" t="s">
        <v>3902</v>
      </c>
      <c r="E33" s="649"/>
      <c r="F33" s="649"/>
      <c r="G33" s="614"/>
      <c r="H33" s="614"/>
      <c r="I33" s="614"/>
      <c r="J33" s="614"/>
      <c r="K33" s="649"/>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792"/>
      <c r="B34" s="795"/>
      <c r="C34" s="617"/>
      <c r="D34" s="329" t="s">
        <v>3904</v>
      </c>
      <c r="E34" s="649"/>
      <c r="F34" s="649"/>
      <c r="G34" s="614"/>
      <c r="H34" s="614"/>
      <c r="I34" s="614"/>
      <c r="J34" s="614"/>
      <c r="K34" s="649"/>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792"/>
      <c r="B35" s="795"/>
      <c r="C35" s="617"/>
      <c r="D35" s="329" t="s">
        <v>3906</v>
      </c>
      <c r="E35" s="649"/>
      <c r="F35" s="649"/>
      <c r="G35" s="614"/>
      <c r="H35" s="614"/>
      <c r="I35" s="614"/>
      <c r="J35" s="614"/>
      <c r="K35" s="649"/>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792"/>
      <c r="B36" s="795"/>
      <c r="C36" s="617"/>
      <c r="D36" s="329" t="s">
        <v>3908</v>
      </c>
      <c r="E36" s="649"/>
      <c r="F36" s="649"/>
      <c r="G36" s="614"/>
      <c r="H36" s="614"/>
      <c r="I36" s="614"/>
      <c r="J36" s="614"/>
      <c r="K36" s="649"/>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792"/>
      <c r="B37" s="795"/>
      <c r="C37" s="617"/>
      <c r="D37" s="329" t="s">
        <v>3910</v>
      </c>
      <c r="E37" s="649"/>
      <c r="F37" s="649"/>
      <c r="G37" s="614"/>
      <c r="H37" s="614"/>
      <c r="I37" s="614"/>
      <c r="J37" s="614"/>
      <c r="K37" s="649"/>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792"/>
      <c r="B38" s="795"/>
      <c r="C38" s="617"/>
      <c r="D38" s="329" t="s">
        <v>3912</v>
      </c>
      <c r="E38" s="649"/>
      <c r="F38" s="649"/>
      <c r="G38" s="614"/>
      <c r="H38" s="614"/>
      <c r="I38" s="614"/>
      <c r="J38" s="614"/>
      <c r="K38" s="649"/>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792"/>
      <c r="B39" s="795"/>
      <c r="C39" s="617"/>
      <c r="D39" s="329" t="s">
        <v>3914</v>
      </c>
      <c r="E39" s="649"/>
      <c r="F39" s="649"/>
      <c r="G39" s="614"/>
      <c r="H39" s="614"/>
      <c r="I39" s="614"/>
      <c r="J39" s="614"/>
      <c r="K39" s="649"/>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792"/>
      <c r="B40" s="795"/>
      <c r="C40" s="617"/>
      <c r="D40" s="329" t="s">
        <v>3916</v>
      </c>
      <c r="E40" s="649"/>
      <c r="F40" s="649"/>
      <c r="G40" s="614"/>
      <c r="H40" s="614"/>
      <c r="I40" s="614"/>
      <c r="J40" s="614"/>
      <c r="K40" s="649"/>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792"/>
      <c r="B41" s="795"/>
      <c r="C41" s="617"/>
      <c r="D41" s="329" t="s">
        <v>3119</v>
      </c>
      <c r="E41" s="649"/>
      <c r="F41" s="649"/>
      <c r="G41" s="614"/>
      <c r="H41" s="614"/>
      <c r="I41" s="614"/>
      <c r="J41" s="614"/>
      <c r="K41" s="649"/>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792"/>
      <c r="B42" s="795"/>
      <c r="C42" s="617"/>
      <c r="D42" s="329" t="s">
        <v>3919</v>
      </c>
      <c r="E42" s="649"/>
      <c r="F42" s="649"/>
      <c r="G42" s="614"/>
      <c r="H42" s="614"/>
      <c r="I42" s="614"/>
      <c r="J42" s="614"/>
      <c r="K42" s="649"/>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c r="A43" s="792"/>
      <c r="B43" s="796"/>
      <c r="C43" s="618"/>
      <c r="D43" s="330" t="s">
        <v>3121</v>
      </c>
      <c r="E43" s="648"/>
      <c r="F43" s="648"/>
      <c r="G43" s="615"/>
      <c r="H43" s="615"/>
      <c r="I43" s="615"/>
      <c r="J43" s="615"/>
      <c r="K43" s="648"/>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9" thickBot="1">
      <c r="A44" s="792"/>
      <c r="B44" s="327" t="s">
        <v>1186</v>
      </c>
      <c r="C44" s="77" t="s">
        <v>3122</v>
      </c>
      <c r="D44" s="72" t="s">
        <v>4596</v>
      </c>
      <c r="E44" s="74" t="s">
        <v>3043</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c r="A45" s="792"/>
      <c r="B45" s="328" t="s">
        <v>1411</v>
      </c>
      <c r="C45" s="78" t="s">
        <v>3124</v>
      </c>
      <c r="D45" s="324" t="s">
        <v>3125</v>
      </c>
      <c r="E45" s="76" t="s">
        <v>3043</v>
      </c>
      <c r="F45" s="76" t="s">
        <v>3043</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9" thickBot="1">
      <c r="A46" s="793"/>
      <c r="B46" s="327" t="s">
        <v>3127</v>
      </c>
      <c r="C46" s="77" t="s">
        <v>4597</v>
      </c>
      <c r="D46" s="72" t="s">
        <v>3129</v>
      </c>
      <c r="E46" s="74" t="s">
        <v>3043</v>
      </c>
      <c r="F46" s="74" t="s">
        <v>3043</v>
      </c>
      <c r="G46" s="73"/>
      <c r="H46" s="73" t="s">
        <v>3043</v>
      </c>
      <c r="I46" s="73" t="s">
        <v>3043</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c r="A47" s="791">
        <v>3</v>
      </c>
      <c r="B47" s="794" t="s">
        <v>1489</v>
      </c>
      <c r="C47" s="616" t="s">
        <v>3131</v>
      </c>
      <c r="D47" s="324" t="s">
        <v>3132</v>
      </c>
      <c r="E47" s="76" t="s">
        <v>3043</v>
      </c>
      <c r="F47" s="76" t="s">
        <v>3043</v>
      </c>
      <c r="G47" s="75" t="s">
        <v>3043</v>
      </c>
      <c r="H47" s="75" t="s">
        <v>3043</v>
      </c>
      <c r="I47" s="75" t="s">
        <v>3043</v>
      </c>
      <c r="J47" s="75" t="s">
        <v>3043</v>
      </c>
      <c r="K47" s="76" t="s">
        <v>3043</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c r="A48" s="792"/>
      <c r="B48" s="795"/>
      <c r="C48" s="617"/>
      <c r="D48" s="324" t="s">
        <v>3134</v>
      </c>
      <c r="E48" s="76" t="s">
        <v>3043</v>
      </c>
      <c r="F48" s="76" t="s">
        <v>3043</v>
      </c>
      <c r="G48" s="75" t="s">
        <v>3043</v>
      </c>
      <c r="H48" s="75" t="s">
        <v>3043</v>
      </c>
      <c r="I48" s="75" t="s">
        <v>3043</v>
      </c>
      <c r="J48" s="75" t="s">
        <v>3043</v>
      </c>
      <c r="K48" s="76" t="s">
        <v>3043</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c r="A49" s="792"/>
      <c r="B49" s="796"/>
      <c r="C49" s="618"/>
      <c r="D49" s="324" t="s">
        <v>3136</v>
      </c>
      <c r="E49" s="76" t="s">
        <v>3043</v>
      </c>
      <c r="F49" s="76" t="s">
        <v>3043</v>
      </c>
      <c r="G49" s="75" t="s">
        <v>3043</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9" thickBot="1">
      <c r="A50" s="792"/>
      <c r="B50" s="327" t="s">
        <v>3138</v>
      </c>
      <c r="C50" s="77" t="s">
        <v>3139</v>
      </c>
      <c r="D50" s="72" t="s">
        <v>3930</v>
      </c>
      <c r="E50" s="74" t="s">
        <v>3043</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c r="A51" s="792"/>
      <c r="B51" s="794" t="s">
        <v>3142</v>
      </c>
      <c r="C51" s="616" t="s">
        <v>4598</v>
      </c>
      <c r="D51" s="324" t="s">
        <v>4599</v>
      </c>
      <c r="E51" s="76" t="s">
        <v>3043</v>
      </c>
      <c r="F51" s="76" t="s">
        <v>3043</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c r="A52" s="792"/>
      <c r="B52" s="795"/>
      <c r="C52" s="617"/>
      <c r="D52" s="324" t="s">
        <v>4600</v>
      </c>
      <c r="E52" s="76" t="s">
        <v>3043</v>
      </c>
      <c r="F52" s="76" t="s">
        <v>3043</v>
      </c>
      <c r="G52" s="75" t="s">
        <v>3043</v>
      </c>
      <c r="H52" s="75" t="s">
        <v>3043</v>
      </c>
      <c r="I52" s="75" t="s">
        <v>3043</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c r="A53" s="792"/>
      <c r="B53" s="796"/>
      <c r="C53" s="618"/>
      <c r="D53" s="324" t="s">
        <v>3148</v>
      </c>
      <c r="E53" s="76" t="s">
        <v>3043</v>
      </c>
      <c r="F53" s="76" t="s">
        <v>3043</v>
      </c>
      <c r="G53" s="75" t="s">
        <v>3043</v>
      </c>
      <c r="H53" s="75" t="s">
        <v>3043</v>
      </c>
      <c r="I53" s="75" t="s">
        <v>3043</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792"/>
      <c r="B54" s="797" t="s">
        <v>3150</v>
      </c>
      <c r="C54" s="622" t="s">
        <v>4601</v>
      </c>
      <c r="D54" s="72" t="s">
        <v>3152</v>
      </c>
      <c r="E54" s="74" t="s">
        <v>3043</v>
      </c>
      <c r="F54" s="74" t="s">
        <v>3043</v>
      </c>
      <c r="G54" s="74" t="s">
        <v>3043</v>
      </c>
      <c r="H54" s="331"/>
      <c r="I54" s="74" t="s">
        <v>3043</v>
      </c>
      <c r="J54" s="74" t="s">
        <v>3043</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c r="A55" s="792"/>
      <c r="B55" s="798"/>
      <c r="C55" s="623"/>
      <c r="D55" s="72" t="s">
        <v>3153</v>
      </c>
      <c r="E55" s="74" t="s">
        <v>3043</v>
      </c>
      <c r="F55" s="74" t="s">
        <v>3043</v>
      </c>
      <c r="G55" s="74" t="s">
        <v>3043</v>
      </c>
      <c r="H55" s="331"/>
      <c r="I55" s="74" t="s">
        <v>3043</v>
      </c>
      <c r="J55" s="74" t="s">
        <v>3043</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c r="A56" s="792"/>
      <c r="B56" s="798"/>
      <c r="C56" s="623"/>
      <c r="D56" s="72" t="s">
        <v>3154</v>
      </c>
      <c r="E56" s="74" t="s">
        <v>3043</v>
      </c>
      <c r="F56" s="74" t="s">
        <v>3043</v>
      </c>
      <c r="G56" s="73" t="s">
        <v>3043</v>
      </c>
      <c r="H56" s="323"/>
      <c r="I56" s="73" t="s">
        <v>3043</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c r="A57" s="792"/>
      <c r="B57" s="798"/>
      <c r="C57" s="623"/>
      <c r="D57" s="72" t="s">
        <v>3156</v>
      </c>
      <c r="E57" s="74" t="s">
        <v>3043</v>
      </c>
      <c r="F57" s="74" t="s">
        <v>3043</v>
      </c>
      <c r="G57" s="73" t="s">
        <v>3043</v>
      </c>
      <c r="H57" s="323"/>
      <c r="I57" s="73" t="s">
        <v>3043</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c r="A58" s="792"/>
      <c r="B58" s="799"/>
      <c r="C58" s="624"/>
      <c r="D58" s="72" t="s">
        <v>3158</v>
      </c>
      <c r="E58" s="74" t="s">
        <v>3043</v>
      </c>
      <c r="F58" s="74" t="s">
        <v>3043</v>
      </c>
      <c r="G58" s="73" t="s">
        <v>3043</v>
      </c>
      <c r="H58" s="323"/>
      <c r="I58" s="73" t="s">
        <v>3043</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65" customHeight="1" thickBot="1">
      <c r="A59" s="792"/>
      <c r="B59" s="794" t="s">
        <v>3160</v>
      </c>
      <c r="C59" s="647" t="s">
        <v>4602</v>
      </c>
      <c r="D59" s="330" t="s">
        <v>4603</v>
      </c>
      <c r="E59" s="75" t="s">
        <v>3043</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c r="A60" s="792"/>
      <c r="B60" s="795"/>
      <c r="C60" s="649"/>
      <c r="D60" s="330" t="s">
        <v>4604</v>
      </c>
      <c r="E60" s="75" t="s">
        <v>3043</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c r="A61" s="792"/>
      <c r="B61" s="795"/>
      <c r="C61" s="649"/>
      <c r="D61" s="330" t="s">
        <v>3165</v>
      </c>
      <c r="E61" s="75" t="s">
        <v>3043</v>
      </c>
      <c r="F61" s="75"/>
      <c r="G61" s="75"/>
      <c r="H61" s="75"/>
      <c r="I61" s="75" t="s">
        <v>3043</v>
      </c>
      <c r="J61" s="75" t="s">
        <v>3043</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c r="A62" s="792"/>
      <c r="B62" s="795"/>
      <c r="C62" s="649"/>
      <c r="D62" s="330" t="s">
        <v>3166</v>
      </c>
      <c r="E62" s="75" t="s">
        <v>3043</v>
      </c>
      <c r="F62" s="75"/>
      <c r="G62" s="75"/>
      <c r="H62" s="75"/>
      <c r="I62" s="75" t="s">
        <v>3043</v>
      </c>
      <c r="J62" s="75" t="s">
        <v>3043</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c r="A63" s="792"/>
      <c r="B63" s="795"/>
      <c r="C63" s="649"/>
      <c r="D63" s="330" t="s">
        <v>3168</v>
      </c>
      <c r="E63" s="75" t="s">
        <v>3043</v>
      </c>
      <c r="F63" s="75"/>
      <c r="G63" s="75"/>
      <c r="H63" s="75"/>
      <c r="I63" s="75" t="s">
        <v>3043</v>
      </c>
      <c r="J63" s="75" t="s">
        <v>3043</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c r="A64" s="792"/>
      <c r="B64" s="795"/>
      <c r="C64" s="649"/>
      <c r="D64" s="330" t="s">
        <v>3169</v>
      </c>
      <c r="E64" s="75" t="s">
        <v>3043</v>
      </c>
      <c r="F64" s="75"/>
      <c r="G64" s="75"/>
      <c r="H64" s="75"/>
      <c r="I64" s="75" t="s">
        <v>3043</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c r="A65" s="792"/>
      <c r="B65" s="795"/>
      <c r="C65" s="649"/>
      <c r="D65" s="330" t="s">
        <v>3170</v>
      </c>
      <c r="E65" s="75" t="s">
        <v>3043</v>
      </c>
      <c r="F65" s="75"/>
      <c r="G65" s="75"/>
      <c r="H65" s="75"/>
      <c r="I65" s="75" t="s">
        <v>3043</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c r="A66" s="793"/>
      <c r="B66" s="796"/>
      <c r="C66" s="648"/>
      <c r="D66" s="330" t="s">
        <v>3171</v>
      </c>
      <c r="E66" s="75" t="s">
        <v>3043</v>
      </c>
      <c r="F66" s="75"/>
      <c r="G66" s="75"/>
      <c r="H66" s="325"/>
      <c r="I66" s="75" t="s">
        <v>3043</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c r="A67" s="791">
        <v>4</v>
      </c>
      <c r="B67" s="797" t="s">
        <v>1496</v>
      </c>
      <c r="C67" s="622" t="s">
        <v>3173</v>
      </c>
      <c r="D67" s="72" t="s">
        <v>4605</v>
      </c>
      <c r="E67" s="73" t="s">
        <v>3043</v>
      </c>
      <c r="F67" s="73" t="s">
        <v>3043</v>
      </c>
      <c r="G67" s="74" t="s">
        <v>3043</v>
      </c>
      <c r="H67" s="331"/>
      <c r="I67" s="74" t="s">
        <v>3043</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15" thickBot="1">
      <c r="A68" s="792"/>
      <c r="B68" s="798"/>
      <c r="C68" s="623"/>
      <c r="D68" s="72" t="s">
        <v>3176</v>
      </c>
      <c r="E68" s="73" t="s">
        <v>3043</v>
      </c>
      <c r="F68" s="73" t="s">
        <v>3043</v>
      </c>
      <c r="G68" s="74" t="s">
        <v>3043</v>
      </c>
      <c r="H68" s="331"/>
      <c r="I68" s="74" t="s">
        <v>3043</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c r="A69" s="792"/>
      <c r="B69" s="798"/>
      <c r="C69" s="623"/>
      <c r="D69" s="72" t="s">
        <v>3178</v>
      </c>
      <c r="E69" s="73" t="s">
        <v>3043</v>
      </c>
      <c r="F69" s="73" t="s">
        <v>3043</v>
      </c>
      <c r="G69" s="74" t="s">
        <v>3043</v>
      </c>
      <c r="H69" s="331"/>
      <c r="I69" s="74" t="s">
        <v>3043</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15" thickBot="1">
      <c r="A70" s="792"/>
      <c r="B70" s="798"/>
      <c r="C70" s="623"/>
      <c r="D70" s="72" t="s">
        <v>3963</v>
      </c>
      <c r="E70" s="73" t="s">
        <v>3043</v>
      </c>
      <c r="F70" s="73" t="s">
        <v>3043</v>
      </c>
      <c r="G70" s="74" t="s">
        <v>3043</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c r="A71" s="792"/>
      <c r="B71" s="798"/>
      <c r="C71" s="623"/>
      <c r="D71" s="72" t="s">
        <v>3965</v>
      </c>
      <c r="E71" s="73" t="s">
        <v>3043</v>
      </c>
      <c r="F71" s="73" t="s">
        <v>3043</v>
      </c>
      <c r="G71" s="74" t="s">
        <v>3043</v>
      </c>
      <c r="H71" s="331"/>
      <c r="I71" s="74" t="s">
        <v>3043</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c r="A72" s="792"/>
      <c r="B72" s="798"/>
      <c r="C72" s="623"/>
      <c r="D72" s="72" t="s">
        <v>4606</v>
      </c>
      <c r="E72" s="74" t="s">
        <v>3043</v>
      </c>
      <c r="F72" s="74" t="s">
        <v>3043</v>
      </c>
      <c r="G72" s="74" t="s">
        <v>3043</v>
      </c>
      <c r="H72" s="331"/>
      <c r="I72" s="74" t="s">
        <v>3043</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c r="A73" s="792"/>
      <c r="B73" s="798"/>
      <c r="C73" s="623"/>
      <c r="D73" s="72" t="s">
        <v>3185</v>
      </c>
      <c r="E73" s="74" t="s">
        <v>3043</v>
      </c>
      <c r="F73" s="74" t="s">
        <v>3043</v>
      </c>
      <c r="G73" s="74" t="s">
        <v>3043</v>
      </c>
      <c r="H73" s="74"/>
      <c r="I73" s="74" t="s">
        <v>3043</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c r="A74" s="792"/>
      <c r="B74" s="798"/>
      <c r="C74" s="623"/>
      <c r="D74" s="72" t="s">
        <v>4607</v>
      </c>
      <c r="E74" s="74" t="s">
        <v>3043</v>
      </c>
      <c r="F74" s="74" t="s">
        <v>3043</v>
      </c>
      <c r="G74" s="74" t="s">
        <v>3043</v>
      </c>
      <c r="H74" s="74"/>
      <c r="I74" s="74" t="s">
        <v>3043</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5" thickBot="1">
      <c r="A75" s="792"/>
      <c r="B75" s="799"/>
      <c r="C75" s="624"/>
      <c r="D75" s="72" t="s">
        <v>3971</v>
      </c>
      <c r="E75" s="74" t="s">
        <v>3043</v>
      </c>
      <c r="F75" s="74" t="s">
        <v>3043</v>
      </c>
      <c r="G75" s="74" t="s">
        <v>3043</v>
      </c>
      <c r="H75" s="74"/>
      <c r="I75" s="74" t="s">
        <v>3043</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c r="A76" s="792"/>
      <c r="B76" s="800" t="s">
        <v>1525</v>
      </c>
      <c r="C76" s="616" t="s">
        <v>3190</v>
      </c>
      <c r="D76" s="324" t="s">
        <v>4608</v>
      </c>
      <c r="E76" s="76" t="s">
        <v>3043</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5" thickBot="1">
      <c r="A77" s="792"/>
      <c r="B77" s="801"/>
      <c r="C77" s="617"/>
      <c r="D77" s="324" t="s">
        <v>3975</v>
      </c>
      <c r="E77" s="76" t="s">
        <v>3043</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c r="A78" s="792"/>
      <c r="B78" s="801"/>
      <c r="C78" s="617"/>
      <c r="D78" s="324" t="s">
        <v>4609</v>
      </c>
      <c r="E78" s="76" t="s">
        <v>3043</v>
      </c>
      <c r="F78" s="76" t="s">
        <v>3043</v>
      </c>
      <c r="G78" s="76"/>
      <c r="H78" s="76"/>
      <c r="I78" s="76" t="s">
        <v>3043</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c r="A79" s="793"/>
      <c r="B79" s="802"/>
      <c r="C79" s="618"/>
      <c r="D79" s="324" t="s">
        <v>3197</v>
      </c>
      <c r="E79" s="76" t="s">
        <v>3043</v>
      </c>
      <c r="F79" s="76" t="s">
        <v>3043</v>
      </c>
      <c r="G79" s="76"/>
      <c r="H79" s="76"/>
      <c r="I79" s="76" t="s">
        <v>3043</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9" thickBot="1">
      <c r="A80" s="326">
        <v>5</v>
      </c>
      <c r="B80" s="327" t="s">
        <v>1948</v>
      </c>
      <c r="C80" s="77" t="s">
        <v>4610</v>
      </c>
      <c r="D80" s="72" t="s">
        <v>4611</v>
      </c>
      <c r="E80" s="73" t="s">
        <v>3043</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5:A29"/>
    <mergeCell ref="B5:B8"/>
    <mergeCell ref="C5:C8"/>
    <mergeCell ref="B9:B11"/>
    <mergeCell ref="C9:C11"/>
    <mergeCell ref="B12:B16"/>
    <mergeCell ref="C12:C16"/>
    <mergeCell ref="B17:B20"/>
    <mergeCell ref="C17:C20"/>
    <mergeCell ref="B21:B26"/>
    <mergeCell ref="C21:C26"/>
    <mergeCell ref="B27:B28"/>
    <mergeCell ref="C27:C28"/>
    <mergeCell ref="A1:A4"/>
    <mergeCell ref="B1:C4"/>
    <mergeCell ref="D1:D4"/>
    <mergeCell ref="E1:K2"/>
    <mergeCell ref="E3:E4"/>
    <mergeCell ref="F3:F4"/>
    <mergeCell ref="G3:G4"/>
    <mergeCell ref="H3:H4"/>
    <mergeCell ref="I3:I4"/>
    <mergeCell ref="J3:J4"/>
    <mergeCell ref="K3:K4"/>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30:A46"/>
    <mergeCell ref="B32:B43"/>
    <mergeCell ref="C32:C43"/>
    <mergeCell ref="A67:A79"/>
    <mergeCell ref="B67:B75"/>
    <mergeCell ref="C67:C75"/>
    <mergeCell ref="B76:B79"/>
    <mergeCell ref="C76:C7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zoomScale="73" zoomScaleNormal="90" zoomScaleSheetLayoutView="80" zoomScalePageLayoutView="70" workbookViewId="0">
      <selection activeCell="Q2" sqref="Q2"/>
    </sheetView>
  </sheetViews>
  <sheetFormatPr defaultColWidth="0" defaultRowHeight="16.149999999999999" zeroHeight="1"/>
  <cols>
    <col min="1" max="1" width="1.710937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465"/>
      <c r="C1" s="465"/>
      <c r="D1" s="465"/>
      <c r="E1" s="465"/>
      <c r="F1" s="465"/>
      <c r="G1" s="465"/>
      <c r="H1" s="465"/>
      <c r="I1" s="465"/>
      <c r="J1" s="465"/>
      <c r="K1" s="465"/>
      <c r="L1" s="465"/>
      <c r="M1" s="465"/>
      <c r="N1" s="465"/>
      <c r="O1" s="465"/>
      <c r="P1" s="465"/>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465"/>
      <c r="C2" s="465"/>
      <c r="D2" s="465"/>
      <c r="E2" s="465"/>
      <c r="F2" s="465"/>
      <c r="G2" s="465"/>
      <c r="H2" s="465"/>
      <c r="I2" s="465"/>
      <c r="J2" s="465"/>
      <c r="K2" s="465"/>
      <c r="L2" s="465"/>
      <c r="M2" s="465"/>
      <c r="N2" s="465"/>
      <c r="O2" s="465"/>
      <c r="P2" s="465"/>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465"/>
      <c r="C3" s="465"/>
      <c r="D3" s="465"/>
      <c r="E3" s="465"/>
      <c r="F3" s="465"/>
      <c r="G3" s="465"/>
      <c r="H3" s="465"/>
      <c r="I3" s="465"/>
      <c r="J3" s="465"/>
      <c r="K3" s="465"/>
      <c r="L3" s="465"/>
      <c r="M3" s="465"/>
      <c r="N3" s="465"/>
      <c r="O3" s="465"/>
      <c r="P3" s="465"/>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465"/>
      <c r="C4" s="465"/>
      <c r="D4" s="465"/>
      <c r="E4" s="465"/>
      <c r="F4" s="465"/>
      <c r="G4" s="465"/>
      <c r="H4" s="465"/>
      <c r="I4" s="465"/>
      <c r="J4" s="465"/>
      <c r="K4" s="465"/>
      <c r="L4" s="465"/>
      <c r="M4" s="465"/>
      <c r="N4" s="465"/>
      <c r="O4" s="465"/>
      <c r="P4" s="465"/>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465"/>
      <c r="C5" s="465"/>
      <c r="D5" s="465"/>
      <c r="E5" s="465"/>
      <c r="F5" s="465"/>
      <c r="G5" s="465"/>
      <c r="H5" s="465"/>
      <c r="I5" s="465"/>
      <c r="J5" s="465"/>
      <c r="K5" s="465"/>
      <c r="L5" s="465"/>
      <c r="M5" s="465"/>
      <c r="N5" s="465"/>
      <c r="O5" s="465"/>
      <c r="P5" s="465"/>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466" t="s">
        <v>2</v>
      </c>
      <c r="C6" s="466"/>
      <c r="D6" s="466"/>
      <c r="E6" s="466"/>
      <c r="F6" s="466"/>
      <c r="G6" s="466"/>
      <c r="H6" s="466"/>
      <c r="I6" s="466"/>
      <c r="J6" s="466"/>
      <c r="K6" s="466"/>
      <c r="L6" s="466"/>
      <c r="M6" s="466"/>
      <c r="N6" s="466"/>
      <c r="O6" s="466"/>
      <c r="P6" s="466"/>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548" t="s">
        <v>21</v>
      </c>
      <c r="C8" s="549"/>
      <c r="D8" s="549"/>
      <c r="E8" s="550"/>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545" t="s">
        <v>22</v>
      </c>
      <c r="D10" s="546"/>
      <c r="E10" s="546"/>
      <c r="F10" s="547"/>
      <c r="G10" s="10"/>
      <c r="H10" s="545" t="s">
        <v>23</v>
      </c>
      <c r="I10" s="546"/>
      <c r="J10" s="546"/>
      <c r="K10" s="547"/>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542" t="s">
        <v>24</v>
      </c>
      <c r="D11" s="543"/>
      <c r="E11" s="543"/>
      <c r="F11" s="544"/>
      <c r="G11" s="11"/>
      <c r="H11" s="344" t="s">
        <v>25</v>
      </c>
      <c r="I11" s="345"/>
      <c r="J11" s="345"/>
      <c r="K11" s="346"/>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545" t="s">
        <v>26</v>
      </c>
      <c r="D13" s="546"/>
      <c r="E13" s="546"/>
      <c r="F13" s="547"/>
      <c r="G13" s="10"/>
      <c r="H13" s="545" t="s">
        <v>27</v>
      </c>
      <c r="I13" s="546"/>
      <c r="J13" s="546"/>
      <c r="K13" s="547"/>
      <c r="L13" s="10"/>
      <c r="M13" s="545" t="s">
        <v>28</v>
      </c>
      <c r="N13" s="546"/>
      <c r="O13" s="546"/>
      <c r="P13" s="547"/>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344" t="s">
        <v>29</v>
      </c>
      <c r="D14" s="345"/>
      <c r="E14" s="345"/>
      <c r="F14" s="346"/>
      <c r="G14" s="10"/>
      <c r="H14" s="344" t="s">
        <v>29</v>
      </c>
      <c r="I14" s="345"/>
      <c r="J14" s="345"/>
      <c r="K14" s="346"/>
      <c r="L14" s="10"/>
      <c r="M14" s="344" t="s">
        <v>29</v>
      </c>
      <c r="N14" s="345"/>
      <c r="O14" s="345"/>
      <c r="P14" s="346"/>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545" t="s">
        <v>30</v>
      </c>
      <c r="D16" s="546"/>
      <c r="E16" s="546"/>
      <c r="F16" s="547"/>
      <c r="G16" s="10"/>
      <c r="H16" s="545" t="s">
        <v>31</v>
      </c>
      <c r="I16" s="546"/>
      <c r="J16" s="546"/>
      <c r="K16" s="547"/>
      <c r="L16" s="10"/>
      <c r="M16" s="551" t="s">
        <v>32</v>
      </c>
      <c r="N16" s="552"/>
      <c r="O16" s="552"/>
      <c r="P16" s="553"/>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c r="A17" s="5"/>
      <c r="B17" s="10"/>
      <c r="C17" s="542"/>
      <c r="D17" s="543"/>
      <c r="E17" s="543"/>
      <c r="F17" s="544"/>
      <c r="G17" s="10"/>
      <c r="H17" s="344"/>
      <c r="I17" s="345"/>
      <c r="J17" s="345"/>
      <c r="K17" s="346"/>
      <c r="L17" s="10"/>
      <c r="M17" s="344" t="s">
        <v>33</v>
      </c>
      <c r="N17" s="345"/>
      <c r="O17" s="345"/>
      <c r="P17" s="346"/>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545" t="s">
        <v>34</v>
      </c>
      <c r="D19" s="546"/>
      <c r="E19" s="546"/>
      <c r="F19" s="547"/>
      <c r="G19" s="10"/>
      <c r="H19" s="545" t="s">
        <v>35</v>
      </c>
      <c r="I19" s="546"/>
      <c r="J19" s="546"/>
      <c r="K19" s="547"/>
      <c r="L19" s="10"/>
      <c r="M19" s="545" t="s">
        <v>36</v>
      </c>
      <c r="N19" s="546"/>
      <c r="O19" s="546"/>
      <c r="P19" s="547"/>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344" t="s">
        <v>29</v>
      </c>
      <c r="D20" s="345"/>
      <c r="E20" s="345"/>
      <c r="F20" s="346"/>
      <c r="G20" s="10"/>
      <c r="H20" s="344" t="s">
        <v>29</v>
      </c>
      <c r="I20" s="345"/>
      <c r="J20" s="345"/>
      <c r="K20" s="346"/>
      <c r="L20" s="10"/>
      <c r="M20" s="344" t="s">
        <v>29</v>
      </c>
      <c r="N20" s="345"/>
      <c r="O20" s="345"/>
      <c r="P20" s="346"/>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545" t="s">
        <v>37</v>
      </c>
      <c r="D22" s="546"/>
      <c r="E22" s="546"/>
      <c r="F22" s="547"/>
      <c r="G22" s="10"/>
      <c r="H22" s="545" t="s">
        <v>38</v>
      </c>
      <c r="I22" s="546"/>
      <c r="J22" s="546"/>
      <c r="K22" s="547"/>
      <c r="L22" s="10"/>
      <c r="M22" s="545" t="s">
        <v>39</v>
      </c>
      <c r="N22" s="546"/>
      <c r="O22" s="546"/>
      <c r="P22" s="547"/>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c r="A23" s="5"/>
      <c r="B23" s="10"/>
      <c r="C23" s="344" t="s">
        <v>29</v>
      </c>
      <c r="D23" s="345"/>
      <c r="E23" s="345"/>
      <c r="F23" s="346"/>
      <c r="G23" s="10"/>
      <c r="H23" s="344" t="s">
        <v>29</v>
      </c>
      <c r="I23" s="345"/>
      <c r="J23" s="345"/>
      <c r="K23" s="346"/>
      <c r="L23" s="10"/>
      <c r="M23" s="344" t="s">
        <v>29</v>
      </c>
      <c r="N23" s="345"/>
      <c r="O23" s="345"/>
      <c r="P23" s="346"/>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551" t="s">
        <v>40</v>
      </c>
      <c r="D25" s="552"/>
      <c r="E25" s="552"/>
      <c r="F25" s="552"/>
      <c r="G25" s="552"/>
      <c r="H25" s="552"/>
      <c r="I25" s="552"/>
      <c r="J25" s="552"/>
      <c r="K25" s="552"/>
      <c r="L25" s="552"/>
      <c r="M25" s="552"/>
      <c r="N25" s="552"/>
      <c r="O25" s="552"/>
      <c r="P25" s="553"/>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542" t="s">
        <v>41</v>
      </c>
      <c r="D26" s="543"/>
      <c r="E26" s="543"/>
      <c r="F26" s="543"/>
      <c r="G26" s="543"/>
      <c r="H26" s="543"/>
      <c r="I26" s="543"/>
      <c r="J26" s="543"/>
      <c r="K26" s="543"/>
      <c r="L26" s="543"/>
      <c r="M26" s="543"/>
      <c r="N26" s="543"/>
      <c r="O26" s="543"/>
      <c r="P26" s="544"/>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548" t="s">
        <v>42</v>
      </c>
      <c r="C28" s="549"/>
      <c r="D28" s="549"/>
      <c r="E28" s="550"/>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545" t="s">
        <v>43</v>
      </c>
      <c r="D30" s="546"/>
      <c r="E30" s="546"/>
      <c r="F30" s="547"/>
      <c r="G30" s="12"/>
      <c r="H30" s="545" t="s">
        <v>44</v>
      </c>
      <c r="I30" s="546"/>
      <c r="J30" s="546"/>
      <c r="K30" s="547"/>
      <c r="L30" s="12"/>
      <c r="M30" s="545" t="s">
        <v>45</v>
      </c>
      <c r="N30" s="546"/>
      <c r="O30" s="546"/>
      <c r="P30" s="547"/>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344" t="s">
        <v>29</v>
      </c>
      <c r="D31" s="345"/>
      <c r="E31" s="345"/>
      <c r="F31" s="346"/>
      <c r="G31" s="12"/>
      <c r="H31" s="344" t="s">
        <v>29</v>
      </c>
      <c r="I31" s="345"/>
      <c r="J31" s="345"/>
      <c r="K31" s="346"/>
      <c r="L31" s="12"/>
      <c r="M31" s="344" t="s">
        <v>29</v>
      </c>
      <c r="N31" s="345"/>
      <c r="O31" s="345"/>
      <c r="P31" s="346"/>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545" t="s">
        <v>46</v>
      </c>
      <c r="D33" s="546"/>
      <c r="E33" s="546"/>
      <c r="F33" s="547"/>
      <c r="G33" s="12"/>
      <c r="H33" s="545" t="s">
        <v>47</v>
      </c>
      <c r="I33" s="546"/>
      <c r="J33" s="546"/>
      <c r="K33" s="547"/>
      <c r="L33" s="12"/>
      <c r="M33" s="545" t="s">
        <v>48</v>
      </c>
      <c r="N33" s="546"/>
      <c r="O33" s="546"/>
      <c r="P33" s="547"/>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344" t="s">
        <v>29</v>
      </c>
      <c r="D34" s="345"/>
      <c r="E34" s="345"/>
      <c r="F34" s="346"/>
      <c r="G34" s="12"/>
      <c r="H34" s="344" t="s">
        <v>29</v>
      </c>
      <c r="I34" s="345"/>
      <c r="J34" s="345"/>
      <c r="K34" s="346"/>
      <c r="L34" s="12"/>
      <c r="M34" s="344" t="s">
        <v>29</v>
      </c>
      <c r="N34" s="345"/>
      <c r="O34" s="345"/>
      <c r="P34" s="346"/>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548" t="s">
        <v>49</v>
      </c>
      <c r="C37" s="549"/>
      <c r="D37" s="549"/>
      <c r="E37" s="550"/>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558" t="s">
        <v>50</v>
      </c>
      <c r="D39" s="464"/>
      <c r="E39" s="464"/>
      <c r="F39" s="464"/>
      <c r="G39" s="464"/>
      <c r="H39" s="464"/>
      <c r="I39" s="464"/>
      <c r="J39" s="464"/>
      <c r="K39" s="559"/>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51</v>
      </c>
      <c r="D40" s="564" t="s">
        <v>52</v>
      </c>
      <c r="E40" s="564"/>
      <c r="F40" s="564"/>
      <c r="G40" s="564"/>
      <c r="H40" s="564"/>
      <c r="I40" s="564"/>
      <c r="J40" s="564"/>
      <c r="K40" s="57" t="s">
        <v>53</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554"/>
      <c r="E41" s="555"/>
      <c r="F41" s="555"/>
      <c r="G41" s="555"/>
      <c r="H41" s="555"/>
      <c r="I41" s="555"/>
      <c r="J41" s="556"/>
      <c r="K41" s="560"/>
      <c r="L41" s="561"/>
      <c r="M41" s="561"/>
      <c r="N41" s="561"/>
      <c r="O41" s="561"/>
      <c r="P41" s="562"/>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554"/>
      <c r="E42" s="555"/>
      <c r="F42" s="555"/>
      <c r="G42" s="555"/>
      <c r="H42" s="555"/>
      <c r="I42" s="555"/>
      <c r="J42" s="556"/>
      <c r="K42" s="560"/>
      <c r="L42" s="561"/>
      <c r="M42" s="561"/>
      <c r="N42" s="561"/>
      <c r="O42" s="561"/>
      <c r="P42" s="562"/>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554"/>
      <c r="E43" s="555"/>
      <c r="F43" s="555"/>
      <c r="G43" s="555"/>
      <c r="H43" s="555"/>
      <c r="I43" s="555"/>
      <c r="J43" s="556"/>
      <c r="K43" s="560"/>
      <c r="L43" s="561"/>
      <c r="M43" s="561"/>
      <c r="N43" s="561"/>
      <c r="O43" s="561"/>
      <c r="P43" s="562"/>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554"/>
      <c r="E44" s="555"/>
      <c r="F44" s="555"/>
      <c r="G44" s="555"/>
      <c r="H44" s="555"/>
      <c r="I44" s="555"/>
      <c r="J44" s="556"/>
      <c r="K44" s="560"/>
      <c r="L44" s="561"/>
      <c r="M44" s="561"/>
      <c r="N44" s="561"/>
      <c r="O44" s="561"/>
      <c r="P44" s="562"/>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554"/>
      <c r="E45" s="555"/>
      <c r="F45" s="555"/>
      <c r="G45" s="555"/>
      <c r="H45" s="555"/>
      <c r="I45" s="555"/>
      <c r="J45" s="556"/>
      <c r="K45" s="560"/>
      <c r="L45" s="561"/>
      <c r="M45" s="561"/>
      <c r="N45" s="561"/>
      <c r="O45" s="561"/>
      <c r="P45" s="562"/>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554"/>
      <c r="E46" s="555"/>
      <c r="F46" s="555"/>
      <c r="G46" s="555"/>
      <c r="H46" s="555"/>
      <c r="I46" s="555"/>
      <c r="J46" s="556"/>
      <c r="K46" s="560"/>
      <c r="L46" s="561"/>
      <c r="M46" s="561"/>
      <c r="N46" s="561"/>
      <c r="O46" s="561"/>
      <c r="P46" s="562"/>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554"/>
      <c r="E47" s="555"/>
      <c r="F47" s="555"/>
      <c r="G47" s="555"/>
      <c r="H47" s="555"/>
      <c r="I47" s="555"/>
      <c r="J47" s="556"/>
      <c r="K47" s="560"/>
      <c r="L47" s="561"/>
      <c r="M47" s="561"/>
      <c r="N47" s="561"/>
      <c r="O47" s="561"/>
      <c r="P47" s="562"/>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554"/>
      <c r="E48" s="555"/>
      <c r="F48" s="555"/>
      <c r="G48" s="555"/>
      <c r="H48" s="555"/>
      <c r="I48" s="555"/>
      <c r="J48" s="556"/>
      <c r="K48" s="560"/>
      <c r="L48" s="561"/>
      <c r="M48" s="561"/>
      <c r="N48" s="561"/>
      <c r="O48" s="561"/>
      <c r="P48" s="562"/>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554"/>
      <c r="E49" s="555"/>
      <c r="F49" s="555"/>
      <c r="G49" s="555"/>
      <c r="H49" s="555"/>
      <c r="I49" s="555"/>
      <c r="J49" s="556"/>
      <c r="K49" s="560"/>
      <c r="L49" s="561"/>
      <c r="M49" s="561"/>
      <c r="N49" s="561"/>
      <c r="O49" s="561"/>
      <c r="P49" s="562"/>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557"/>
      <c r="E50" s="557"/>
      <c r="F50" s="557"/>
      <c r="G50" s="557"/>
      <c r="H50" s="557"/>
      <c r="I50" s="557"/>
      <c r="J50" s="557"/>
      <c r="K50" s="560"/>
      <c r="L50" s="561"/>
      <c r="M50" s="561"/>
      <c r="N50" s="561"/>
      <c r="O50" s="561"/>
      <c r="P50" s="562"/>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558" t="s">
        <v>54</v>
      </c>
      <c r="D52" s="464"/>
      <c r="E52" s="464"/>
      <c r="F52" s="464"/>
      <c r="G52" s="464"/>
      <c r="H52" s="464"/>
      <c r="I52" s="464"/>
      <c r="J52" s="464"/>
      <c r="K52" s="559"/>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51</v>
      </c>
      <c r="D53" s="565" t="s">
        <v>55</v>
      </c>
      <c r="E53" s="566"/>
      <c r="F53" s="565" t="s">
        <v>56</v>
      </c>
      <c r="G53" s="567"/>
      <c r="H53" s="568" t="s">
        <v>57</v>
      </c>
      <c r="I53" s="568"/>
      <c r="J53" s="568"/>
      <c r="K53" s="568" t="s">
        <v>58</v>
      </c>
      <c r="L53" s="568"/>
      <c r="M53" s="568"/>
      <c r="N53" s="568" t="s">
        <v>59</v>
      </c>
      <c r="O53" s="568"/>
      <c r="P53" s="568"/>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563"/>
      <c r="E54" s="563"/>
      <c r="F54" s="563"/>
      <c r="G54" s="563"/>
      <c r="H54" s="554"/>
      <c r="I54" s="555"/>
      <c r="J54" s="556"/>
      <c r="K54" s="554"/>
      <c r="L54" s="555"/>
      <c r="M54" s="555"/>
      <c r="N54" s="557"/>
      <c r="O54" s="557"/>
      <c r="P54" s="557"/>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563"/>
      <c r="E55" s="563"/>
      <c r="F55" s="563"/>
      <c r="G55" s="563"/>
      <c r="H55" s="554"/>
      <c r="I55" s="555"/>
      <c r="J55" s="556"/>
      <c r="K55" s="554"/>
      <c r="L55" s="555"/>
      <c r="M55" s="555"/>
      <c r="N55" s="557"/>
      <c r="O55" s="557"/>
      <c r="P55" s="557"/>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563"/>
      <c r="E56" s="563"/>
      <c r="F56" s="563"/>
      <c r="G56" s="563"/>
      <c r="H56" s="554"/>
      <c r="I56" s="555"/>
      <c r="J56" s="556"/>
      <c r="K56" s="554"/>
      <c r="L56" s="555"/>
      <c r="M56" s="555"/>
      <c r="N56" s="557"/>
      <c r="O56" s="557"/>
      <c r="P56" s="557"/>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563"/>
      <c r="E57" s="563"/>
      <c r="F57" s="563"/>
      <c r="G57" s="563"/>
      <c r="H57" s="554"/>
      <c r="I57" s="555"/>
      <c r="J57" s="556"/>
      <c r="K57" s="554"/>
      <c r="L57" s="555"/>
      <c r="M57" s="555"/>
      <c r="N57" s="557"/>
      <c r="O57" s="557"/>
      <c r="P57" s="557"/>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563"/>
      <c r="E58" s="563"/>
      <c r="F58" s="563"/>
      <c r="G58" s="563"/>
      <c r="H58" s="554"/>
      <c r="I58" s="555"/>
      <c r="J58" s="556"/>
      <c r="K58" s="554"/>
      <c r="L58" s="555"/>
      <c r="M58" s="555"/>
      <c r="N58" s="557"/>
      <c r="O58" s="557"/>
      <c r="P58" s="557"/>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563"/>
      <c r="E59" s="563"/>
      <c r="F59" s="563"/>
      <c r="G59" s="563"/>
      <c r="H59" s="554"/>
      <c r="I59" s="555"/>
      <c r="J59" s="556"/>
      <c r="K59" s="554"/>
      <c r="L59" s="555"/>
      <c r="M59" s="555"/>
      <c r="N59" s="557"/>
      <c r="O59" s="557"/>
      <c r="P59" s="557"/>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563"/>
      <c r="E60" s="563"/>
      <c r="F60" s="563"/>
      <c r="G60" s="563"/>
      <c r="H60" s="554"/>
      <c r="I60" s="555"/>
      <c r="J60" s="556"/>
      <c r="K60" s="554"/>
      <c r="L60" s="555"/>
      <c r="M60" s="555"/>
      <c r="N60" s="557"/>
      <c r="O60" s="557"/>
      <c r="P60" s="557"/>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563"/>
      <c r="E61" s="563"/>
      <c r="F61" s="563"/>
      <c r="G61" s="563"/>
      <c r="H61" s="554"/>
      <c r="I61" s="555"/>
      <c r="J61" s="556"/>
      <c r="K61" s="554"/>
      <c r="L61" s="555"/>
      <c r="M61" s="555"/>
      <c r="N61" s="557"/>
      <c r="O61" s="557"/>
      <c r="P61" s="557"/>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563"/>
      <c r="E62" s="563"/>
      <c r="F62" s="563"/>
      <c r="G62" s="563"/>
      <c r="H62" s="554"/>
      <c r="I62" s="555"/>
      <c r="J62" s="556"/>
      <c r="K62" s="554"/>
      <c r="L62" s="555"/>
      <c r="M62" s="555"/>
      <c r="N62" s="557"/>
      <c r="O62" s="557"/>
      <c r="P62" s="557"/>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563"/>
      <c r="E63" s="563"/>
      <c r="F63" s="563"/>
      <c r="G63" s="563"/>
      <c r="H63" s="557"/>
      <c r="I63" s="557"/>
      <c r="J63" s="557"/>
      <c r="K63" s="557"/>
      <c r="L63" s="557"/>
      <c r="M63" s="560"/>
      <c r="N63" s="557"/>
      <c r="O63" s="557"/>
      <c r="P63" s="557"/>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 ref="N54:P54"/>
    <mergeCell ref="N55:P55"/>
    <mergeCell ref="N56:P56"/>
    <mergeCell ref="N57:P57"/>
    <mergeCell ref="N58:P58"/>
    <mergeCell ref="N59:P59"/>
    <mergeCell ref="N60:P60"/>
    <mergeCell ref="N61:P61"/>
    <mergeCell ref="N62:P6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C19:F19"/>
    <mergeCell ref="H19:K19"/>
    <mergeCell ref="M19:P19"/>
    <mergeCell ref="C17:F17"/>
    <mergeCell ref="H17:K17"/>
    <mergeCell ref="M17:P17"/>
    <mergeCell ref="C16:F16"/>
    <mergeCell ref="H16:K16"/>
    <mergeCell ref="M16:P16"/>
    <mergeCell ref="B6:P6"/>
    <mergeCell ref="B1:P5"/>
    <mergeCell ref="C14:F14"/>
    <mergeCell ref="H14:K14"/>
    <mergeCell ref="M14:P14"/>
    <mergeCell ref="C11:F11"/>
    <mergeCell ref="H11:K11"/>
    <mergeCell ref="C13:F13"/>
    <mergeCell ref="H13:K13"/>
    <mergeCell ref="M13:P13"/>
    <mergeCell ref="B8:E8"/>
    <mergeCell ref="C10:F10"/>
    <mergeCell ref="H10:K10"/>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3.9"/>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4.45" thickBot="1"/>
    <row r="3" spans="1:6" ht="15" customHeight="1" thickBot="1">
      <c r="A3" s="49" t="s">
        <v>60</v>
      </c>
      <c r="B3" s="50" t="s">
        <v>61</v>
      </c>
    </row>
    <row r="4" spans="1:6">
      <c r="F4" s="48" t="s">
        <v>62</v>
      </c>
    </row>
    <row r="5" spans="1:6">
      <c r="C5" s="51" t="s">
        <v>63</v>
      </c>
      <c r="D5" s="51" t="s">
        <v>64</v>
      </c>
      <c r="F5" s="48" t="s">
        <v>65</v>
      </c>
    </row>
    <row r="6" spans="1:6">
      <c r="D6" s="48" t="s">
        <v>66</v>
      </c>
      <c r="F6" s="341" t="s">
        <v>67</v>
      </c>
    </row>
    <row r="7" spans="1:6">
      <c r="D7" s="48" t="s">
        <v>24</v>
      </c>
      <c r="F7" s="341" t="s">
        <v>68</v>
      </c>
    </row>
    <row r="8" spans="1:6">
      <c r="D8" s="48" t="s">
        <v>69</v>
      </c>
      <c r="F8" s="341" t="s">
        <v>70</v>
      </c>
    </row>
    <row r="9" spans="1:6">
      <c r="D9" s="48" t="s">
        <v>71</v>
      </c>
      <c r="F9" s="341" t="s">
        <v>33</v>
      </c>
    </row>
    <row r="10" spans="1:6">
      <c r="D10" s="48" t="s">
        <v>72</v>
      </c>
      <c r="F10" s="341" t="s">
        <v>73</v>
      </c>
    </row>
    <row r="11" spans="1:6">
      <c r="D11" s="48" t="s">
        <v>74</v>
      </c>
      <c r="F11" s="341" t="s">
        <v>75</v>
      </c>
    </row>
    <row r="12" spans="1:6">
      <c r="D12" s="48" t="s">
        <v>76</v>
      </c>
      <c r="F12" s="341"/>
    </row>
    <row r="13" spans="1:6">
      <c r="F13" s="341"/>
    </row>
    <row r="14" spans="1:6">
      <c r="F14" s="341" t="s">
        <v>77</v>
      </c>
    </row>
    <row r="15" spans="1:6" ht="14.45">
      <c r="F15" t="s">
        <v>78</v>
      </c>
    </row>
    <row r="16" spans="1:6" ht="14.45">
      <c r="F16" t="s">
        <v>79</v>
      </c>
    </row>
    <row r="17" spans="3:38" ht="14.45">
      <c r="C17" s="51" t="s">
        <v>80</v>
      </c>
      <c r="D17" s="48" t="s">
        <v>81</v>
      </c>
      <c r="F17" t="s">
        <v>82</v>
      </c>
    </row>
    <row r="18" spans="3:38" ht="14.45">
      <c r="D18" s="48" t="s">
        <v>83</v>
      </c>
      <c r="F18" t="s">
        <v>84</v>
      </c>
    </row>
    <row r="19" spans="3:38" ht="14.45">
      <c r="D19" s="48" t="s">
        <v>25</v>
      </c>
      <c r="F19" t="s">
        <v>85</v>
      </c>
    </row>
    <row r="20" spans="3:38" ht="14.45">
      <c r="D20" s="48" t="s">
        <v>86</v>
      </c>
      <c r="F20" t="s">
        <v>87</v>
      </c>
    </row>
    <row r="21" spans="3:38" ht="14.45">
      <c r="D21" s="48" t="s">
        <v>88</v>
      </c>
      <c r="F21" t="s">
        <v>41</v>
      </c>
    </row>
    <row r="22" spans="3:38">
      <c r="D22" s="48" t="s">
        <v>89</v>
      </c>
    </row>
    <row r="23" spans="3:38">
      <c r="D23" s="48" t="s">
        <v>90</v>
      </c>
    </row>
    <row r="24" spans="3:38">
      <c r="D24" s="48" t="s">
        <v>91</v>
      </c>
    </row>
    <row r="25" spans="3:38">
      <c r="D25" s="48" t="s">
        <v>92</v>
      </c>
    </row>
    <row r="26" spans="3:38">
      <c r="D26" s="48" t="s">
        <v>93</v>
      </c>
    </row>
    <row r="27" spans="3:38" ht="14.45">
      <c r="D27" s="48" t="s">
        <v>94</v>
      </c>
      <c r="F27"/>
    </row>
    <row r="28" spans="3:38">
      <c r="D28" s="48" t="s">
        <v>95</v>
      </c>
    </row>
    <row r="29" spans="3:38">
      <c r="D29" s="48" t="s">
        <v>96</v>
      </c>
    </row>
    <row r="30" spans="3:38">
      <c r="AA30" s="48" t="s">
        <v>97</v>
      </c>
    </row>
    <row r="32" spans="3:38">
      <c r="C32" s="51" t="s">
        <v>98</v>
      </c>
      <c r="D32" s="51" t="s">
        <v>55</v>
      </c>
      <c r="E32" s="48" t="s">
        <v>99</v>
      </c>
      <c r="F32" s="48" t="s">
        <v>100</v>
      </c>
      <c r="G32" s="48" t="s">
        <v>101</v>
      </c>
      <c r="H32" s="48" t="s">
        <v>102</v>
      </c>
      <c r="I32" s="48" t="s">
        <v>103</v>
      </c>
      <c r="J32" s="48" t="s">
        <v>104</v>
      </c>
      <c r="K32" s="48" t="s">
        <v>105</v>
      </c>
      <c r="L32" s="48" t="s">
        <v>106</v>
      </c>
      <c r="M32" s="48" t="s">
        <v>107</v>
      </c>
      <c r="N32" s="48" t="s">
        <v>108</v>
      </c>
      <c r="O32" s="48" t="s">
        <v>109</v>
      </c>
      <c r="P32" s="48" t="s">
        <v>110</v>
      </c>
      <c r="Q32" s="48" t="s">
        <v>111</v>
      </c>
      <c r="R32" s="48" t="s">
        <v>112</v>
      </c>
      <c r="S32" s="48" t="s">
        <v>113</v>
      </c>
      <c r="T32" s="48" t="s">
        <v>114</v>
      </c>
      <c r="U32" s="48" t="s">
        <v>115</v>
      </c>
      <c r="V32" s="48" t="s">
        <v>116</v>
      </c>
      <c r="W32" s="48" t="s">
        <v>117</v>
      </c>
      <c r="X32" s="48" t="s">
        <v>118</v>
      </c>
      <c r="Y32" s="48" t="s">
        <v>119</v>
      </c>
      <c r="Z32" s="48" t="s">
        <v>120</v>
      </c>
      <c r="AA32" s="48" t="s">
        <v>121</v>
      </c>
      <c r="AB32" s="48" t="s">
        <v>122</v>
      </c>
      <c r="AC32" s="48" t="s">
        <v>123</v>
      </c>
      <c r="AD32" s="48" t="s">
        <v>124</v>
      </c>
      <c r="AE32" s="48" t="s">
        <v>125</v>
      </c>
      <c r="AF32" s="48" t="s">
        <v>126</v>
      </c>
      <c r="AG32" s="48" t="s">
        <v>127</v>
      </c>
      <c r="AH32" s="48" t="s">
        <v>128</v>
      </c>
      <c r="AI32" s="48" t="s">
        <v>129</v>
      </c>
      <c r="AJ32" s="48" t="s">
        <v>130</v>
      </c>
      <c r="AK32" s="48" t="s">
        <v>131</v>
      </c>
      <c r="AL32" s="48" t="s">
        <v>132</v>
      </c>
    </row>
    <row r="33" spans="4:38">
      <c r="D33" s="51" t="s">
        <v>56</v>
      </c>
      <c r="E33" s="48" t="s">
        <v>133</v>
      </c>
      <c r="F33" s="48" t="s">
        <v>134</v>
      </c>
      <c r="G33" s="48" t="s">
        <v>101</v>
      </c>
      <c r="H33" s="48" t="s">
        <v>135</v>
      </c>
      <c r="I33" s="48" t="s">
        <v>136</v>
      </c>
      <c r="J33" s="48" t="s">
        <v>137</v>
      </c>
      <c r="K33" s="48" t="s">
        <v>138</v>
      </c>
      <c r="L33" s="48" t="s">
        <v>139</v>
      </c>
      <c r="M33" s="48" t="s">
        <v>140</v>
      </c>
      <c r="N33" s="48" t="s">
        <v>141</v>
      </c>
      <c r="O33" s="48" t="s">
        <v>142</v>
      </c>
      <c r="P33" s="48" t="s">
        <v>143</v>
      </c>
      <c r="Q33" s="48" t="s">
        <v>144</v>
      </c>
      <c r="R33" s="48" t="s">
        <v>145</v>
      </c>
      <c r="S33" s="48" t="s">
        <v>146</v>
      </c>
      <c r="T33" s="48" t="s">
        <v>147</v>
      </c>
      <c r="U33" s="48" t="s">
        <v>148</v>
      </c>
      <c r="V33" s="48" t="s">
        <v>149</v>
      </c>
      <c r="W33" s="48" t="s">
        <v>150</v>
      </c>
      <c r="X33" s="48" t="s">
        <v>141</v>
      </c>
      <c r="Y33" s="48" t="s">
        <v>151</v>
      </c>
      <c r="Z33" s="48" t="s">
        <v>152</v>
      </c>
      <c r="AA33" s="48" t="s">
        <v>153</v>
      </c>
      <c r="AB33" s="48" t="s">
        <v>154</v>
      </c>
      <c r="AC33" s="48" t="s">
        <v>155</v>
      </c>
      <c r="AD33" s="48" t="s">
        <v>156</v>
      </c>
      <c r="AE33" s="48" t="s">
        <v>157</v>
      </c>
      <c r="AF33" s="48" t="s">
        <v>158</v>
      </c>
      <c r="AG33" s="48" t="s">
        <v>159</v>
      </c>
      <c r="AH33" s="48" t="s">
        <v>160</v>
      </c>
      <c r="AI33" s="48" t="s">
        <v>161</v>
      </c>
      <c r="AJ33" s="48" t="s">
        <v>162</v>
      </c>
      <c r="AK33" s="48" t="s">
        <v>163</v>
      </c>
      <c r="AL33" s="48" t="s">
        <v>132</v>
      </c>
    </row>
    <row r="34" spans="4:38">
      <c r="E34" s="48" t="s">
        <v>164</v>
      </c>
      <c r="F34" s="48" t="s">
        <v>165</v>
      </c>
      <c r="G34" s="48" t="s">
        <v>166</v>
      </c>
      <c r="H34" s="48" t="s">
        <v>167</v>
      </c>
      <c r="I34" s="48" t="s">
        <v>168</v>
      </c>
      <c r="K34" s="48" t="s">
        <v>169</v>
      </c>
      <c r="L34" s="48" t="s">
        <v>170</v>
      </c>
      <c r="M34" s="48" t="s">
        <v>171</v>
      </c>
      <c r="N34" s="48" t="s">
        <v>172</v>
      </c>
      <c r="O34" s="48" t="s">
        <v>173</v>
      </c>
      <c r="P34" s="48" t="s">
        <v>174</v>
      </c>
      <c r="Q34" s="48" t="s">
        <v>175</v>
      </c>
      <c r="R34" s="48" t="s">
        <v>176</v>
      </c>
      <c r="S34" s="48" t="s">
        <v>159</v>
      </c>
      <c r="T34" s="48" t="s">
        <v>153</v>
      </c>
      <c r="U34" s="48" t="s">
        <v>177</v>
      </c>
      <c r="V34" s="48" t="s">
        <v>178</v>
      </c>
      <c r="W34" s="48" t="s">
        <v>179</v>
      </c>
      <c r="X34" s="48" t="s">
        <v>180</v>
      </c>
      <c r="Y34" s="48" t="s">
        <v>181</v>
      </c>
      <c r="Z34" s="48" t="s">
        <v>182</v>
      </c>
      <c r="AA34" s="48" t="s">
        <v>183</v>
      </c>
      <c r="AB34" s="48" t="s">
        <v>184</v>
      </c>
      <c r="AC34" s="48" t="s">
        <v>185</v>
      </c>
      <c r="AD34" s="48" t="s">
        <v>159</v>
      </c>
      <c r="AE34" s="48" t="s">
        <v>186</v>
      </c>
      <c r="AF34" s="48" t="s">
        <v>141</v>
      </c>
      <c r="AG34" s="48" t="s">
        <v>187</v>
      </c>
      <c r="AH34" s="48" t="s">
        <v>188</v>
      </c>
      <c r="AI34" s="48" t="s">
        <v>189</v>
      </c>
      <c r="AJ34" s="48" t="s">
        <v>190</v>
      </c>
      <c r="AK34" s="48" t="s">
        <v>191</v>
      </c>
    </row>
    <row r="35" spans="4:38">
      <c r="E35" s="48" t="s">
        <v>192</v>
      </c>
      <c r="F35" s="48" t="s">
        <v>193</v>
      </c>
      <c r="G35" s="48" t="s">
        <v>194</v>
      </c>
      <c r="H35" s="48" t="s">
        <v>192</v>
      </c>
      <c r="I35" s="48" t="s">
        <v>195</v>
      </c>
      <c r="K35" s="48" t="s">
        <v>196</v>
      </c>
      <c r="L35" s="48" t="s">
        <v>197</v>
      </c>
      <c r="M35" s="48" t="s">
        <v>198</v>
      </c>
      <c r="N35" s="48" t="s">
        <v>199</v>
      </c>
      <c r="O35" s="48" t="s">
        <v>200</v>
      </c>
      <c r="P35" s="48" t="s">
        <v>186</v>
      </c>
      <c r="Q35" s="48" t="s">
        <v>201</v>
      </c>
      <c r="R35" s="48" t="s">
        <v>202</v>
      </c>
      <c r="S35" s="48" t="s">
        <v>203</v>
      </c>
      <c r="T35" s="48" t="s">
        <v>204</v>
      </c>
      <c r="U35" s="48" t="s">
        <v>192</v>
      </c>
      <c r="V35" s="48" t="s">
        <v>205</v>
      </c>
      <c r="W35" s="48" t="s">
        <v>206</v>
      </c>
      <c r="X35" s="48" t="s">
        <v>207</v>
      </c>
      <c r="Y35" s="48" t="s">
        <v>208</v>
      </c>
      <c r="Z35" s="48" t="s">
        <v>209</v>
      </c>
      <c r="AA35" s="48" t="s">
        <v>210</v>
      </c>
      <c r="AB35" s="48" t="s">
        <v>211</v>
      </c>
      <c r="AC35" s="48" t="s">
        <v>212</v>
      </c>
      <c r="AD35" s="48" t="s">
        <v>213</v>
      </c>
      <c r="AE35" s="48" t="s">
        <v>214</v>
      </c>
      <c r="AF35" s="48" t="s">
        <v>215</v>
      </c>
      <c r="AG35" s="48" t="s">
        <v>216</v>
      </c>
      <c r="AH35" s="48" t="s">
        <v>217</v>
      </c>
      <c r="AI35" s="48" t="s">
        <v>218</v>
      </c>
      <c r="AJ35" s="48" t="s">
        <v>219</v>
      </c>
      <c r="AK35" s="48" t="s">
        <v>220</v>
      </c>
    </row>
    <row r="36" spans="4:38">
      <c r="F36" s="48" t="s">
        <v>221</v>
      </c>
      <c r="G36" s="48" t="s">
        <v>222</v>
      </c>
      <c r="I36" s="48" t="s">
        <v>223</v>
      </c>
      <c r="K36" s="48" t="s">
        <v>224</v>
      </c>
      <c r="L36" s="48" t="s">
        <v>225</v>
      </c>
      <c r="M36" s="48" t="s">
        <v>226</v>
      </c>
      <c r="N36" s="48" t="s">
        <v>227</v>
      </c>
      <c r="O36" s="48" t="s">
        <v>228</v>
      </c>
      <c r="P36" s="48" t="s">
        <v>105</v>
      </c>
      <c r="Q36" s="48" t="s">
        <v>229</v>
      </c>
      <c r="R36" s="48" t="s">
        <v>230</v>
      </c>
      <c r="S36" s="48" t="s">
        <v>231</v>
      </c>
      <c r="T36" s="48" t="s">
        <v>232</v>
      </c>
      <c r="V36" s="48" t="s">
        <v>233</v>
      </c>
      <c r="W36" s="48" t="s">
        <v>234</v>
      </c>
      <c r="X36" s="48" t="s">
        <v>235</v>
      </c>
      <c r="Y36" s="48" t="s">
        <v>236</v>
      </c>
      <c r="Z36" s="48" t="s">
        <v>237</v>
      </c>
      <c r="AA36" s="48" t="s">
        <v>238</v>
      </c>
      <c r="AB36" s="48" t="s">
        <v>239</v>
      </c>
      <c r="AC36" s="48" t="s">
        <v>240</v>
      </c>
      <c r="AD36" s="48" t="s">
        <v>241</v>
      </c>
      <c r="AE36" s="48" t="s">
        <v>242</v>
      </c>
      <c r="AF36" s="48" t="s">
        <v>243</v>
      </c>
      <c r="AG36" s="48" t="s">
        <v>244</v>
      </c>
      <c r="AH36" s="48" t="s">
        <v>245</v>
      </c>
      <c r="AI36" s="48" t="s">
        <v>174</v>
      </c>
      <c r="AJ36" s="48" t="s">
        <v>192</v>
      </c>
      <c r="AK36" s="48" t="s">
        <v>246</v>
      </c>
    </row>
    <row r="37" spans="4:38">
      <c r="F37" s="48" t="s">
        <v>247</v>
      </c>
      <c r="G37" s="48" t="s">
        <v>248</v>
      </c>
      <c r="I37" s="48" t="s">
        <v>249</v>
      </c>
      <c r="K37" s="48" t="s">
        <v>250</v>
      </c>
      <c r="L37" s="48" t="s">
        <v>251</v>
      </c>
      <c r="M37" s="48" t="s">
        <v>252</v>
      </c>
      <c r="N37" s="48" t="s">
        <v>253</v>
      </c>
      <c r="O37" s="48" t="s">
        <v>254</v>
      </c>
      <c r="P37" s="48" t="s">
        <v>255</v>
      </c>
      <c r="Q37" s="48" t="s">
        <v>256</v>
      </c>
      <c r="R37" s="48" t="s">
        <v>257</v>
      </c>
      <c r="S37" s="48" t="s">
        <v>258</v>
      </c>
      <c r="T37" s="48" t="s">
        <v>259</v>
      </c>
      <c r="V37" s="48" t="s">
        <v>192</v>
      </c>
      <c r="W37" s="48" t="s">
        <v>260</v>
      </c>
      <c r="X37" s="48" t="s">
        <v>261</v>
      </c>
      <c r="Y37" s="48" t="s">
        <v>262</v>
      </c>
      <c r="Z37" s="48" t="s">
        <v>263</v>
      </c>
      <c r="AA37" s="48" t="s">
        <v>264</v>
      </c>
      <c r="AB37" s="48" t="s">
        <v>265</v>
      </c>
      <c r="AC37" s="48" t="s">
        <v>266</v>
      </c>
      <c r="AD37" s="48" t="s">
        <v>113</v>
      </c>
      <c r="AE37" s="48" t="s">
        <v>267</v>
      </c>
      <c r="AF37" s="48" t="s">
        <v>268</v>
      </c>
      <c r="AG37" s="48" t="s">
        <v>269</v>
      </c>
      <c r="AH37" s="48" t="s">
        <v>270</v>
      </c>
      <c r="AI37" s="48" t="s">
        <v>105</v>
      </c>
      <c r="AK37" s="48" t="s">
        <v>192</v>
      </c>
    </row>
    <row r="38" spans="4:38">
      <c r="F38" s="48" t="s">
        <v>271</v>
      </c>
      <c r="G38" s="48" t="s">
        <v>272</v>
      </c>
      <c r="I38" s="48" t="s">
        <v>273</v>
      </c>
      <c r="K38" s="48" t="s">
        <v>274</v>
      </c>
      <c r="L38" s="48" t="s">
        <v>275</v>
      </c>
      <c r="M38" s="48" t="s">
        <v>276</v>
      </c>
      <c r="N38" s="48" t="s">
        <v>277</v>
      </c>
      <c r="O38" s="48" t="s">
        <v>278</v>
      </c>
      <c r="P38" s="48" t="s">
        <v>279</v>
      </c>
      <c r="Q38" s="48" t="s">
        <v>280</v>
      </c>
      <c r="R38" s="48" t="s">
        <v>281</v>
      </c>
      <c r="S38" s="48" t="s">
        <v>282</v>
      </c>
      <c r="T38" s="48" t="s">
        <v>283</v>
      </c>
      <c r="W38" s="48" t="s">
        <v>284</v>
      </c>
      <c r="X38" s="48" t="s">
        <v>285</v>
      </c>
      <c r="Y38" s="48" t="s">
        <v>286</v>
      </c>
      <c r="Z38" s="48" t="s">
        <v>287</v>
      </c>
      <c r="AA38" s="48" t="s">
        <v>225</v>
      </c>
      <c r="AB38" s="48" t="s">
        <v>288</v>
      </c>
      <c r="AC38" s="48" t="s">
        <v>289</v>
      </c>
      <c r="AD38" s="48" t="s">
        <v>290</v>
      </c>
      <c r="AE38" s="48" t="s">
        <v>291</v>
      </c>
      <c r="AF38" s="48" t="s">
        <v>292</v>
      </c>
      <c r="AG38" s="48" t="s">
        <v>293</v>
      </c>
      <c r="AH38" s="48" t="s">
        <v>294</v>
      </c>
      <c r="AI38" s="48" t="s">
        <v>295</v>
      </c>
    </row>
    <row r="39" spans="4:38">
      <c r="F39" s="48" t="s">
        <v>296</v>
      </c>
      <c r="G39" s="48" t="s">
        <v>297</v>
      </c>
      <c r="I39" s="48" t="s">
        <v>298</v>
      </c>
      <c r="K39" s="48" t="s">
        <v>149</v>
      </c>
      <c r="L39" s="48" t="s">
        <v>299</v>
      </c>
      <c r="M39" s="48" t="s">
        <v>300</v>
      </c>
      <c r="N39" s="48" t="s">
        <v>301</v>
      </c>
      <c r="O39" s="48" t="s">
        <v>302</v>
      </c>
      <c r="P39" s="48" t="s">
        <v>303</v>
      </c>
      <c r="Q39" s="48" t="s">
        <v>304</v>
      </c>
      <c r="R39" s="48" t="s">
        <v>305</v>
      </c>
      <c r="S39" s="48" t="s">
        <v>306</v>
      </c>
      <c r="T39" s="48" t="s">
        <v>307</v>
      </c>
      <c r="W39" s="48" t="s">
        <v>308</v>
      </c>
      <c r="X39" s="48" t="s">
        <v>309</v>
      </c>
      <c r="Y39" s="48" t="s">
        <v>310</v>
      </c>
      <c r="Z39" s="48" t="s">
        <v>311</v>
      </c>
      <c r="AA39" s="48" t="s">
        <v>312</v>
      </c>
      <c r="AB39" s="48" t="s">
        <v>313</v>
      </c>
      <c r="AC39" s="48" t="s">
        <v>314</v>
      </c>
      <c r="AD39" s="48" t="s">
        <v>315</v>
      </c>
      <c r="AE39" s="48" t="s">
        <v>316</v>
      </c>
      <c r="AF39" s="48" t="s">
        <v>317</v>
      </c>
      <c r="AG39" s="48" t="s">
        <v>318</v>
      </c>
      <c r="AH39" s="48" t="s">
        <v>319</v>
      </c>
      <c r="AI39" s="48" t="s">
        <v>320</v>
      </c>
    </row>
    <row r="40" spans="4:38">
      <c r="F40" s="48" t="s">
        <v>321</v>
      </c>
      <c r="G40" s="48" t="s">
        <v>192</v>
      </c>
      <c r="I40" s="48" t="s">
        <v>322</v>
      </c>
      <c r="K40" s="48" t="s">
        <v>323</v>
      </c>
      <c r="L40" s="48" t="s">
        <v>106</v>
      </c>
      <c r="M40" s="48" t="s">
        <v>324</v>
      </c>
      <c r="N40" s="48" t="s">
        <v>325</v>
      </c>
      <c r="O40" s="48" t="s">
        <v>326</v>
      </c>
      <c r="P40" s="48" t="s">
        <v>327</v>
      </c>
      <c r="Q40" s="48" t="s">
        <v>328</v>
      </c>
      <c r="R40" s="48" t="s">
        <v>329</v>
      </c>
      <c r="S40" s="48" t="s">
        <v>330</v>
      </c>
      <c r="T40" s="48" t="s">
        <v>331</v>
      </c>
      <c r="W40" s="48" t="s">
        <v>332</v>
      </c>
      <c r="X40" s="48" t="s">
        <v>333</v>
      </c>
      <c r="Y40" s="48" t="s">
        <v>334</v>
      </c>
      <c r="Z40" s="48" t="s">
        <v>335</v>
      </c>
      <c r="AA40" s="48" t="s">
        <v>336</v>
      </c>
      <c r="AB40" s="48" t="s">
        <v>337</v>
      </c>
      <c r="AC40" s="48" t="s">
        <v>338</v>
      </c>
      <c r="AD40" s="48" t="s">
        <v>339</v>
      </c>
      <c r="AE40" s="48" t="s">
        <v>340</v>
      </c>
      <c r="AF40" s="48" t="s">
        <v>105</v>
      </c>
      <c r="AG40" s="48" t="s">
        <v>341</v>
      </c>
      <c r="AH40" s="48" t="s">
        <v>342</v>
      </c>
      <c r="AI40" s="48" t="s">
        <v>343</v>
      </c>
    </row>
    <row r="41" spans="4:38">
      <c r="F41" s="48" t="s">
        <v>344</v>
      </c>
      <c r="I41" s="48" t="s">
        <v>345</v>
      </c>
      <c r="K41" s="48" t="s">
        <v>346</v>
      </c>
      <c r="L41" s="48" t="s">
        <v>347</v>
      </c>
      <c r="M41" s="48" t="s">
        <v>348</v>
      </c>
      <c r="N41" s="48" t="s">
        <v>349</v>
      </c>
      <c r="O41" s="48" t="s">
        <v>350</v>
      </c>
      <c r="P41" s="48" t="s">
        <v>351</v>
      </c>
      <c r="Q41" s="48" t="s">
        <v>352</v>
      </c>
      <c r="R41" s="48" t="s">
        <v>353</v>
      </c>
      <c r="S41" s="48" t="s">
        <v>354</v>
      </c>
      <c r="T41" s="48" t="s">
        <v>355</v>
      </c>
      <c r="W41" s="48" t="s">
        <v>356</v>
      </c>
      <c r="X41" s="48" t="s">
        <v>357</v>
      </c>
      <c r="Y41" s="48" t="s">
        <v>358</v>
      </c>
      <c r="Z41" s="48" t="s">
        <v>359</v>
      </c>
      <c r="AA41" s="48" t="s">
        <v>155</v>
      </c>
      <c r="AB41" s="48" t="s">
        <v>360</v>
      </c>
      <c r="AC41" s="48" t="s">
        <v>361</v>
      </c>
      <c r="AD41" s="48" t="s">
        <v>362</v>
      </c>
      <c r="AE41" s="48" t="s">
        <v>363</v>
      </c>
      <c r="AF41" s="48" t="s">
        <v>364</v>
      </c>
      <c r="AG41" s="48" t="s">
        <v>365</v>
      </c>
      <c r="AH41" s="48" t="s">
        <v>366</v>
      </c>
      <c r="AI41" s="48" t="s">
        <v>367</v>
      </c>
    </row>
    <row r="42" spans="4:38">
      <c r="F42" s="48" t="s">
        <v>368</v>
      </c>
      <c r="I42" s="48" t="s">
        <v>369</v>
      </c>
      <c r="K42" s="48" t="s">
        <v>370</v>
      </c>
      <c r="L42" s="48" t="s">
        <v>159</v>
      </c>
      <c r="M42" s="48" t="s">
        <v>371</v>
      </c>
      <c r="N42" s="48" t="s">
        <v>372</v>
      </c>
      <c r="O42" s="48" t="s">
        <v>373</v>
      </c>
      <c r="P42" s="48" t="s">
        <v>374</v>
      </c>
      <c r="Q42" s="48" t="s">
        <v>375</v>
      </c>
      <c r="R42" s="48" t="s">
        <v>376</v>
      </c>
      <c r="S42" s="48" t="s">
        <v>377</v>
      </c>
      <c r="T42" s="48" t="s">
        <v>378</v>
      </c>
      <c r="W42" s="48" t="s">
        <v>379</v>
      </c>
      <c r="X42" s="48" t="s">
        <v>380</v>
      </c>
      <c r="Y42" s="48" t="s">
        <v>381</v>
      </c>
      <c r="Z42" s="48" t="s">
        <v>382</v>
      </c>
      <c r="AA42" s="48" t="s">
        <v>383</v>
      </c>
      <c r="AB42" s="48" t="s">
        <v>384</v>
      </c>
      <c r="AC42" s="48" t="s">
        <v>385</v>
      </c>
      <c r="AD42" s="48" t="s">
        <v>386</v>
      </c>
      <c r="AE42" s="48" t="s">
        <v>387</v>
      </c>
      <c r="AF42" s="48" t="s">
        <v>378</v>
      </c>
      <c r="AG42" s="48" t="s">
        <v>388</v>
      </c>
      <c r="AH42" s="48" t="s">
        <v>389</v>
      </c>
      <c r="AI42" s="48" t="s">
        <v>390</v>
      </c>
    </row>
    <row r="43" spans="4:38">
      <c r="F43" s="48" t="s">
        <v>391</v>
      </c>
      <c r="I43" s="48" t="s">
        <v>392</v>
      </c>
      <c r="K43" s="48" t="s">
        <v>393</v>
      </c>
      <c r="L43" s="48" t="s">
        <v>394</v>
      </c>
      <c r="M43" s="48" t="s">
        <v>395</v>
      </c>
      <c r="N43" s="48" t="s">
        <v>396</v>
      </c>
      <c r="O43" s="48" t="s">
        <v>397</v>
      </c>
      <c r="P43" s="48" t="s">
        <v>301</v>
      </c>
      <c r="Q43" s="48" t="s">
        <v>398</v>
      </c>
      <c r="R43" s="48" t="s">
        <v>399</v>
      </c>
      <c r="S43" s="48" t="s">
        <v>400</v>
      </c>
      <c r="T43" s="48" t="s">
        <v>401</v>
      </c>
      <c r="W43" s="48" t="s">
        <v>402</v>
      </c>
      <c r="X43" s="48" t="s">
        <v>403</v>
      </c>
      <c r="Y43" s="48" t="s">
        <v>404</v>
      </c>
      <c r="Z43" s="48" t="s">
        <v>405</v>
      </c>
      <c r="AA43" s="48" t="s">
        <v>406</v>
      </c>
      <c r="AB43" s="48" t="s">
        <v>407</v>
      </c>
      <c r="AC43" s="48" t="s">
        <v>408</v>
      </c>
      <c r="AD43" s="48" t="s">
        <v>409</v>
      </c>
      <c r="AE43" s="48" t="s">
        <v>410</v>
      </c>
      <c r="AF43" s="48" t="s">
        <v>411</v>
      </c>
      <c r="AG43" s="48" t="s">
        <v>412</v>
      </c>
      <c r="AH43" s="48" t="s">
        <v>413</v>
      </c>
      <c r="AI43" s="48" t="s">
        <v>223</v>
      </c>
    </row>
    <row r="44" spans="4:38">
      <c r="F44" s="48" t="s">
        <v>414</v>
      </c>
      <c r="I44" s="48" t="s">
        <v>415</v>
      </c>
      <c r="K44" s="48" t="s">
        <v>113</v>
      </c>
      <c r="L44" s="48" t="s">
        <v>107</v>
      </c>
      <c r="M44" s="48" t="s">
        <v>416</v>
      </c>
      <c r="N44" s="48" t="s">
        <v>417</v>
      </c>
      <c r="O44" s="48" t="s">
        <v>418</v>
      </c>
      <c r="P44" s="48" t="s">
        <v>419</v>
      </c>
      <c r="Q44" s="48" t="s">
        <v>420</v>
      </c>
      <c r="R44" s="48" t="s">
        <v>421</v>
      </c>
      <c r="S44" s="48" t="s">
        <v>422</v>
      </c>
      <c r="T44" s="48" t="s">
        <v>423</v>
      </c>
      <c r="W44" s="48" t="s">
        <v>424</v>
      </c>
      <c r="X44" s="48" t="s">
        <v>425</v>
      </c>
      <c r="Y44" s="48" t="s">
        <v>426</v>
      </c>
      <c r="Z44" s="48" t="s">
        <v>426</v>
      </c>
      <c r="AA44" s="48" t="s">
        <v>113</v>
      </c>
      <c r="AB44" s="48" t="s">
        <v>427</v>
      </c>
      <c r="AC44" s="48" t="s">
        <v>428</v>
      </c>
      <c r="AD44" s="48" t="s">
        <v>429</v>
      </c>
      <c r="AE44" s="48" t="s">
        <v>430</v>
      </c>
      <c r="AF44" s="48" t="s">
        <v>431</v>
      </c>
      <c r="AG44" s="48" t="s">
        <v>432</v>
      </c>
      <c r="AH44" s="48" t="s">
        <v>433</v>
      </c>
      <c r="AI44" s="48" t="s">
        <v>434</v>
      </c>
    </row>
    <row r="45" spans="4:38">
      <c r="F45" s="48" t="s">
        <v>174</v>
      </c>
      <c r="I45" s="48" t="s">
        <v>435</v>
      </c>
      <c r="K45" s="48" t="s">
        <v>436</v>
      </c>
      <c r="L45" s="48" t="s">
        <v>437</v>
      </c>
      <c r="M45" s="48" t="s">
        <v>438</v>
      </c>
      <c r="N45" s="48" t="s">
        <v>439</v>
      </c>
      <c r="O45" s="48" t="s">
        <v>440</v>
      </c>
      <c r="P45" s="48" t="s">
        <v>441</v>
      </c>
      <c r="Q45" s="48" t="s">
        <v>442</v>
      </c>
      <c r="R45" s="48" t="s">
        <v>443</v>
      </c>
      <c r="S45" s="48" t="s">
        <v>444</v>
      </c>
      <c r="T45" s="48" t="s">
        <v>445</v>
      </c>
      <c r="W45" s="48" t="s">
        <v>446</v>
      </c>
      <c r="X45" s="48" t="s">
        <v>447</v>
      </c>
      <c r="Y45" s="48" t="s">
        <v>448</v>
      </c>
      <c r="Z45" s="48" t="s">
        <v>449</v>
      </c>
      <c r="AA45" s="48" t="s">
        <v>450</v>
      </c>
      <c r="AB45" s="48" t="s">
        <v>451</v>
      </c>
      <c r="AC45" s="48" t="s">
        <v>452</v>
      </c>
      <c r="AD45" s="48" t="s">
        <v>192</v>
      </c>
      <c r="AE45" s="48" t="s">
        <v>453</v>
      </c>
      <c r="AF45" s="48" t="s">
        <v>454</v>
      </c>
      <c r="AG45" s="48" t="s">
        <v>455</v>
      </c>
      <c r="AH45" s="48" t="s">
        <v>456</v>
      </c>
      <c r="AI45" s="48" t="s">
        <v>457</v>
      </c>
    </row>
    <row r="46" spans="4:38">
      <c r="F46" s="48" t="s">
        <v>156</v>
      </c>
      <c r="I46" s="48" t="s">
        <v>458</v>
      </c>
      <c r="K46" s="48" t="s">
        <v>459</v>
      </c>
      <c r="L46" s="48" t="s">
        <v>460</v>
      </c>
      <c r="M46" s="48" t="s">
        <v>461</v>
      </c>
      <c r="N46" s="48" t="s">
        <v>462</v>
      </c>
      <c r="O46" s="48" t="s">
        <v>463</v>
      </c>
      <c r="P46" s="48" t="s">
        <v>464</v>
      </c>
      <c r="Q46" s="48" t="s">
        <v>465</v>
      </c>
      <c r="R46" s="48" t="s">
        <v>466</v>
      </c>
      <c r="S46" s="48" t="s">
        <v>467</v>
      </c>
      <c r="T46" s="48" t="s">
        <v>468</v>
      </c>
      <c r="W46" s="48" t="s">
        <v>469</v>
      </c>
      <c r="X46" s="48" t="s">
        <v>470</v>
      </c>
      <c r="Y46" s="48" t="s">
        <v>471</v>
      </c>
      <c r="Z46" s="48" t="s">
        <v>472</v>
      </c>
      <c r="AA46" s="48" t="s">
        <v>473</v>
      </c>
      <c r="AB46" s="48" t="s">
        <v>474</v>
      </c>
      <c r="AC46" s="48" t="s">
        <v>192</v>
      </c>
      <c r="AE46" s="48" t="s">
        <v>475</v>
      </c>
      <c r="AF46" s="48" t="s">
        <v>476</v>
      </c>
      <c r="AG46" s="48" t="s">
        <v>477</v>
      </c>
      <c r="AH46" s="48" t="s">
        <v>478</v>
      </c>
      <c r="AI46" s="48" t="s">
        <v>479</v>
      </c>
    </row>
    <row r="47" spans="4:38">
      <c r="F47" s="48" t="s">
        <v>243</v>
      </c>
      <c r="I47" s="48" t="s">
        <v>480</v>
      </c>
      <c r="K47" s="48" t="s">
        <v>481</v>
      </c>
      <c r="L47" s="48" t="s">
        <v>482</v>
      </c>
      <c r="M47" s="48" t="s">
        <v>483</v>
      </c>
      <c r="N47" s="48" t="s">
        <v>484</v>
      </c>
      <c r="O47" s="48" t="s">
        <v>485</v>
      </c>
      <c r="P47" s="48" t="s">
        <v>486</v>
      </c>
      <c r="Q47" s="48" t="s">
        <v>487</v>
      </c>
      <c r="R47" s="48" t="s">
        <v>488</v>
      </c>
      <c r="S47" s="48" t="s">
        <v>489</v>
      </c>
      <c r="T47" s="48" t="s">
        <v>490</v>
      </c>
      <c r="W47" s="48" t="s">
        <v>491</v>
      </c>
      <c r="X47" s="48" t="s">
        <v>492</v>
      </c>
      <c r="Y47" s="48" t="s">
        <v>493</v>
      </c>
      <c r="Z47" s="48" t="s">
        <v>494</v>
      </c>
      <c r="AA47" s="48" t="s">
        <v>495</v>
      </c>
      <c r="AB47" s="48" t="s">
        <v>496</v>
      </c>
      <c r="AE47" s="48" t="s">
        <v>192</v>
      </c>
      <c r="AF47" s="48" t="s">
        <v>497</v>
      </c>
      <c r="AG47" s="48" t="s">
        <v>498</v>
      </c>
      <c r="AH47" s="48" t="s">
        <v>499</v>
      </c>
      <c r="AI47" s="48" t="s">
        <v>500</v>
      </c>
    </row>
    <row r="48" spans="4:38">
      <c r="F48" s="48" t="s">
        <v>501</v>
      </c>
      <c r="I48" s="48" t="s">
        <v>502</v>
      </c>
      <c r="K48" s="48" t="s">
        <v>503</v>
      </c>
      <c r="L48" s="48" t="s">
        <v>504</v>
      </c>
      <c r="M48" s="48" t="s">
        <v>505</v>
      </c>
      <c r="N48" s="48" t="s">
        <v>506</v>
      </c>
      <c r="O48" s="48" t="s">
        <v>507</v>
      </c>
      <c r="P48" s="48" t="s">
        <v>508</v>
      </c>
      <c r="Q48" s="48" t="s">
        <v>509</v>
      </c>
      <c r="R48" s="48" t="s">
        <v>510</v>
      </c>
      <c r="S48" s="48" t="s">
        <v>511</v>
      </c>
      <c r="T48" s="48" t="s">
        <v>512</v>
      </c>
      <c r="W48" s="48" t="s">
        <v>513</v>
      </c>
      <c r="X48" s="48" t="s">
        <v>192</v>
      </c>
      <c r="Y48" s="48" t="s">
        <v>514</v>
      </c>
      <c r="Z48" s="48" t="s">
        <v>515</v>
      </c>
      <c r="AA48" s="48" t="s">
        <v>516</v>
      </c>
      <c r="AB48" s="48" t="s">
        <v>517</v>
      </c>
      <c r="AF48" s="48" t="s">
        <v>518</v>
      </c>
      <c r="AG48" s="48" t="s">
        <v>519</v>
      </c>
      <c r="AH48" s="48" t="s">
        <v>520</v>
      </c>
      <c r="AI48" s="48" t="s">
        <v>521</v>
      </c>
    </row>
    <row r="49" spans="6:35">
      <c r="F49" s="48" t="s">
        <v>522</v>
      </c>
      <c r="I49" s="48" t="s">
        <v>418</v>
      </c>
      <c r="K49" s="48" t="s">
        <v>523</v>
      </c>
      <c r="L49" s="48" t="s">
        <v>524</v>
      </c>
      <c r="M49" s="48" t="s">
        <v>525</v>
      </c>
      <c r="N49" s="48" t="s">
        <v>192</v>
      </c>
      <c r="O49" s="48" t="s">
        <v>526</v>
      </c>
      <c r="P49" s="48" t="s">
        <v>527</v>
      </c>
      <c r="Q49" s="48" t="s">
        <v>528</v>
      </c>
      <c r="R49" s="48" t="s">
        <v>529</v>
      </c>
      <c r="S49" s="48" t="s">
        <v>530</v>
      </c>
      <c r="T49" s="48" t="s">
        <v>531</v>
      </c>
      <c r="W49" s="48" t="s">
        <v>532</v>
      </c>
      <c r="Y49" s="48" t="s">
        <v>533</v>
      </c>
      <c r="Z49" s="48" t="s">
        <v>534</v>
      </c>
      <c r="AA49" s="48" t="s">
        <v>535</v>
      </c>
      <c r="AB49" s="48" t="s">
        <v>536</v>
      </c>
      <c r="AF49" s="48" t="s">
        <v>537</v>
      </c>
      <c r="AG49" s="48" t="s">
        <v>538</v>
      </c>
      <c r="AH49" s="48" t="s">
        <v>539</v>
      </c>
      <c r="AI49" s="48" t="s">
        <v>540</v>
      </c>
    </row>
    <row r="50" spans="6:35">
      <c r="F50" s="48" t="s">
        <v>541</v>
      </c>
      <c r="I50" s="48" t="s">
        <v>542</v>
      </c>
      <c r="K50" s="48" t="s">
        <v>543</v>
      </c>
      <c r="L50" s="48" t="s">
        <v>544</v>
      </c>
      <c r="M50" s="48" t="s">
        <v>545</v>
      </c>
      <c r="O50" s="48" t="s">
        <v>492</v>
      </c>
      <c r="P50" s="48" t="s">
        <v>546</v>
      </c>
      <c r="Q50" s="48" t="s">
        <v>547</v>
      </c>
      <c r="R50" s="48" t="s">
        <v>548</v>
      </c>
      <c r="S50" s="48" t="s">
        <v>549</v>
      </c>
      <c r="T50" s="48" t="s">
        <v>550</v>
      </c>
      <c r="W50" s="48" t="s">
        <v>551</v>
      </c>
      <c r="Y50" s="48" t="s">
        <v>552</v>
      </c>
      <c r="Z50" s="48" t="s">
        <v>553</v>
      </c>
      <c r="AA50" s="48" t="s">
        <v>554</v>
      </c>
      <c r="AB50" s="48" t="s">
        <v>555</v>
      </c>
      <c r="AF50" s="48" t="s">
        <v>556</v>
      </c>
      <c r="AG50" s="48" t="s">
        <v>557</v>
      </c>
      <c r="AH50" s="48" t="s">
        <v>558</v>
      </c>
      <c r="AI50" s="48" t="s">
        <v>559</v>
      </c>
    </row>
    <row r="51" spans="6:35">
      <c r="F51" s="48" t="s">
        <v>317</v>
      </c>
      <c r="I51" s="48" t="s">
        <v>560</v>
      </c>
      <c r="K51" s="48" t="s">
        <v>561</v>
      </c>
      <c r="L51" s="48" t="s">
        <v>562</v>
      </c>
      <c r="M51" s="48" t="s">
        <v>563</v>
      </c>
      <c r="O51" s="48" t="s">
        <v>564</v>
      </c>
      <c r="P51" s="48" t="s">
        <v>565</v>
      </c>
      <c r="Q51" s="48" t="s">
        <v>566</v>
      </c>
      <c r="R51" s="48" t="s">
        <v>567</v>
      </c>
      <c r="S51" s="48" t="s">
        <v>568</v>
      </c>
      <c r="T51" s="48" t="s">
        <v>569</v>
      </c>
      <c r="W51" s="48" t="s">
        <v>570</v>
      </c>
      <c r="Y51" s="48" t="s">
        <v>571</v>
      </c>
      <c r="Z51" s="48" t="s">
        <v>572</v>
      </c>
      <c r="AA51" s="48" t="s">
        <v>573</v>
      </c>
      <c r="AB51" s="48" t="s">
        <v>574</v>
      </c>
      <c r="AF51" s="48" t="s">
        <v>575</v>
      </c>
      <c r="AG51" s="48" t="s">
        <v>576</v>
      </c>
      <c r="AH51" s="48" t="s">
        <v>577</v>
      </c>
      <c r="AI51" s="48" t="s">
        <v>578</v>
      </c>
    </row>
    <row r="52" spans="6:35">
      <c r="F52" s="48" t="s">
        <v>347</v>
      </c>
      <c r="I52" s="48" t="s">
        <v>579</v>
      </c>
      <c r="K52" s="48" t="s">
        <v>580</v>
      </c>
      <c r="L52" s="48" t="s">
        <v>581</v>
      </c>
      <c r="M52" s="48" t="s">
        <v>125</v>
      </c>
      <c r="O52" s="48" t="s">
        <v>192</v>
      </c>
      <c r="P52" s="48" t="s">
        <v>582</v>
      </c>
      <c r="Q52" s="48" t="s">
        <v>583</v>
      </c>
      <c r="R52" s="48" t="s">
        <v>584</v>
      </c>
      <c r="S52" s="48" t="s">
        <v>585</v>
      </c>
      <c r="T52" s="48" t="s">
        <v>586</v>
      </c>
      <c r="W52" s="48" t="s">
        <v>587</v>
      </c>
      <c r="Y52" s="48" t="s">
        <v>588</v>
      </c>
      <c r="Z52" s="48" t="s">
        <v>589</v>
      </c>
      <c r="AA52" s="48" t="s">
        <v>374</v>
      </c>
      <c r="AB52" s="48" t="s">
        <v>590</v>
      </c>
      <c r="AF52" s="48" t="s">
        <v>591</v>
      </c>
      <c r="AG52" s="48" t="s">
        <v>592</v>
      </c>
      <c r="AH52" s="48" t="s">
        <v>593</v>
      </c>
      <c r="AI52" s="48" t="s">
        <v>594</v>
      </c>
    </row>
    <row r="53" spans="6:35">
      <c r="F53" s="48" t="s">
        <v>595</v>
      </c>
      <c r="I53" s="48" t="s">
        <v>596</v>
      </c>
      <c r="K53" s="48" t="s">
        <v>597</v>
      </c>
      <c r="L53" s="48" t="s">
        <v>598</v>
      </c>
      <c r="M53" s="48" t="s">
        <v>599</v>
      </c>
      <c r="P53" s="48" t="s">
        <v>600</v>
      </c>
      <c r="Q53" s="48" t="s">
        <v>601</v>
      </c>
      <c r="R53" s="48" t="s">
        <v>602</v>
      </c>
      <c r="S53" s="48" t="s">
        <v>603</v>
      </c>
      <c r="T53" s="48" t="s">
        <v>604</v>
      </c>
      <c r="W53" s="48" t="s">
        <v>605</v>
      </c>
      <c r="Y53" s="48" t="s">
        <v>599</v>
      </c>
      <c r="Z53" s="48" t="s">
        <v>396</v>
      </c>
      <c r="AA53" s="48" t="s">
        <v>606</v>
      </c>
      <c r="AB53" s="48" t="s">
        <v>607</v>
      </c>
      <c r="AF53" s="48" t="s">
        <v>608</v>
      </c>
      <c r="AG53" s="48" t="s">
        <v>609</v>
      </c>
      <c r="AH53" s="48" t="s">
        <v>610</v>
      </c>
      <c r="AI53" s="48" t="s">
        <v>611</v>
      </c>
    </row>
    <row r="54" spans="6:35">
      <c r="F54" s="48" t="s">
        <v>612</v>
      </c>
      <c r="I54" s="48" t="s">
        <v>613</v>
      </c>
      <c r="K54" s="48" t="s">
        <v>600</v>
      </c>
      <c r="L54" s="48" t="s">
        <v>614</v>
      </c>
      <c r="M54" s="48" t="s">
        <v>615</v>
      </c>
      <c r="P54" s="48" t="s">
        <v>616</v>
      </c>
      <c r="Q54" s="48" t="s">
        <v>617</v>
      </c>
      <c r="R54" s="48" t="s">
        <v>618</v>
      </c>
      <c r="S54" s="48" t="s">
        <v>619</v>
      </c>
      <c r="T54" s="48" t="s">
        <v>620</v>
      </c>
      <c r="W54" s="48" t="s">
        <v>621</v>
      </c>
      <c r="Y54" s="48" t="s">
        <v>622</v>
      </c>
      <c r="Z54" s="48" t="s">
        <v>623</v>
      </c>
      <c r="AA54" s="48" t="s">
        <v>624</v>
      </c>
      <c r="AB54" s="48" t="s">
        <v>625</v>
      </c>
      <c r="AF54" s="48" t="s">
        <v>626</v>
      </c>
      <c r="AG54" s="48" t="s">
        <v>627</v>
      </c>
      <c r="AH54" s="48" t="s">
        <v>628</v>
      </c>
      <c r="AI54" s="48" t="s">
        <v>629</v>
      </c>
    </row>
    <row r="55" spans="6:35">
      <c r="F55" s="48" t="s">
        <v>630</v>
      </c>
      <c r="I55" s="48" t="s">
        <v>631</v>
      </c>
      <c r="K55" s="48" t="s">
        <v>632</v>
      </c>
      <c r="L55" s="48" t="s">
        <v>633</v>
      </c>
      <c r="M55" s="48" t="s">
        <v>634</v>
      </c>
      <c r="P55" s="48" t="s">
        <v>635</v>
      </c>
      <c r="Q55" s="48" t="s">
        <v>636</v>
      </c>
      <c r="R55" s="48" t="s">
        <v>637</v>
      </c>
      <c r="S55" s="48" t="s">
        <v>638</v>
      </c>
      <c r="T55" s="48" t="s">
        <v>639</v>
      </c>
      <c r="W55" s="48" t="s">
        <v>525</v>
      </c>
      <c r="Y55" s="48" t="s">
        <v>640</v>
      </c>
      <c r="Z55" s="48" t="s">
        <v>641</v>
      </c>
      <c r="AA55" s="48" t="s">
        <v>642</v>
      </c>
      <c r="AB55" s="48" t="s">
        <v>643</v>
      </c>
      <c r="AF55" s="48" t="s">
        <v>644</v>
      </c>
      <c r="AG55" s="48" t="s">
        <v>645</v>
      </c>
      <c r="AH55" s="48" t="s">
        <v>646</v>
      </c>
      <c r="AI55" s="48" t="s">
        <v>647</v>
      </c>
    </row>
    <row r="56" spans="6:35">
      <c r="F56" s="48" t="s">
        <v>107</v>
      </c>
      <c r="I56" s="48" t="s">
        <v>192</v>
      </c>
      <c r="K56" s="48" t="s">
        <v>648</v>
      </c>
      <c r="L56" s="48" t="s">
        <v>649</v>
      </c>
      <c r="M56" s="48" t="s">
        <v>650</v>
      </c>
      <c r="P56" s="48" t="s">
        <v>651</v>
      </c>
      <c r="Q56" s="48" t="s">
        <v>652</v>
      </c>
      <c r="R56" s="48" t="s">
        <v>653</v>
      </c>
      <c r="S56" s="48" t="s">
        <v>654</v>
      </c>
      <c r="T56" s="48" t="s">
        <v>655</v>
      </c>
      <c r="W56" s="48" t="s">
        <v>656</v>
      </c>
      <c r="Y56" s="48" t="s">
        <v>657</v>
      </c>
      <c r="Z56" s="48" t="s">
        <v>658</v>
      </c>
      <c r="AA56" s="48" t="s">
        <v>659</v>
      </c>
      <c r="AB56" s="48" t="s">
        <v>660</v>
      </c>
      <c r="AF56" s="48" t="s">
        <v>661</v>
      </c>
      <c r="AG56" s="48" t="s">
        <v>662</v>
      </c>
      <c r="AH56" s="48" t="s">
        <v>663</v>
      </c>
      <c r="AI56" s="48" t="s">
        <v>388</v>
      </c>
    </row>
    <row r="57" spans="6:35">
      <c r="F57" s="48" t="s">
        <v>664</v>
      </c>
      <c r="K57" s="48" t="s">
        <v>665</v>
      </c>
      <c r="L57" s="48" t="s">
        <v>666</v>
      </c>
      <c r="M57" s="48" t="s">
        <v>667</v>
      </c>
      <c r="P57" s="48" t="s">
        <v>668</v>
      </c>
      <c r="Q57" s="48" t="s">
        <v>669</v>
      </c>
      <c r="R57" s="48" t="s">
        <v>563</v>
      </c>
      <c r="S57" s="48" t="s">
        <v>670</v>
      </c>
      <c r="T57" s="48" t="s">
        <v>481</v>
      </c>
      <c r="W57" s="48" t="s">
        <v>671</v>
      </c>
      <c r="Y57" s="48" t="s">
        <v>672</v>
      </c>
      <c r="Z57" s="48" t="s">
        <v>673</v>
      </c>
      <c r="AA57" s="48" t="s">
        <v>674</v>
      </c>
      <c r="AB57" s="48" t="s">
        <v>675</v>
      </c>
      <c r="AF57" s="48" t="s">
        <v>676</v>
      </c>
      <c r="AG57" s="48" t="s">
        <v>127</v>
      </c>
      <c r="AH57" s="48" t="s">
        <v>677</v>
      </c>
      <c r="AI57" s="48" t="s">
        <v>678</v>
      </c>
    </row>
    <row r="58" spans="6:35">
      <c r="F58" s="48" t="s">
        <v>679</v>
      </c>
      <c r="K58" s="48" t="s">
        <v>680</v>
      </c>
      <c r="L58" s="48" t="s">
        <v>681</v>
      </c>
      <c r="M58" s="48" t="s">
        <v>682</v>
      </c>
      <c r="P58" s="48" t="s">
        <v>683</v>
      </c>
      <c r="Q58" s="48" t="s">
        <v>192</v>
      </c>
      <c r="R58" s="48" t="s">
        <v>684</v>
      </c>
      <c r="S58" s="48" t="s">
        <v>685</v>
      </c>
      <c r="T58" s="48" t="s">
        <v>686</v>
      </c>
      <c r="W58" s="48" t="s">
        <v>687</v>
      </c>
      <c r="Y58" s="48" t="s">
        <v>688</v>
      </c>
      <c r="Z58" s="48" t="s">
        <v>636</v>
      </c>
      <c r="AA58" s="48" t="s">
        <v>689</v>
      </c>
      <c r="AB58" s="48" t="s">
        <v>690</v>
      </c>
      <c r="AF58" s="48" t="s">
        <v>691</v>
      </c>
      <c r="AG58" s="48" t="s">
        <v>692</v>
      </c>
      <c r="AH58" s="48" t="s">
        <v>693</v>
      </c>
      <c r="AI58" s="48" t="s">
        <v>694</v>
      </c>
    </row>
    <row r="59" spans="6:35">
      <c r="F59" s="48" t="s">
        <v>695</v>
      </c>
      <c r="K59" s="48" t="s">
        <v>696</v>
      </c>
      <c r="L59" s="48" t="s">
        <v>697</v>
      </c>
      <c r="M59" s="48" t="s">
        <v>698</v>
      </c>
      <c r="P59" s="48" t="s">
        <v>699</v>
      </c>
      <c r="R59" s="48" t="s">
        <v>700</v>
      </c>
      <c r="S59" s="48" t="s">
        <v>701</v>
      </c>
      <c r="T59" s="48" t="s">
        <v>702</v>
      </c>
      <c r="W59" s="48" t="s">
        <v>703</v>
      </c>
      <c r="Y59" s="48" t="s">
        <v>704</v>
      </c>
      <c r="Z59" s="48" t="s">
        <v>705</v>
      </c>
      <c r="AA59" s="48" t="s">
        <v>706</v>
      </c>
      <c r="AB59" s="48" t="s">
        <v>707</v>
      </c>
      <c r="AF59" s="48" t="s">
        <v>708</v>
      </c>
      <c r="AG59" s="48" t="s">
        <v>192</v>
      </c>
      <c r="AH59" s="48" t="s">
        <v>709</v>
      </c>
      <c r="AI59" s="48" t="s">
        <v>710</v>
      </c>
    </row>
    <row r="60" spans="6:35">
      <c r="F60" s="48" t="s">
        <v>711</v>
      </c>
      <c r="K60" s="48" t="s">
        <v>712</v>
      </c>
      <c r="L60" s="48" t="s">
        <v>713</v>
      </c>
      <c r="M60" s="48" t="s">
        <v>192</v>
      </c>
      <c r="P60" s="48" t="s">
        <v>714</v>
      </c>
      <c r="R60" s="48" t="s">
        <v>715</v>
      </c>
      <c r="S60" s="48" t="s">
        <v>716</v>
      </c>
      <c r="T60" s="48" t="s">
        <v>717</v>
      </c>
      <c r="W60" s="48" t="s">
        <v>718</v>
      </c>
      <c r="Y60" s="48" t="s">
        <v>719</v>
      </c>
      <c r="Z60" s="48" t="s">
        <v>720</v>
      </c>
      <c r="AA60" s="48" t="s">
        <v>721</v>
      </c>
      <c r="AB60" s="48" t="s">
        <v>722</v>
      </c>
      <c r="AF60" s="48" t="s">
        <v>481</v>
      </c>
      <c r="AH60" s="48" t="s">
        <v>723</v>
      </c>
      <c r="AI60" s="48" t="s">
        <v>724</v>
      </c>
    </row>
    <row r="61" spans="6:35">
      <c r="F61" s="48" t="s">
        <v>725</v>
      </c>
      <c r="K61" s="48" t="s">
        <v>726</v>
      </c>
      <c r="L61" s="48" t="s">
        <v>727</v>
      </c>
      <c r="P61" s="48" t="s">
        <v>728</v>
      </c>
      <c r="R61" s="48" t="s">
        <v>729</v>
      </c>
      <c r="S61" s="48" t="s">
        <v>730</v>
      </c>
      <c r="T61" s="48" t="s">
        <v>731</v>
      </c>
      <c r="W61" s="48" t="s">
        <v>732</v>
      </c>
      <c r="Y61" s="48" t="s">
        <v>733</v>
      </c>
      <c r="Z61" s="48" t="s">
        <v>734</v>
      </c>
      <c r="AA61" s="48" t="s">
        <v>735</v>
      </c>
      <c r="AB61" s="48" t="s">
        <v>736</v>
      </c>
      <c r="AF61" s="48" t="s">
        <v>737</v>
      </c>
      <c r="AH61" s="48" t="s">
        <v>738</v>
      </c>
      <c r="AI61" s="48" t="s">
        <v>623</v>
      </c>
    </row>
    <row r="62" spans="6:35">
      <c r="F62" s="48" t="s">
        <v>739</v>
      </c>
      <c r="K62" s="48" t="s">
        <v>740</v>
      </c>
      <c r="L62" s="48" t="s">
        <v>741</v>
      </c>
      <c r="P62" s="48" t="s">
        <v>742</v>
      </c>
      <c r="R62" s="48" t="s">
        <v>743</v>
      </c>
      <c r="S62" s="48" t="s">
        <v>744</v>
      </c>
      <c r="T62" s="48" t="s">
        <v>745</v>
      </c>
      <c r="W62" s="48" t="s">
        <v>746</v>
      </c>
      <c r="Y62" s="48" t="s">
        <v>747</v>
      </c>
      <c r="Z62" s="48" t="s">
        <v>192</v>
      </c>
      <c r="AA62" s="48" t="s">
        <v>748</v>
      </c>
      <c r="AB62" s="48" t="s">
        <v>749</v>
      </c>
      <c r="AF62" s="48" t="s">
        <v>750</v>
      </c>
      <c r="AH62" s="48" t="s">
        <v>751</v>
      </c>
      <c r="AI62" s="48" t="s">
        <v>752</v>
      </c>
    </row>
    <row r="63" spans="6:35">
      <c r="F63" s="48" t="s">
        <v>753</v>
      </c>
      <c r="K63" s="48" t="s">
        <v>754</v>
      </c>
      <c r="L63" s="48" t="s">
        <v>755</v>
      </c>
      <c r="P63" s="48" t="s">
        <v>756</v>
      </c>
      <c r="R63" s="48" t="s">
        <v>192</v>
      </c>
      <c r="S63" s="48" t="s">
        <v>192</v>
      </c>
      <c r="T63" s="48" t="s">
        <v>757</v>
      </c>
      <c r="W63" s="48" t="s">
        <v>758</v>
      </c>
      <c r="Y63" s="48" t="s">
        <v>192</v>
      </c>
      <c r="AA63" s="48" t="s">
        <v>759</v>
      </c>
      <c r="AB63" s="48" t="s">
        <v>760</v>
      </c>
      <c r="AF63" s="48" t="s">
        <v>761</v>
      </c>
      <c r="AH63" s="48" t="s">
        <v>762</v>
      </c>
      <c r="AI63" s="48" t="s">
        <v>763</v>
      </c>
    </row>
    <row r="64" spans="6:35">
      <c r="F64" s="48" t="s">
        <v>764</v>
      </c>
      <c r="K64" s="48" t="s">
        <v>765</v>
      </c>
      <c r="L64" s="48" t="s">
        <v>766</v>
      </c>
      <c r="P64" s="48" t="s">
        <v>767</v>
      </c>
      <c r="T64" s="48" t="s">
        <v>768</v>
      </c>
      <c r="W64" s="48" t="s">
        <v>769</v>
      </c>
      <c r="AA64" s="48" t="s">
        <v>770</v>
      </c>
      <c r="AB64" s="48" t="s">
        <v>771</v>
      </c>
      <c r="AF64" s="48" t="s">
        <v>772</v>
      </c>
      <c r="AH64" s="48" t="s">
        <v>773</v>
      </c>
      <c r="AI64" s="48" t="s">
        <v>627</v>
      </c>
    </row>
    <row r="65" spans="6:35">
      <c r="F65" s="48" t="s">
        <v>774</v>
      </c>
      <c r="K65" s="48" t="s">
        <v>775</v>
      </c>
      <c r="L65" s="48" t="s">
        <v>776</v>
      </c>
      <c r="P65" s="48" t="s">
        <v>777</v>
      </c>
      <c r="T65" s="48" t="s">
        <v>778</v>
      </c>
      <c r="W65" s="48" t="s">
        <v>779</v>
      </c>
      <c r="AA65" s="48" t="s">
        <v>388</v>
      </c>
      <c r="AB65" s="48" t="s">
        <v>385</v>
      </c>
      <c r="AF65" s="48" t="s">
        <v>780</v>
      </c>
      <c r="AH65" s="48" t="s">
        <v>781</v>
      </c>
      <c r="AI65" s="48" t="s">
        <v>782</v>
      </c>
    </row>
    <row r="66" spans="6:35">
      <c r="F66" s="48" t="s">
        <v>783</v>
      </c>
      <c r="K66" s="48" t="s">
        <v>784</v>
      </c>
      <c r="L66" s="48" t="s">
        <v>785</v>
      </c>
      <c r="P66" s="48" t="s">
        <v>786</v>
      </c>
      <c r="T66" s="48" t="s">
        <v>787</v>
      </c>
      <c r="W66" s="48" t="s">
        <v>788</v>
      </c>
      <c r="AA66" s="48" t="s">
        <v>789</v>
      </c>
      <c r="AB66" s="48" t="s">
        <v>790</v>
      </c>
      <c r="AF66" s="48" t="s">
        <v>791</v>
      </c>
      <c r="AH66" s="48" t="s">
        <v>792</v>
      </c>
      <c r="AI66" s="48" t="s">
        <v>793</v>
      </c>
    </row>
    <row r="67" spans="6:35">
      <c r="F67" s="48" t="s">
        <v>794</v>
      </c>
      <c r="K67" s="48" t="s">
        <v>795</v>
      </c>
      <c r="L67" s="48" t="s">
        <v>796</v>
      </c>
      <c r="P67" s="48" t="s">
        <v>797</v>
      </c>
      <c r="T67" s="48" t="s">
        <v>798</v>
      </c>
      <c r="W67" s="48" t="s">
        <v>799</v>
      </c>
      <c r="AA67" s="48" t="s">
        <v>800</v>
      </c>
      <c r="AB67" s="48" t="s">
        <v>801</v>
      </c>
      <c r="AF67" s="48" t="s">
        <v>802</v>
      </c>
      <c r="AH67" s="48" t="s">
        <v>803</v>
      </c>
      <c r="AI67" s="48" t="s">
        <v>804</v>
      </c>
    </row>
    <row r="68" spans="6:35">
      <c r="F68" s="48" t="s">
        <v>608</v>
      </c>
      <c r="K68" s="48" t="s">
        <v>805</v>
      </c>
      <c r="L68" s="48" t="s">
        <v>806</v>
      </c>
      <c r="P68" s="48" t="s">
        <v>807</v>
      </c>
      <c r="T68" s="48" t="s">
        <v>808</v>
      </c>
      <c r="W68" s="48" t="s">
        <v>809</v>
      </c>
      <c r="AA68" s="48" t="s">
        <v>810</v>
      </c>
      <c r="AB68" s="48" t="s">
        <v>811</v>
      </c>
      <c r="AF68" s="48" t="s">
        <v>812</v>
      </c>
      <c r="AH68" s="48" t="s">
        <v>813</v>
      </c>
      <c r="AI68" s="48" t="s">
        <v>814</v>
      </c>
    </row>
    <row r="69" spans="6:35">
      <c r="F69" s="48" t="s">
        <v>310</v>
      </c>
      <c r="K69" s="48" t="s">
        <v>767</v>
      </c>
      <c r="L69" s="48" t="s">
        <v>815</v>
      </c>
      <c r="P69" s="48" t="s">
        <v>127</v>
      </c>
      <c r="T69" s="48" t="s">
        <v>816</v>
      </c>
      <c r="W69" s="48" t="s">
        <v>817</v>
      </c>
      <c r="AA69" s="48" t="s">
        <v>818</v>
      </c>
      <c r="AB69" s="48" t="s">
        <v>819</v>
      </c>
      <c r="AF69" s="48" t="s">
        <v>820</v>
      </c>
      <c r="AH69" s="48" t="s">
        <v>821</v>
      </c>
      <c r="AI69" s="48" t="s">
        <v>822</v>
      </c>
    </row>
    <row r="70" spans="6:35">
      <c r="F70" s="48" t="s">
        <v>823</v>
      </c>
      <c r="K70" s="48" t="s">
        <v>824</v>
      </c>
      <c r="L70" s="48" t="s">
        <v>825</v>
      </c>
      <c r="P70" s="48" t="s">
        <v>826</v>
      </c>
      <c r="T70" s="48" t="s">
        <v>405</v>
      </c>
      <c r="W70" s="48" t="s">
        <v>192</v>
      </c>
      <c r="AA70" s="48" t="s">
        <v>827</v>
      </c>
      <c r="AB70" s="48" t="s">
        <v>828</v>
      </c>
      <c r="AF70" s="48" t="s">
        <v>424</v>
      </c>
      <c r="AH70" s="48" t="s">
        <v>829</v>
      </c>
      <c r="AI70" s="48" t="s">
        <v>830</v>
      </c>
    </row>
    <row r="71" spans="6:35">
      <c r="F71" s="48" t="s">
        <v>831</v>
      </c>
      <c r="K71" s="48" t="s">
        <v>832</v>
      </c>
      <c r="L71" s="48" t="s">
        <v>833</v>
      </c>
      <c r="P71" s="48" t="s">
        <v>834</v>
      </c>
      <c r="T71" s="48" t="s">
        <v>835</v>
      </c>
      <c r="AA71" s="48" t="s">
        <v>836</v>
      </c>
      <c r="AB71" s="48" t="s">
        <v>837</v>
      </c>
      <c r="AF71" s="48" t="s">
        <v>838</v>
      </c>
      <c r="AH71" s="48" t="s">
        <v>839</v>
      </c>
      <c r="AI71" s="48" t="s">
        <v>840</v>
      </c>
    </row>
    <row r="72" spans="6:35">
      <c r="F72" s="48" t="s">
        <v>841</v>
      </c>
      <c r="K72" s="48" t="s">
        <v>842</v>
      </c>
      <c r="L72" s="48" t="s">
        <v>843</v>
      </c>
      <c r="P72" s="48" t="s">
        <v>844</v>
      </c>
      <c r="T72" s="48" t="s">
        <v>845</v>
      </c>
      <c r="AA72" s="48" t="s">
        <v>121</v>
      </c>
      <c r="AB72" s="48" t="s">
        <v>846</v>
      </c>
      <c r="AF72" s="48" t="s">
        <v>847</v>
      </c>
      <c r="AH72" s="48" t="s">
        <v>848</v>
      </c>
      <c r="AI72" s="48" t="s">
        <v>849</v>
      </c>
    </row>
    <row r="73" spans="6:35">
      <c r="F73" s="48" t="s">
        <v>850</v>
      </c>
      <c r="K73" s="48" t="s">
        <v>851</v>
      </c>
      <c r="L73" s="48" t="s">
        <v>852</v>
      </c>
      <c r="P73" s="48" t="s">
        <v>853</v>
      </c>
      <c r="T73" s="48" t="s">
        <v>854</v>
      </c>
      <c r="AA73" s="48" t="s">
        <v>855</v>
      </c>
      <c r="AB73" s="48" t="s">
        <v>192</v>
      </c>
      <c r="AF73" s="48" t="s">
        <v>856</v>
      </c>
      <c r="AH73" s="48" t="s">
        <v>857</v>
      </c>
      <c r="AI73" s="48" t="s">
        <v>858</v>
      </c>
    </row>
    <row r="74" spans="6:35">
      <c r="F74" s="48" t="s">
        <v>859</v>
      </c>
      <c r="K74" s="48" t="s">
        <v>860</v>
      </c>
      <c r="L74" s="48" t="s">
        <v>861</v>
      </c>
      <c r="P74" s="48" t="s">
        <v>862</v>
      </c>
      <c r="T74" s="48" t="s">
        <v>863</v>
      </c>
      <c r="AA74" s="48" t="s">
        <v>864</v>
      </c>
      <c r="AF74" s="48" t="s">
        <v>865</v>
      </c>
      <c r="AH74" s="48" t="s">
        <v>866</v>
      </c>
      <c r="AI74" s="48" t="s">
        <v>867</v>
      </c>
    </row>
    <row r="75" spans="6:35">
      <c r="F75" s="48" t="s">
        <v>868</v>
      </c>
      <c r="K75" s="48" t="s">
        <v>869</v>
      </c>
      <c r="L75" s="48" t="s">
        <v>870</v>
      </c>
      <c r="P75" s="48" t="s">
        <v>192</v>
      </c>
      <c r="T75" s="48" t="s">
        <v>871</v>
      </c>
      <c r="AA75" s="48" t="s">
        <v>872</v>
      </c>
      <c r="AF75" s="48" t="s">
        <v>873</v>
      </c>
      <c r="AH75" s="48" t="s">
        <v>807</v>
      </c>
      <c r="AI75" s="48" t="s">
        <v>192</v>
      </c>
    </row>
    <row r="76" spans="6:35">
      <c r="F76" s="48" t="s">
        <v>874</v>
      </c>
      <c r="K76" s="48" t="s">
        <v>875</v>
      </c>
      <c r="L76" s="48" t="s">
        <v>876</v>
      </c>
      <c r="T76" s="48" t="s">
        <v>877</v>
      </c>
      <c r="AA76" s="48" t="s">
        <v>878</v>
      </c>
      <c r="AF76" s="48" t="s">
        <v>879</v>
      </c>
      <c r="AH76" s="48" t="s">
        <v>880</v>
      </c>
    </row>
    <row r="77" spans="6:35">
      <c r="F77" s="48" t="s">
        <v>881</v>
      </c>
      <c r="K77" s="48" t="s">
        <v>492</v>
      </c>
      <c r="L77" s="48" t="s">
        <v>882</v>
      </c>
      <c r="T77" s="48" t="s">
        <v>883</v>
      </c>
      <c r="AA77" s="48" t="s">
        <v>884</v>
      </c>
      <c r="AF77" s="48" t="s">
        <v>885</v>
      </c>
      <c r="AH77" s="48" t="s">
        <v>886</v>
      </c>
    </row>
    <row r="78" spans="6:35">
      <c r="F78" s="48" t="s">
        <v>887</v>
      </c>
      <c r="K78" s="48" t="s">
        <v>888</v>
      </c>
      <c r="L78" s="48" t="s">
        <v>889</v>
      </c>
      <c r="T78" s="48" t="s">
        <v>890</v>
      </c>
      <c r="AA78" s="48" t="s">
        <v>135</v>
      </c>
      <c r="AF78" s="48" t="s">
        <v>487</v>
      </c>
      <c r="AH78" s="48" t="s">
        <v>891</v>
      </c>
    </row>
    <row r="79" spans="6:35">
      <c r="F79" s="48" t="s">
        <v>892</v>
      </c>
      <c r="K79" s="48" t="s">
        <v>192</v>
      </c>
      <c r="L79" s="48" t="s">
        <v>893</v>
      </c>
      <c r="T79" s="48" t="s">
        <v>894</v>
      </c>
      <c r="AA79" s="48" t="s">
        <v>895</v>
      </c>
      <c r="AF79" s="48" t="s">
        <v>896</v>
      </c>
      <c r="AH79" s="48" t="s">
        <v>897</v>
      </c>
    </row>
    <row r="80" spans="6:35">
      <c r="F80" s="48" t="s">
        <v>898</v>
      </c>
      <c r="L80" s="48" t="s">
        <v>678</v>
      </c>
      <c r="T80" s="48" t="s">
        <v>899</v>
      </c>
      <c r="AA80" s="48" t="s">
        <v>900</v>
      </c>
      <c r="AF80" s="48" t="s">
        <v>901</v>
      </c>
      <c r="AH80" s="48" t="s">
        <v>192</v>
      </c>
    </row>
    <row r="81" spans="6:32">
      <c r="F81" s="48" t="s">
        <v>902</v>
      </c>
      <c r="L81" s="48" t="s">
        <v>903</v>
      </c>
      <c r="T81" s="48" t="s">
        <v>904</v>
      </c>
      <c r="AA81" s="48" t="s">
        <v>905</v>
      </c>
      <c r="AF81" s="48" t="s">
        <v>906</v>
      </c>
    </row>
    <row r="82" spans="6:32">
      <c r="F82" s="48" t="s">
        <v>907</v>
      </c>
      <c r="L82" s="48" t="s">
        <v>908</v>
      </c>
      <c r="T82" s="48" t="s">
        <v>909</v>
      </c>
      <c r="AA82" s="48" t="s">
        <v>910</v>
      </c>
      <c r="AF82" s="48" t="s">
        <v>911</v>
      </c>
    </row>
    <row r="83" spans="6:32">
      <c r="F83" s="48" t="s">
        <v>912</v>
      </c>
      <c r="L83" s="48" t="s">
        <v>913</v>
      </c>
      <c r="T83" s="48" t="s">
        <v>914</v>
      </c>
      <c r="AA83" s="48" t="s">
        <v>915</v>
      </c>
      <c r="AF83" s="48" t="s">
        <v>916</v>
      </c>
    </row>
    <row r="84" spans="6:32">
      <c r="F84" s="48" t="s">
        <v>405</v>
      </c>
      <c r="L84" s="48" t="s">
        <v>205</v>
      </c>
      <c r="T84" s="48" t="s">
        <v>527</v>
      </c>
      <c r="AA84" s="48" t="s">
        <v>917</v>
      </c>
      <c r="AF84" s="48" t="s">
        <v>918</v>
      </c>
    </row>
    <row r="85" spans="6:32">
      <c r="F85" s="48" t="s">
        <v>424</v>
      </c>
      <c r="L85" s="48" t="s">
        <v>919</v>
      </c>
      <c r="T85" s="48" t="s">
        <v>920</v>
      </c>
      <c r="AA85" s="48" t="s">
        <v>921</v>
      </c>
      <c r="AF85" s="48" t="s">
        <v>922</v>
      </c>
    </row>
    <row r="86" spans="6:32">
      <c r="F86" s="48" t="s">
        <v>923</v>
      </c>
      <c r="L86" s="48" t="s">
        <v>924</v>
      </c>
      <c r="T86" s="48" t="s">
        <v>925</v>
      </c>
      <c r="AA86" s="48" t="s">
        <v>926</v>
      </c>
      <c r="AF86" s="48" t="s">
        <v>927</v>
      </c>
    </row>
    <row r="87" spans="6:32">
      <c r="F87" s="48" t="s">
        <v>928</v>
      </c>
      <c r="L87" s="48" t="s">
        <v>929</v>
      </c>
      <c r="T87" s="48" t="s">
        <v>930</v>
      </c>
      <c r="AA87" s="48" t="s">
        <v>784</v>
      </c>
      <c r="AF87" s="48" t="s">
        <v>931</v>
      </c>
    </row>
    <row r="88" spans="6:32">
      <c r="F88" s="48" t="s">
        <v>932</v>
      </c>
      <c r="L88" s="48" t="s">
        <v>933</v>
      </c>
      <c r="T88" s="48" t="s">
        <v>934</v>
      </c>
      <c r="AA88" s="48" t="s">
        <v>935</v>
      </c>
      <c r="AF88" s="48" t="s">
        <v>936</v>
      </c>
    </row>
    <row r="89" spans="6:32">
      <c r="F89" s="48" t="s">
        <v>937</v>
      </c>
      <c r="L89" s="48" t="s">
        <v>938</v>
      </c>
      <c r="T89" s="48" t="s">
        <v>939</v>
      </c>
      <c r="AA89" s="48" t="s">
        <v>940</v>
      </c>
      <c r="AF89" s="48" t="s">
        <v>941</v>
      </c>
    </row>
    <row r="90" spans="6:32">
      <c r="F90" s="48" t="s">
        <v>942</v>
      </c>
      <c r="L90" s="48" t="s">
        <v>943</v>
      </c>
      <c r="T90" s="48" t="s">
        <v>836</v>
      </c>
      <c r="AA90" s="48" t="s">
        <v>944</v>
      </c>
      <c r="AF90" s="48" t="s">
        <v>945</v>
      </c>
    </row>
    <row r="91" spans="6:32">
      <c r="F91" s="48" t="s">
        <v>946</v>
      </c>
      <c r="L91" s="48" t="s">
        <v>947</v>
      </c>
      <c r="T91" s="48" t="s">
        <v>121</v>
      </c>
      <c r="AA91" s="48" t="s">
        <v>948</v>
      </c>
      <c r="AF91" s="48" t="s">
        <v>949</v>
      </c>
    </row>
    <row r="92" spans="6:32">
      <c r="F92" s="48" t="s">
        <v>950</v>
      </c>
      <c r="L92" s="48" t="s">
        <v>951</v>
      </c>
      <c r="T92" s="48" t="s">
        <v>952</v>
      </c>
      <c r="AA92" s="48" t="s">
        <v>953</v>
      </c>
      <c r="AF92" s="48" t="s">
        <v>954</v>
      </c>
    </row>
    <row r="93" spans="6:32">
      <c r="F93" s="48" t="s">
        <v>882</v>
      </c>
      <c r="L93" s="48" t="s">
        <v>955</v>
      </c>
      <c r="T93" s="48" t="s">
        <v>956</v>
      </c>
      <c r="AA93" s="48" t="s">
        <v>957</v>
      </c>
      <c r="AF93" s="48" t="s">
        <v>958</v>
      </c>
    </row>
    <row r="94" spans="6:32">
      <c r="F94" s="48" t="s">
        <v>959</v>
      </c>
      <c r="L94" s="48" t="s">
        <v>960</v>
      </c>
      <c r="T94" s="48" t="s">
        <v>961</v>
      </c>
      <c r="AA94" s="48" t="s">
        <v>962</v>
      </c>
      <c r="AF94" s="48" t="s">
        <v>963</v>
      </c>
    </row>
    <row r="95" spans="6:32">
      <c r="F95" s="48" t="s">
        <v>964</v>
      </c>
      <c r="L95" s="48" t="s">
        <v>635</v>
      </c>
      <c r="T95" s="48" t="s">
        <v>965</v>
      </c>
      <c r="AA95" s="48" t="s">
        <v>966</v>
      </c>
      <c r="AF95" s="48" t="s">
        <v>967</v>
      </c>
    </row>
    <row r="96" spans="6:32">
      <c r="F96" s="48" t="s">
        <v>968</v>
      </c>
      <c r="L96" s="48" t="s">
        <v>969</v>
      </c>
      <c r="T96" s="48" t="s">
        <v>970</v>
      </c>
      <c r="AA96" s="48" t="s">
        <v>971</v>
      </c>
      <c r="AF96" s="48" t="s">
        <v>972</v>
      </c>
    </row>
    <row r="97" spans="6:32">
      <c r="F97" s="48" t="s">
        <v>388</v>
      </c>
      <c r="L97" s="48" t="s">
        <v>973</v>
      </c>
      <c r="T97" s="48" t="s">
        <v>974</v>
      </c>
      <c r="AA97" s="48" t="s">
        <v>192</v>
      </c>
      <c r="AF97" s="48" t="s">
        <v>975</v>
      </c>
    </row>
    <row r="98" spans="6:32">
      <c r="F98" s="48" t="s">
        <v>976</v>
      </c>
      <c r="L98" s="48" t="s">
        <v>977</v>
      </c>
      <c r="T98" s="48" t="s">
        <v>978</v>
      </c>
      <c r="AF98" s="48" t="s">
        <v>979</v>
      </c>
    </row>
    <row r="99" spans="6:32">
      <c r="F99" s="48" t="s">
        <v>980</v>
      </c>
      <c r="L99" s="48" t="s">
        <v>981</v>
      </c>
      <c r="T99" s="48" t="s">
        <v>982</v>
      </c>
      <c r="AF99" s="48" t="s">
        <v>983</v>
      </c>
    </row>
    <row r="100" spans="6:32">
      <c r="F100" s="48" t="s">
        <v>984</v>
      </c>
      <c r="L100" s="48" t="s">
        <v>985</v>
      </c>
      <c r="T100" s="48" t="s">
        <v>986</v>
      </c>
      <c r="AF100" s="48" t="s">
        <v>167</v>
      </c>
    </row>
    <row r="101" spans="6:32">
      <c r="F101" s="48" t="s">
        <v>987</v>
      </c>
      <c r="L101" s="48" t="s">
        <v>988</v>
      </c>
      <c r="T101" s="48" t="s">
        <v>989</v>
      </c>
      <c r="AF101" s="48" t="s">
        <v>990</v>
      </c>
    </row>
    <row r="102" spans="6:32">
      <c r="F102" s="48" t="s">
        <v>991</v>
      </c>
      <c r="L102" s="48" t="s">
        <v>992</v>
      </c>
      <c r="T102" s="48" t="s">
        <v>993</v>
      </c>
      <c r="AF102" s="48" t="s">
        <v>994</v>
      </c>
    </row>
    <row r="103" spans="6:32">
      <c r="F103" s="48" t="s">
        <v>995</v>
      </c>
      <c r="L103" s="48" t="s">
        <v>996</v>
      </c>
      <c r="T103" s="48" t="s">
        <v>997</v>
      </c>
      <c r="AF103" s="48" t="s">
        <v>998</v>
      </c>
    </row>
    <row r="104" spans="6:32">
      <c r="F104" s="48" t="s">
        <v>999</v>
      </c>
      <c r="L104" s="48" t="s">
        <v>1000</v>
      </c>
      <c r="T104" s="48" t="s">
        <v>1001</v>
      </c>
      <c r="AF104" s="48" t="s">
        <v>1002</v>
      </c>
    </row>
    <row r="105" spans="6:32">
      <c r="F105" s="48" t="s">
        <v>121</v>
      </c>
      <c r="L105" s="48" t="s">
        <v>1003</v>
      </c>
      <c r="T105" s="48" t="s">
        <v>1004</v>
      </c>
      <c r="AF105" s="48" t="s">
        <v>1005</v>
      </c>
    </row>
    <row r="106" spans="6:32">
      <c r="F106" s="48" t="s">
        <v>1006</v>
      </c>
      <c r="L106" s="48" t="s">
        <v>1007</v>
      </c>
      <c r="T106" s="48" t="s">
        <v>905</v>
      </c>
      <c r="AF106" s="48" t="s">
        <v>361</v>
      </c>
    </row>
    <row r="107" spans="6:32">
      <c r="F107" s="48" t="s">
        <v>1008</v>
      </c>
      <c r="L107" s="48" t="s">
        <v>1009</v>
      </c>
      <c r="T107" s="48" t="s">
        <v>1010</v>
      </c>
      <c r="AF107" s="48" t="s">
        <v>1011</v>
      </c>
    </row>
    <row r="108" spans="6:32">
      <c r="F108" s="48" t="s">
        <v>1012</v>
      </c>
      <c r="L108" s="48" t="s">
        <v>1013</v>
      </c>
      <c r="T108" s="48" t="s">
        <v>921</v>
      </c>
      <c r="AF108" s="48" t="s">
        <v>944</v>
      </c>
    </row>
    <row r="109" spans="6:32">
      <c r="F109" s="48" t="s">
        <v>1014</v>
      </c>
      <c r="L109" s="48" t="s">
        <v>1015</v>
      </c>
      <c r="T109" s="48" t="s">
        <v>760</v>
      </c>
      <c r="AF109" s="48" t="s">
        <v>1016</v>
      </c>
    </row>
    <row r="110" spans="6:32">
      <c r="F110" s="48" t="s">
        <v>1017</v>
      </c>
      <c r="L110" s="48" t="s">
        <v>1018</v>
      </c>
      <c r="T110" s="48" t="s">
        <v>338</v>
      </c>
      <c r="AF110" s="48" t="s">
        <v>1019</v>
      </c>
    </row>
    <row r="111" spans="6:32">
      <c r="F111" s="48" t="s">
        <v>1020</v>
      </c>
      <c r="L111" s="48" t="s">
        <v>1021</v>
      </c>
      <c r="T111" s="48" t="s">
        <v>1022</v>
      </c>
      <c r="AF111" s="48" t="s">
        <v>1023</v>
      </c>
    </row>
    <row r="112" spans="6:32">
      <c r="F112" s="48" t="s">
        <v>1024</v>
      </c>
      <c r="L112" s="48" t="s">
        <v>1025</v>
      </c>
      <c r="T112" s="48" t="s">
        <v>1026</v>
      </c>
      <c r="AF112" s="48" t="s">
        <v>127</v>
      </c>
    </row>
    <row r="113" spans="6:32">
      <c r="F113" s="48" t="s">
        <v>1027</v>
      </c>
      <c r="L113" s="48" t="s">
        <v>1028</v>
      </c>
      <c r="T113" s="48" t="s">
        <v>1029</v>
      </c>
      <c r="AF113" s="48" t="s">
        <v>1030</v>
      </c>
    </row>
    <row r="114" spans="6:32">
      <c r="F114" s="48" t="s">
        <v>1031</v>
      </c>
      <c r="L114" s="48" t="s">
        <v>1032</v>
      </c>
      <c r="T114" s="48" t="s">
        <v>1033</v>
      </c>
      <c r="AF114" s="48" t="s">
        <v>1034</v>
      </c>
    </row>
    <row r="115" spans="6:32">
      <c r="F115" s="48" t="s">
        <v>1035</v>
      </c>
      <c r="L115" s="48" t="s">
        <v>1036</v>
      </c>
      <c r="T115" s="48" t="s">
        <v>1037</v>
      </c>
      <c r="AF115" s="48" t="s">
        <v>1038</v>
      </c>
    </row>
    <row r="116" spans="6:32">
      <c r="F116" s="48" t="s">
        <v>1039</v>
      </c>
      <c r="L116" s="48" t="s">
        <v>1040</v>
      </c>
      <c r="T116" s="48" t="s">
        <v>1041</v>
      </c>
      <c r="AF116" s="48" t="s">
        <v>1042</v>
      </c>
    </row>
    <row r="117" spans="6:32">
      <c r="F117" s="48" t="s">
        <v>979</v>
      </c>
      <c r="L117" s="48" t="s">
        <v>1043</v>
      </c>
      <c r="T117" s="48" t="s">
        <v>1044</v>
      </c>
      <c r="AF117" s="48" t="s">
        <v>1045</v>
      </c>
    </row>
    <row r="118" spans="6:32">
      <c r="F118" s="48" t="s">
        <v>418</v>
      </c>
      <c r="L118" s="48" t="s">
        <v>732</v>
      </c>
      <c r="T118" s="48" t="s">
        <v>1046</v>
      </c>
      <c r="AF118" s="48" t="s">
        <v>492</v>
      </c>
    </row>
    <row r="119" spans="6:32">
      <c r="F119" s="48" t="s">
        <v>1047</v>
      </c>
      <c r="L119" s="48" t="s">
        <v>1048</v>
      </c>
      <c r="T119" s="48" t="s">
        <v>1049</v>
      </c>
      <c r="AF119" s="48" t="s">
        <v>1050</v>
      </c>
    </row>
    <row r="120" spans="6:32">
      <c r="F120" s="48" t="s">
        <v>1051</v>
      </c>
      <c r="L120" s="48" t="s">
        <v>1052</v>
      </c>
      <c r="T120" s="48" t="s">
        <v>1053</v>
      </c>
      <c r="AF120" s="48" t="s">
        <v>192</v>
      </c>
    </row>
    <row r="121" spans="6:32">
      <c r="F121" s="48" t="s">
        <v>1054</v>
      </c>
      <c r="L121" s="48" t="s">
        <v>1055</v>
      </c>
      <c r="T121" s="48" t="s">
        <v>1056</v>
      </c>
    </row>
    <row r="122" spans="6:32">
      <c r="F122" s="48" t="s">
        <v>654</v>
      </c>
      <c r="L122" s="48" t="s">
        <v>1057</v>
      </c>
      <c r="T122" s="48" t="s">
        <v>1058</v>
      </c>
    </row>
    <row r="123" spans="6:32">
      <c r="F123" s="48" t="s">
        <v>338</v>
      </c>
      <c r="L123" s="48" t="s">
        <v>1059</v>
      </c>
      <c r="T123" s="48" t="s">
        <v>1060</v>
      </c>
    </row>
    <row r="124" spans="6:32">
      <c r="F124" s="48" t="s">
        <v>1061</v>
      </c>
      <c r="L124" s="48" t="s">
        <v>1062</v>
      </c>
      <c r="T124" s="48" t="s">
        <v>1063</v>
      </c>
    </row>
    <row r="125" spans="6:32">
      <c r="F125" s="48" t="s">
        <v>1064</v>
      </c>
      <c r="L125" s="48" t="s">
        <v>1065</v>
      </c>
      <c r="T125" s="48" t="s">
        <v>1066</v>
      </c>
    </row>
    <row r="126" spans="6:32">
      <c r="F126" s="48" t="s">
        <v>1067</v>
      </c>
      <c r="L126" s="48" t="s">
        <v>1068</v>
      </c>
      <c r="T126" s="48" t="s">
        <v>1069</v>
      </c>
    </row>
    <row r="127" spans="6:32">
      <c r="F127" s="48" t="s">
        <v>848</v>
      </c>
      <c r="L127" s="48" t="s">
        <v>1070</v>
      </c>
      <c r="T127" s="48" t="s">
        <v>1071</v>
      </c>
    </row>
    <row r="128" spans="6:32">
      <c r="F128" s="48" t="s">
        <v>1072</v>
      </c>
      <c r="L128" s="48" t="s">
        <v>1073</v>
      </c>
      <c r="T128" s="48" t="s">
        <v>1074</v>
      </c>
    </row>
    <row r="129" spans="6:20">
      <c r="F129" s="48" t="s">
        <v>1075</v>
      </c>
      <c r="L129" s="48" t="s">
        <v>1076</v>
      </c>
      <c r="T129" s="48" t="s">
        <v>1077</v>
      </c>
    </row>
    <row r="130" spans="6:20">
      <c r="F130" s="48" t="s">
        <v>1078</v>
      </c>
      <c r="L130" s="48" t="s">
        <v>1079</v>
      </c>
      <c r="T130" s="48" t="s">
        <v>1080</v>
      </c>
    </row>
    <row r="131" spans="6:20">
      <c r="F131" s="48" t="s">
        <v>1081</v>
      </c>
      <c r="L131" s="48" t="s">
        <v>1082</v>
      </c>
      <c r="T131" s="48" t="s">
        <v>1083</v>
      </c>
    </row>
    <row r="132" spans="6:20">
      <c r="F132" s="48" t="s">
        <v>1084</v>
      </c>
      <c r="L132" s="48" t="s">
        <v>1085</v>
      </c>
      <c r="T132" s="48" t="s">
        <v>1086</v>
      </c>
    </row>
    <row r="133" spans="6:20">
      <c r="F133" s="48" t="s">
        <v>944</v>
      </c>
      <c r="L133" s="48" t="s">
        <v>1087</v>
      </c>
      <c r="T133" s="48" t="s">
        <v>1088</v>
      </c>
    </row>
    <row r="134" spans="6:20">
      <c r="F134" s="48" t="s">
        <v>1089</v>
      </c>
      <c r="L134" s="48" t="s">
        <v>1090</v>
      </c>
      <c r="T134" s="48" t="s">
        <v>1091</v>
      </c>
    </row>
    <row r="135" spans="6:20">
      <c r="F135" s="48" t="s">
        <v>1092</v>
      </c>
      <c r="L135" s="48" t="s">
        <v>1093</v>
      </c>
      <c r="T135" s="48" t="s">
        <v>1094</v>
      </c>
    </row>
    <row r="136" spans="6:20">
      <c r="F136" s="48" t="s">
        <v>1095</v>
      </c>
      <c r="L136" s="48" t="s">
        <v>1096</v>
      </c>
      <c r="T136" s="48" t="s">
        <v>1097</v>
      </c>
    </row>
    <row r="137" spans="6:20">
      <c r="F137" s="48" t="s">
        <v>1098</v>
      </c>
      <c r="L137" s="48" t="s">
        <v>1099</v>
      </c>
      <c r="T137" s="48" t="s">
        <v>1100</v>
      </c>
    </row>
    <row r="138" spans="6:20">
      <c r="F138" s="48" t="s">
        <v>1101</v>
      </c>
      <c r="L138" s="48" t="s">
        <v>1102</v>
      </c>
      <c r="T138" s="48" t="s">
        <v>1103</v>
      </c>
    </row>
    <row r="139" spans="6:20">
      <c r="F139" s="48" t="s">
        <v>1104</v>
      </c>
      <c r="L139" s="48" t="s">
        <v>1105</v>
      </c>
      <c r="T139" s="48" t="s">
        <v>1106</v>
      </c>
    </row>
    <row r="140" spans="6:20">
      <c r="F140" s="48" t="s">
        <v>1107</v>
      </c>
      <c r="L140" s="48" t="s">
        <v>1108</v>
      </c>
      <c r="T140" s="48" t="s">
        <v>1109</v>
      </c>
    </row>
    <row r="141" spans="6:20">
      <c r="F141" s="48" t="s">
        <v>1110</v>
      </c>
      <c r="L141" s="48" t="s">
        <v>1111</v>
      </c>
      <c r="T141" s="48" t="s">
        <v>1112</v>
      </c>
    </row>
    <row r="142" spans="6:20">
      <c r="F142" s="48" t="s">
        <v>1113</v>
      </c>
      <c r="L142" s="48" t="s">
        <v>1114</v>
      </c>
      <c r="T142" s="48" t="s">
        <v>1115</v>
      </c>
    </row>
    <row r="143" spans="6:20">
      <c r="F143" s="48" t="s">
        <v>1116</v>
      </c>
      <c r="L143" s="48" t="s">
        <v>1117</v>
      </c>
      <c r="T143" s="48" t="s">
        <v>1118</v>
      </c>
    </row>
    <row r="144" spans="6:20">
      <c r="F144" s="48" t="s">
        <v>828</v>
      </c>
      <c r="L144" s="48" t="s">
        <v>1119</v>
      </c>
      <c r="T144" s="48" t="s">
        <v>1120</v>
      </c>
    </row>
    <row r="145" spans="6:20">
      <c r="F145" s="48" t="s">
        <v>1121</v>
      </c>
      <c r="L145" s="48" t="s">
        <v>1122</v>
      </c>
      <c r="T145" s="48" t="s">
        <v>1123</v>
      </c>
    </row>
    <row r="146" spans="6:20">
      <c r="F146" s="48" t="s">
        <v>1124</v>
      </c>
      <c r="L146" s="48" t="s">
        <v>1125</v>
      </c>
      <c r="T146" s="48" t="s">
        <v>1126</v>
      </c>
    </row>
    <row r="147" spans="6:20">
      <c r="F147" s="48" t="s">
        <v>1127</v>
      </c>
      <c r="L147" s="48" t="s">
        <v>1128</v>
      </c>
      <c r="T147" s="48" t="s">
        <v>1129</v>
      </c>
    </row>
    <row r="148" spans="6:20">
      <c r="F148" s="48" t="s">
        <v>1130</v>
      </c>
      <c r="L148" s="48" t="s">
        <v>1131</v>
      </c>
      <c r="T148" s="48" t="s">
        <v>1132</v>
      </c>
    </row>
    <row r="149" spans="6:20">
      <c r="F149" s="48" t="s">
        <v>506</v>
      </c>
      <c r="L149" s="48" t="s">
        <v>1133</v>
      </c>
      <c r="T149" s="48" t="s">
        <v>192</v>
      </c>
    </row>
    <row r="150" spans="6:20">
      <c r="F150" s="48" t="s">
        <v>1134</v>
      </c>
      <c r="L150" s="48" t="s">
        <v>1135</v>
      </c>
    </row>
    <row r="151" spans="6:20">
      <c r="F151" s="48" t="s">
        <v>1100</v>
      </c>
      <c r="L151" s="48" t="s">
        <v>1136</v>
      </c>
    </row>
    <row r="152" spans="6:20">
      <c r="F152" s="48" t="s">
        <v>1137</v>
      </c>
      <c r="L152" s="48" t="s">
        <v>1138</v>
      </c>
    </row>
    <row r="153" spans="6:20">
      <c r="F153" s="48" t="s">
        <v>1139</v>
      </c>
      <c r="L153" s="48" t="s">
        <v>1140</v>
      </c>
    </row>
    <row r="154" spans="6:20">
      <c r="F154" s="48" t="s">
        <v>1141</v>
      </c>
      <c r="L154" s="48" t="s">
        <v>1142</v>
      </c>
    </row>
    <row r="155" spans="6:20">
      <c r="F155" s="48" t="s">
        <v>1143</v>
      </c>
      <c r="L155" s="48" t="s">
        <v>1144</v>
      </c>
    </row>
    <row r="156" spans="6:20">
      <c r="F156" s="48" t="s">
        <v>1145</v>
      </c>
      <c r="L156" s="48" t="s">
        <v>192</v>
      </c>
    </row>
    <row r="157" spans="6:20">
      <c r="F157" s="48" t="s">
        <v>1146</v>
      </c>
    </row>
    <row r="158" spans="6:20">
      <c r="F158" s="48" t="s">
        <v>192</v>
      </c>
    </row>
    <row r="178" spans="1:4" ht="14.45" thickBot="1"/>
    <row r="179" spans="1:4" ht="16.899999999999999" thickBot="1">
      <c r="A179" s="49" t="s">
        <v>1147</v>
      </c>
      <c r="B179" s="50" t="s">
        <v>1148</v>
      </c>
    </row>
    <row r="181" spans="1:4">
      <c r="C181" s="51" t="s">
        <v>1149</v>
      </c>
      <c r="D181" s="48" t="s">
        <v>1150</v>
      </c>
    </row>
    <row r="182" spans="1:4">
      <c r="D182" s="48" t="s">
        <v>1151</v>
      </c>
    </row>
    <row r="183" spans="1:4">
      <c r="D183" s="48" t="s">
        <v>1152</v>
      </c>
    </row>
    <row r="187" spans="1:4">
      <c r="C187" s="51" t="s">
        <v>1153</v>
      </c>
      <c r="D187" s="48" t="s">
        <v>1154</v>
      </c>
    </row>
    <row r="188" spans="1:4">
      <c r="D188" s="48" t="s">
        <v>41</v>
      </c>
    </row>
    <row r="189" spans="1:4">
      <c r="D189" s="48" t="s">
        <v>1155</v>
      </c>
    </row>
    <row r="190" spans="1:4">
      <c r="D190" s="48" t="s">
        <v>1156</v>
      </c>
    </row>
    <row r="194" spans="3:11">
      <c r="C194" s="51" t="s">
        <v>1157</v>
      </c>
      <c r="D194" s="48" t="s">
        <v>1158</v>
      </c>
      <c r="E194" s="48" t="s">
        <v>1159</v>
      </c>
      <c r="F194" s="48" t="s">
        <v>1160</v>
      </c>
      <c r="G194" s="48" t="s">
        <v>1161</v>
      </c>
      <c r="H194" s="48" t="s">
        <v>1162</v>
      </c>
      <c r="I194" s="48" t="s">
        <v>1163</v>
      </c>
    </row>
    <row r="195" spans="3:11">
      <c r="D195" s="84" t="s">
        <v>1164</v>
      </c>
      <c r="E195" s="48" t="s">
        <v>1165</v>
      </c>
      <c r="F195" s="48" t="s">
        <v>1166</v>
      </c>
      <c r="G195" s="48" t="s">
        <v>1167</v>
      </c>
      <c r="H195" s="48" t="s">
        <v>1168</v>
      </c>
      <c r="I195" s="48" t="s">
        <v>1169</v>
      </c>
    </row>
    <row r="196" spans="3:11">
      <c r="E196" s="48" t="s">
        <v>1170</v>
      </c>
      <c r="F196" s="48" t="s">
        <v>1171</v>
      </c>
      <c r="G196" s="48" t="s">
        <v>1172</v>
      </c>
      <c r="H196" s="48" t="s">
        <v>1173</v>
      </c>
    </row>
    <row r="197" spans="3:11">
      <c r="E197" s="48" t="s">
        <v>1174</v>
      </c>
      <c r="F197" s="48" t="s">
        <v>1175</v>
      </c>
      <c r="G197" s="48" t="s">
        <v>1176</v>
      </c>
    </row>
    <row r="198" spans="3:11">
      <c r="E198" s="48" t="s">
        <v>1177</v>
      </c>
      <c r="F198" s="48" t="s">
        <v>1178</v>
      </c>
      <c r="G198" s="48" t="s">
        <v>1179</v>
      </c>
    </row>
    <row r="199" spans="3:11">
      <c r="E199" s="48" t="s">
        <v>1180</v>
      </c>
      <c r="F199" s="48" t="s">
        <v>1181</v>
      </c>
      <c r="G199" s="48" t="s">
        <v>1182</v>
      </c>
    </row>
    <row r="200" spans="3:11">
      <c r="E200" s="48" t="s">
        <v>1183</v>
      </c>
      <c r="F200" s="48" t="s">
        <v>1184</v>
      </c>
    </row>
    <row r="201" spans="3:11">
      <c r="E201" s="48" t="s">
        <v>1185</v>
      </c>
    </row>
    <row r="206" spans="3:11" ht="14.45">
      <c r="C206" s="51" t="s">
        <v>1186</v>
      </c>
      <c r="D206" s="48" t="s">
        <v>1187</v>
      </c>
      <c r="E206" t="s">
        <v>1188</v>
      </c>
      <c r="F206" t="s">
        <v>1189</v>
      </c>
      <c r="G206" t="s">
        <v>1190</v>
      </c>
      <c r="H206" t="s">
        <v>1191</v>
      </c>
      <c r="I206" t="s">
        <v>1192</v>
      </c>
      <c r="J206" t="s">
        <v>1193</v>
      </c>
      <c r="K206" t="s">
        <v>1194</v>
      </c>
    </row>
    <row r="207" spans="3:11">
      <c r="D207" s="84" t="s">
        <v>1195</v>
      </c>
      <c r="E207" s="48" t="s">
        <v>1196</v>
      </c>
      <c r="F207" s="48" t="s">
        <v>1196</v>
      </c>
      <c r="G207" s="48" t="s">
        <v>41</v>
      </c>
      <c r="H207" s="48" t="s">
        <v>41</v>
      </c>
      <c r="I207" s="48" t="s">
        <v>41</v>
      </c>
      <c r="J207" s="48" t="s">
        <v>41</v>
      </c>
      <c r="K207" s="48" t="s">
        <v>41</v>
      </c>
    </row>
    <row r="208" spans="3:11">
      <c r="E208" s="48" t="s">
        <v>1197</v>
      </c>
      <c r="F208" s="48" t="s">
        <v>1197</v>
      </c>
    </row>
    <row r="209" spans="5:11">
      <c r="E209" s="48" t="s">
        <v>1198</v>
      </c>
      <c r="F209" s="48" t="s">
        <v>1198</v>
      </c>
    </row>
    <row r="210" spans="5:11">
      <c r="E210" s="48" t="s">
        <v>1199</v>
      </c>
      <c r="F210" s="48" t="s">
        <v>1199</v>
      </c>
    </row>
    <row r="215" spans="5:11">
      <c r="E215" s="48" t="s">
        <v>1200</v>
      </c>
      <c r="F215" s="48" t="s">
        <v>1201</v>
      </c>
      <c r="G215" s="48" t="s">
        <v>1202</v>
      </c>
      <c r="H215" s="48" t="s">
        <v>1203</v>
      </c>
      <c r="I215" s="48" t="s">
        <v>1204</v>
      </c>
      <c r="J215" s="48" t="s">
        <v>1205</v>
      </c>
      <c r="K215" s="48" t="s">
        <v>1206</v>
      </c>
    </row>
    <row r="216" spans="5:11">
      <c r="E216" s="48" t="s">
        <v>1207</v>
      </c>
      <c r="F216" s="48" t="s">
        <v>1207</v>
      </c>
      <c r="G216" s="48" t="s">
        <v>1207</v>
      </c>
      <c r="H216" s="48" t="s">
        <v>1208</v>
      </c>
      <c r="I216" s="48" t="s">
        <v>1207</v>
      </c>
      <c r="J216" s="48" t="s">
        <v>41</v>
      </c>
      <c r="K216" s="48" t="s">
        <v>41</v>
      </c>
    </row>
    <row r="217" spans="5:11">
      <c r="E217" s="48" t="s">
        <v>1209</v>
      </c>
      <c r="F217" s="48" t="s">
        <v>1209</v>
      </c>
      <c r="G217" s="48" t="s">
        <v>1209</v>
      </c>
      <c r="I217" s="48" t="s">
        <v>1208</v>
      </c>
    </row>
    <row r="218" spans="5:11">
      <c r="E218" s="48" t="s">
        <v>1208</v>
      </c>
      <c r="F218" s="48" t="s">
        <v>1208</v>
      </c>
      <c r="G218" s="48" t="s">
        <v>1208</v>
      </c>
    </row>
    <row r="223" spans="5:11">
      <c r="E223" s="48" t="s">
        <v>1210</v>
      </c>
      <c r="F223" s="48" t="s">
        <v>1211</v>
      </c>
      <c r="G223" s="48" t="s">
        <v>1212</v>
      </c>
      <c r="H223" s="48" t="s">
        <v>1213</v>
      </c>
      <c r="I223" s="48" t="s">
        <v>1214</v>
      </c>
      <c r="J223" s="48" t="s">
        <v>1215</v>
      </c>
      <c r="K223" s="48" t="s">
        <v>1216</v>
      </c>
    </row>
    <row r="224" spans="5:11">
      <c r="E224" s="48" t="s">
        <v>1217</v>
      </c>
      <c r="F224" s="48" t="s">
        <v>1217</v>
      </c>
      <c r="G224" s="48" t="s">
        <v>1217</v>
      </c>
      <c r="H224" s="48" t="s">
        <v>1217</v>
      </c>
      <c r="I224" s="48" t="s">
        <v>1217</v>
      </c>
      <c r="J224" s="48" t="s">
        <v>1217</v>
      </c>
      <c r="K224" s="48" t="s">
        <v>1217</v>
      </c>
    </row>
    <row r="225" spans="5:11">
      <c r="E225" s="48" t="s">
        <v>1218</v>
      </c>
      <c r="F225" s="48" t="s">
        <v>1218</v>
      </c>
      <c r="G225" s="48" t="s">
        <v>1219</v>
      </c>
      <c r="H225" s="48" t="s">
        <v>1220</v>
      </c>
      <c r="I225" s="48" t="s">
        <v>1218</v>
      </c>
      <c r="J225" s="48" t="s">
        <v>1220</v>
      </c>
      <c r="K225" s="48" t="s">
        <v>1218</v>
      </c>
    </row>
    <row r="226" spans="5:11">
      <c r="E226" s="48" t="s">
        <v>1219</v>
      </c>
      <c r="F226" s="48" t="s">
        <v>1219</v>
      </c>
      <c r="G226" s="48" t="s">
        <v>1220</v>
      </c>
      <c r="I226" s="48" t="s">
        <v>1219</v>
      </c>
      <c r="K226" s="48" t="s">
        <v>1219</v>
      </c>
    </row>
    <row r="227" spans="5:11">
      <c r="E227" s="48" t="s">
        <v>1220</v>
      </c>
      <c r="F227" s="48" t="s">
        <v>1220</v>
      </c>
      <c r="I227" s="48" t="s">
        <v>1220</v>
      </c>
      <c r="K227" s="48" t="s">
        <v>1220</v>
      </c>
    </row>
    <row r="228" spans="5:11">
      <c r="E228" s="48" t="s">
        <v>1221</v>
      </c>
      <c r="F228" s="48" t="s">
        <v>1221</v>
      </c>
      <c r="I228" s="48" t="s">
        <v>1221</v>
      </c>
    </row>
    <row r="233" spans="5:11">
      <c r="E233" s="48" t="s">
        <v>1222</v>
      </c>
      <c r="F233" s="48" t="s">
        <v>1223</v>
      </c>
      <c r="G233" s="48" t="s">
        <v>1224</v>
      </c>
      <c r="H233" s="48" t="s">
        <v>1225</v>
      </c>
      <c r="I233" s="48" t="s">
        <v>1226</v>
      </c>
      <c r="J233" s="48" t="s">
        <v>1227</v>
      </c>
      <c r="K233" s="48" t="s">
        <v>1228</v>
      </c>
    </row>
    <row r="234" spans="5:11">
      <c r="E234" s="48" t="s">
        <v>1229</v>
      </c>
      <c r="F234" s="48" t="s">
        <v>1229</v>
      </c>
      <c r="G234" s="48" t="s">
        <v>1229</v>
      </c>
      <c r="H234" s="48" t="s">
        <v>41</v>
      </c>
      <c r="I234" s="48" t="s">
        <v>1229</v>
      </c>
      <c r="J234" s="48" t="s">
        <v>1230</v>
      </c>
      <c r="K234" s="48" t="s">
        <v>1229</v>
      </c>
    </row>
    <row r="235" spans="5:11">
      <c r="E235" s="48" t="s">
        <v>1231</v>
      </c>
      <c r="F235" s="48" t="s">
        <v>1231</v>
      </c>
      <c r="G235" s="48" t="s">
        <v>1231</v>
      </c>
      <c r="I235" s="48" t="s">
        <v>1231</v>
      </c>
      <c r="K235" s="48" t="s">
        <v>1231</v>
      </c>
    </row>
    <row r="236" spans="5:11">
      <c r="E236" s="48" t="s">
        <v>1230</v>
      </c>
      <c r="F236" s="48" t="s">
        <v>1230</v>
      </c>
      <c r="I236" s="48" t="s">
        <v>1230</v>
      </c>
      <c r="K236" s="48" t="s">
        <v>1230</v>
      </c>
    </row>
    <row r="237" spans="5:11">
      <c r="E237" s="48" t="s">
        <v>1232</v>
      </c>
    </row>
    <row r="242" spans="5:11">
      <c r="E242" s="48" t="s">
        <v>1233</v>
      </c>
      <c r="F242" s="48" t="s">
        <v>1234</v>
      </c>
      <c r="G242" s="48" t="s">
        <v>1235</v>
      </c>
      <c r="H242" s="48" t="s">
        <v>1236</v>
      </c>
      <c r="I242" s="48" t="s">
        <v>1237</v>
      </c>
      <c r="J242" s="48" t="s">
        <v>1238</v>
      </c>
      <c r="K242" s="48" t="s">
        <v>1239</v>
      </c>
    </row>
    <row r="243" spans="5:11">
      <c r="E243" s="48" t="s">
        <v>1240</v>
      </c>
      <c r="F243" s="48" t="s">
        <v>1240</v>
      </c>
      <c r="G243" s="48" t="s">
        <v>41</v>
      </c>
      <c r="H243" s="48" t="s">
        <v>1240</v>
      </c>
      <c r="I243" s="48" t="s">
        <v>1240</v>
      </c>
      <c r="J243" s="48" t="s">
        <v>41</v>
      </c>
      <c r="K243" s="48" t="s">
        <v>41</v>
      </c>
    </row>
    <row r="244" spans="5:11">
      <c r="E244" s="48" t="s">
        <v>1241</v>
      </c>
      <c r="F244" s="48" t="s">
        <v>1241</v>
      </c>
      <c r="H244" s="48" t="s">
        <v>1241</v>
      </c>
      <c r="I244" s="48" t="s">
        <v>1241</v>
      </c>
    </row>
    <row r="245" spans="5:11">
      <c r="E245" s="48" t="s">
        <v>1242</v>
      </c>
      <c r="F245" s="48" t="s">
        <v>1243</v>
      </c>
      <c r="H245" s="48" t="s">
        <v>1243</v>
      </c>
      <c r="I245" s="48" t="s">
        <v>1243</v>
      </c>
    </row>
    <row r="246" spans="5:11">
      <c r="E246" s="48" t="s">
        <v>1243</v>
      </c>
      <c r="F246" s="48" t="s">
        <v>1244</v>
      </c>
    </row>
    <row r="247" spans="5:11">
      <c r="E247" s="48" t="s">
        <v>1245</v>
      </c>
    </row>
    <row r="248" spans="5:11">
      <c r="E248" s="48" t="s">
        <v>1244</v>
      </c>
    </row>
    <row r="253" spans="5:11">
      <c r="E253" s="48" t="s">
        <v>1246</v>
      </c>
      <c r="F253" s="48" t="s">
        <v>1247</v>
      </c>
      <c r="G253" s="48" t="s">
        <v>1248</v>
      </c>
      <c r="H253" s="48" t="s">
        <v>1249</v>
      </c>
      <c r="I253" s="48" t="s">
        <v>1250</v>
      </c>
      <c r="J253" s="48" t="s">
        <v>1251</v>
      </c>
      <c r="K253" s="48" t="s">
        <v>1252</v>
      </c>
    </row>
    <row r="254" spans="5:11">
      <c r="E254" s="48" t="s">
        <v>1253</v>
      </c>
      <c r="F254" s="48" t="s">
        <v>1253</v>
      </c>
      <c r="G254" s="48" t="s">
        <v>41</v>
      </c>
      <c r="H254" s="48" t="s">
        <v>41</v>
      </c>
      <c r="I254" s="48" t="s">
        <v>1253</v>
      </c>
      <c r="J254" s="48" t="s">
        <v>41</v>
      </c>
      <c r="K254" s="48" t="s">
        <v>1253</v>
      </c>
    </row>
    <row r="255" spans="5:11">
      <c r="E255" s="48" t="s">
        <v>1254</v>
      </c>
      <c r="F255" s="48" t="s">
        <v>1254</v>
      </c>
      <c r="I255" s="48" t="s">
        <v>1254</v>
      </c>
    </row>
    <row r="260" spans="5:11">
      <c r="E260" s="48" t="s">
        <v>1255</v>
      </c>
      <c r="F260" s="48" t="s">
        <v>1256</v>
      </c>
      <c r="G260" s="48" t="s">
        <v>1257</v>
      </c>
      <c r="H260" s="48" t="s">
        <v>1258</v>
      </c>
      <c r="I260" s="48" t="s">
        <v>1259</v>
      </c>
      <c r="J260" s="48" t="s">
        <v>1260</v>
      </c>
      <c r="K260" s="48" t="s">
        <v>1261</v>
      </c>
    </row>
    <row r="261" spans="5:11">
      <c r="E261" s="48" t="s">
        <v>1262</v>
      </c>
      <c r="F261" s="48" t="s">
        <v>1262</v>
      </c>
      <c r="G261" s="48" t="s">
        <v>1262</v>
      </c>
      <c r="H261" s="48" t="s">
        <v>1262</v>
      </c>
      <c r="I261" s="48" t="s">
        <v>1262</v>
      </c>
      <c r="J261" s="48" t="s">
        <v>41</v>
      </c>
      <c r="K261" s="48" t="s">
        <v>41</v>
      </c>
    </row>
    <row r="266" spans="5:11">
      <c r="E266" s="48" t="s">
        <v>1263</v>
      </c>
      <c r="F266" s="48" t="s">
        <v>1264</v>
      </c>
      <c r="G266" s="48" t="s">
        <v>1265</v>
      </c>
      <c r="H266" s="48" t="s">
        <v>1266</v>
      </c>
      <c r="I266" s="48" t="s">
        <v>1267</v>
      </c>
      <c r="J266" s="48" t="s">
        <v>1268</v>
      </c>
      <c r="K266" s="48" t="s">
        <v>1269</v>
      </c>
    </row>
    <row r="267" spans="5:11">
      <c r="E267" s="48" t="s">
        <v>1270</v>
      </c>
      <c r="F267" s="48" t="s">
        <v>41</v>
      </c>
      <c r="G267" s="48" t="s">
        <v>41</v>
      </c>
      <c r="H267" s="48" t="s">
        <v>41</v>
      </c>
      <c r="I267" s="48" t="s">
        <v>41</v>
      </c>
      <c r="J267" s="48" t="s">
        <v>41</v>
      </c>
      <c r="K267" s="48" t="s">
        <v>41</v>
      </c>
    </row>
    <row r="272" spans="5:11">
      <c r="E272" s="48" t="s">
        <v>1271</v>
      </c>
      <c r="F272" s="48" t="s">
        <v>1272</v>
      </c>
      <c r="G272" s="48" t="s">
        <v>1273</v>
      </c>
      <c r="H272" s="48" t="s">
        <v>1274</v>
      </c>
      <c r="I272" s="48" t="s">
        <v>1275</v>
      </c>
      <c r="J272" s="48" t="s">
        <v>1276</v>
      </c>
      <c r="K272" s="48" t="s">
        <v>1277</v>
      </c>
    </row>
    <row r="273" spans="5:11">
      <c r="E273" s="48" t="s">
        <v>1278</v>
      </c>
      <c r="F273" s="48" t="s">
        <v>1278</v>
      </c>
      <c r="G273" s="48" t="s">
        <v>41</v>
      </c>
      <c r="H273" s="48" t="s">
        <v>41</v>
      </c>
      <c r="I273" s="48" t="s">
        <v>41</v>
      </c>
      <c r="J273" s="48" t="s">
        <v>41</v>
      </c>
      <c r="K273" s="48" t="s">
        <v>41</v>
      </c>
    </row>
    <row r="278" spans="5:11">
      <c r="E278" s="48" t="s">
        <v>1279</v>
      </c>
      <c r="F278" s="48" t="s">
        <v>1280</v>
      </c>
      <c r="G278" s="48" t="s">
        <v>1281</v>
      </c>
      <c r="H278" s="48" t="s">
        <v>1282</v>
      </c>
      <c r="I278" s="48" t="s">
        <v>1283</v>
      </c>
      <c r="J278" s="48" t="s">
        <v>1284</v>
      </c>
      <c r="K278" s="48" t="s">
        <v>1285</v>
      </c>
    </row>
    <row r="279" spans="5:11">
      <c r="E279" s="48" t="s">
        <v>1286</v>
      </c>
      <c r="F279" s="48" t="s">
        <v>1286</v>
      </c>
      <c r="G279" s="48" t="s">
        <v>41</v>
      </c>
      <c r="H279" s="48" t="s">
        <v>41</v>
      </c>
      <c r="I279" s="48" t="s">
        <v>41</v>
      </c>
      <c r="J279" s="48" t="s">
        <v>41</v>
      </c>
      <c r="K279" s="48" t="s">
        <v>41</v>
      </c>
    </row>
    <row r="280" spans="5:11">
      <c r="E280" s="48" t="s">
        <v>1287</v>
      </c>
      <c r="F280" s="48" t="s">
        <v>1287</v>
      </c>
    </row>
    <row r="281" spans="5:11">
      <c r="E281" s="48" t="s">
        <v>1288</v>
      </c>
      <c r="F281" s="48" t="s">
        <v>1288</v>
      </c>
    </row>
    <row r="282" spans="5:11">
      <c r="E282" s="48" t="s">
        <v>1289</v>
      </c>
      <c r="F282" s="48" t="s">
        <v>1289</v>
      </c>
    </row>
    <row r="283" spans="5:11">
      <c r="E283" s="48" t="s">
        <v>1290</v>
      </c>
      <c r="F283" s="48" t="s">
        <v>1290</v>
      </c>
    </row>
    <row r="284" spans="5:11">
      <c r="E284" s="48" t="s">
        <v>1291</v>
      </c>
      <c r="F284" s="48" t="s">
        <v>1291</v>
      </c>
    </row>
    <row r="285" spans="5:11">
      <c r="E285" s="48" t="s">
        <v>1292</v>
      </c>
      <c r="F285" s="48" t="s">
        <v>1292</v>
      </c>
    </row>
    <row r="286" spans="5:11">
      <c r="E286" s="48" t="s">
        <v>1293</v>
      </c>
      <c r="F286" s="48" t="s">
        <v>1293</v>
      </c>
    </row>
    <row r="287" spans="5:11">
      <c r="E287" s="48" t="s">
        <v>1294</v>
      </c>
      <c r="F287" s="48" t="s">
        <v>1294</v>
      </c>
    </row>
    <row r="288" spans="5:11">
      <c r="E288" s="48" t="s">
        <v>1295</v>
      </c>
      <c r="F288" s="48" t="s">
        <v>1295</v>
      </c>
    </row>
    <row r="289" spans="5:11">
      <c r="E289" s="48" t="s">
        <v>1296</v>
      </c>
      <c r="F289" s="48" t="s">
        <v>1296</v>
      </c>
    </row>
    <row r="290" spans="5:11">
      <c r="E290" s="48" t="s">
        <v>1297</v>
      </c>
      <c r="F290" s="48" t="s">
        <v>1297</v>
      </c>
    </row>
    <row r="295" spans="5:11">
      <c r="E295" s="48" t="s">
        <v>1298</v>
      </c>
      <c r="F295" s="48" t="s">
        <v>1299</v>
      </c>
      <c r="G295" s="48" t="s">
        <v>1300</v>
      </c>
      <c r="H295" s="48" t="s">
        <v>1301</v>
      </c>
      <c r="I295" s="48" t="s">
        <v>1302</v>
      </c>
      <c r="J295" s="48" t="s">
        <v>1303</v>
      </c>
      <c r="K295" s="48" t="s">
        <v>1304</v>
      </c>
    </row>
    <row r="296" spans="5:11">
      <c r="E296" s="48" t="s">
        <v>1270</v>
      </c>
      <c r="F296" s="48" t="s">
        <v>41</v>
      </c>
      <c r="G296" s="48" t="s">
        <v>41</v>
      </c>
      <c r="H296" s="48" t="s">
        <v>41</v>
      </c>
      <c r="I296" s="48" t="s">
        <v>41</v>
      </c>
      <c r="J296" s="48" t="s">
        <v>41</v>
      </c>
      <c r="K296" s="48" t="s">
        <v>41</v>
      </c>
    </row>
    <row r="297" spans="5:11">
      <c r="E297" s="48" t="s">
        <v>1278</v>
      </c>
    </row>
    <row r="298" spans="5:11">
      <c r="E298" s="48" t="s">
        <v>1286</v>
      </c>
    </row>
    <row r="299" spans="5:11">
      <c r="E299" s="48" t="s">
        <v>1287</v>
      </c>
    </row>
    <row r="300" spans="5:11">
      <c r="E300" s="48" t="s">
        <v>1288</v>
      </c>
    </row>
    <row r="301" spans="5:11">
      <c r="E301" s="48" t="s">
        <v>1289</v>
      </c>
    </row>
    <row r="302" spans="5:11">
      <c r="E302" s="48" t="s">
        <v>1290</v>
      </c>
    </row>
    <row r="303" spans="5:11">
      <c r="E303" s="48" t="s">
        <v>1291</v>
      </c>
    </row>
    <row r="304" spans="5:11">
      <c r="E304" s="48" t="s">
        <v>1292</v>
      </c>
    </row>
    <row r="305" spans="5:11">
      <c r="E305" s="48" t="s">
        <v>1293</v>
      </c>
    </row>
    <row r="306" spans="5:11">
      <c r="E306" s="48" t="s">
        <v>1294</v>
      </c>
    </row>
    <row r="307" spans="5:11">
      <c r="E307" s="48" t="s">
        <v>1295</v>
      </c>
    </row>
    <row r="308" spans="5:11">
      <c r="E308" s="48" t="s">
        <v>1296</v>
      </c>
    </row>
    <row r="309" spans="5:11">
      <c r="E309" s="48" t="s">
        <v>1297</v>
      </c>
    </row>
    <row r="314" spans="5:11">
      <c r="E314" s="48" t="s">
        <v>1305</v>
      </c>
      <c r="F314" s="48" t="s">
        <v>1306</v>
      </c>
      <c r="G314" s="48" t="s">
        <v>1307</v>
      </c>
      <c r="H314" s="48" t="s">
        <v>1308</v>
      </c>
      <c r="I314" s="48" t="s">
        <v>1309</v>
      </c>
      <c r="J314" s="48" t="s">
        <v>1310</v>
      </c>
      <c r="K314" s="48" t="s">
        <v>1311</v>
      </c>
    </row>
    <row r="315" spans="5:11">
      <c r="E315" s="48" t="s">
        <v>1312</v>
      </c>
      <c r="F315" s="48" t="s">
        <v>1312</v>
      </c>
      <c r="G315" s="48" t="s">
        <v>41</v>
      </c>
      <c r="H315" s="48" t="s">
        <v>41</v>
      </c>
      <c r="I315" s="48" t="s">
        <v>41</v>
      </c>
      <c r="J315" s="48" t="s">
        <v>41</v>
      </c>
      <c r="K315" s="48" t="s">
        <v>41</v>
      </c>
    </row>
    <row r="320" spans="5:11">
      <c r="E320" s="48" t="s">
        <v>1313</v>
      </c>
      <c r="F320" s="48" t="s">
        <v>1314</v>
      </c>
      <c r="G320" s="48" t="s">
        <v>1315</v>
      </c>
      <c r="H320" s="48" t="s">
        <v>1316</v>
      </c>
      <c r="I320" s="48" t="s">
        <v>1317</v>
      </c>
      <c r="J320" s="48" t="s">
        <v>1318</v>
      </c>
      <c r="K320" s="48" t="s">
        <v>1319</v>
      </c>
    </row>
    <row r="321" spans="5:11">
      <c r="E321" s="48" t="s">
        <v>1320</v>
      </c>
      <c r="F321" s="48" t="s">
        <v>1320</v>
      </c>
      <c r="G321" s="48" t="s">
        <v>41</v>
      </c>
      <c r="H321" s="48" t="s">
        <v>1320</v>
      </c>
      <c r="I321" s="48" t="s">
        <v>1320</v>
      </c>
      <c r="J321" s="48" t="s">
        <v>41</v>
      </c>
      <c r="K321" s="48" t="s">
        <v>41</v>
      </c>
    </row>
    <row r="326" spans="5:11">
      <c r="E326" s="48" t="s">
        <v>1321</v>
      </c>
      <c r="F326" s="48" t="s">
        <v>1322</v>
      </c>
      <c r="G326" s="48" t="s">
        <v>1323</v>
      </c>
      <c r="H326" s="48" t="s">
        <v>1324</v>
      </c>
      <c r="I326" s="48" t="s">
        <v>1325</v>
      </c>
      <c r="J326" s="48" t="s">
        <v>1326</v>
      </c>
      <c r="K326" s="48" t="s">
        <v>1327</v>
      </c>
    </row>
    <row r="327" spans="5:11">
      <c r="E327" s="48" t="s">
        <v>1328</v>
      </c>
      <c r="F327" s="48" t="s">
        <v>1328</v>
      </c>
      <c r="G327" s="48" t="s">
        <v>1328</v>
      </c>
      <c r="H327" s="48" t="s">
        <v>1328</v>
      </c>
      <c r="I327" s="48" t="s">
        <v>1328</v>
      </c>
      <c r="J327" s="48" t="s">
        <v>1328</v>
      </c>
      <c r="K327" s="48" t="s">
        <v>1328</v>
      </c>
    </row>
    <row r="328" spans="5:11">
      <c r="E328" s="48" t="s">
        <v>1329</v>
      </c>
      <c r="F328" s="48" t="s">
        <v>1329</v>
      </c>
      <c r="G328" s="48" t="s">
        <v>1329</v>
      </c>
      <c r="H328" s="48" t="s">
        <v>1329</v>
      </c>
      <c r="I328" s="48" t="s">
        <v>1329</v>
      </c>
      <c r="J328" s="48" t="s">
        <v>1329</v>
      </c>
      <c r="K328" s="48" t="s">
        <v>1329</v>
      </c>
    </row>
    <row r="329" spans="5:11">
      <c r="E329" s="48" t="s">
        <v>1330</v>
      </c>
      <c r="F329" s="48" t="s">
        <v>1330</v>
      </c>
      <c r="G329" s="48" t="s">
        <v>1330</v>
      </c>
    </row>
    <row r="334" spans="5:11">
      <c r="E334" s="48" t="s">
        <v>1331</v>
      </c>
      <c r="F334" s="48" t="s">
        <v>1332</v>
      </c>
      <c r="G334" s="48" t="s">
        <v>1333</v>
      </c>
      <c r="H334" s="48" t="s">
        <v>1334</v>
      </c>
      <c r="I334" s="48" t="s">
        <v>1335</v>
      </c>
      <c r="J334" s="48" t="s">
        <v>1336</v>
      </c>
      <c r="K334" s="48" t="s">
        <v>1337</v>
      </c>
    </row>
    <row r="335" spans="5:11">
      <c r="E335" s="48" t="s">
        <v>1338</v>
      </c>
      <c r="F335" s="48" t="s">
        <v>41</v>
      </c>
      <c r="G335" s="48" t="s">
        <v>41</v>
      </c>
      <c r="H335" s="48" t="s">
        <v>41</v>
      </c>
      <c r="I335" s="48" t="s">
        <v>41</v>
      </c>
      <c r="J335" s="48" t="s">
        <v>41</v>
      </c>
      <c r="K335" s="48" t="s">
        <v>41</v>
      </c>
    </row>
    <row r="340" spans="5:11">
      <c r="E340" s="48" t="s">
        <v>1339</v>
      </c>
      <c r="F340" s="48" t="s">
        <v>1340</v>
      </c>
      <c r="G340" s="48" t="s">
        <v>1341</v>
      </c>
      <c r="H340" s="48" t="s">
        <v>1342</v>
      </c>
      <c r="I340" s="48" t="s">
        <v>1343</v>
      </c>
      <c r="J340" s="48" t="s">
        <v>1344</v>
      </c>
      <c r="K340" s="48" t="s">
        <v>1345</v>
      </c>
    </row>
    <row r="341" spans="5:11">
      <c r="E341" s="48" t="s">
        <v>1346</v>
      </c>
      <c r="F341" s="48" t="s">
        <v>1346</v>
      </c>
      <c r="G341" s="48" t="s">
        <v>1347</v>
      </c>
      <c r="H341" s="48" t="s">
        <v>1347</v>
      </c>
      <c r="I341" s="48" t="s">
        <v>1347</v>
      </c>
      <c r="J341" s="48" t="s">
        <v>41</v>
      </c>
      <c r="K341" s="48" t="s">
        <v>41</v>
      </c>
    </row>
    <row r="342" spans="5:11">
      <c r="E342" s="48" t="s">
        <v>1347</v>
      </c>
      <c r="F342" s="48" t="s">
        <v>1347</v>
      </c>
      <c r="G342" s="48" t="s">
        <v>1348</v>
      </c>
      <c r="H342" s="48" t="s">
        <v>1348</v>
      </c>
      <c r="I342" s="48" t="s">
        <v>1348</v>
      </c>
    </row>
    <row r="343" spans="5:11">
      <c r="E343" s="48" t="s">
        <v>1348</v>
      </c>
      <c r="F343" s="48" t="s">
        <v>1348</v>
      </c>
    </row>
    <row r="348" spans="5:11">
      <c r="E348" s="48" t="s">
        <v>1349</v>
      </c>
      <c r="F348" s="48" t="s">
        <v>1350</v>
      </c>
      <c r="G348" s="48" t="s">
        <v>1351</v>
      </c>
      <c r="H348" s="48" t="s">
        <v>1352</v>
      </c>
      <c r="I348" s="48" t="s">
        <v>1353</v>
      </c>
      <c r="J348" s="48" t="s">
        <v>1354</v>
      </c>
      <c r="K348" s="48" t="s">
        <v>1355</v>
      </c>
    </row>
    <row r="349" spans="5:11">
      <c r="E349" s="48" t="s">
        <v>1356</v>
      </c>
      <c r="F349" s="48" t="s">
        <v>1356</v>
      </c>
      <c r="G349" s="48" t="s">
        <v>1356</v>
      </c>
      <c r="H349" s="48" t="s">
        <v>41</v>
      </c>
      <c r="I349" s="48" t="s">
        <v>1356</v>
      </c>
      <c r="J349" s="48" t="s">
        <v>1356</v>
      </c>
      <c r="K349" s="48" t="s">
        <v>41</v>
      </c>
    </row>
    <row r="350" spans="5:11">
      <c r="E350" s="48" t="s">
        <v>1357</v>
      </c>
      <c r="F350" s="48" t="s">
        <v>1357</v>
      </c>
      <c r="G350" s="48" t="s">
        <v>1357</v>
      </c>
      <c r="I350" s="48" t="s">
        <v>1357</v>
      </c>
      <c r="J350" s="48" t="s">
        <v>1357</v>
      </c>
    </row>
    <row r="351" spans="5:11">
      <c r="E351" s="48" t="s">
        <v>1358</v>
      </c>
      <c r="F351" s="48" t="s">
        <v>1358</v>
      </c>
      <c r="G351" s="48" t="s">
        <v>1358</v>
      </c>
      <c r="I351" s="48" t="s">
        <v>1358</v>
      </c>
    </row>
    <row r="352" spans="5:11">
      <c r="E352" s="48" t="s">
        <v>1359</v>
      </c>
      <c r="F352" s="48" t="s">
        <v>1359</v>
      </c>
      <c r="G352" s="48" t="s">
        <v>1359</v>
      </c>
      <c r="I352" s="48" t="s">
        <v>1359</v>
      </c>
    </row>
    <row r="353" spans="5:11">
      <c r="E353" s="48" t="s">
        <v>1360</v>
      </c>
      <c r="F353" s="48" t="s">
        <v>1360</v>
      </c>
      <c r="G353" s="48" t="s">
        <v>1360</v>
      </c>
      <c r="I353" s="48" t="s">
        <v>1360</v>
      </c>
    </row>
    <row r="358" spans="5:11">
      <c r="E358" s="48" t="s">
        <v>1361</v>
      </c>
      <c r="F358" s="48" t="s">
        <v>1362</v>
      </c>
      <c r="G358" s="48" t="s">
        <v>1363</v>
      </c>
      <c r="H358" s="48" t="s">
        <v>1364</v>
      </c>
      <c r="I358" s="48" t="s">
        <v>1365</v>
      </c>
      <c r="J358" s="48" t="s">
        <v>1366</v>
      </c>
      <c r="K358" s="48" t="s">
        <v>1367</v>
      </c>
    </row>
    <row r="359" spans="5:11">
      <c r="E359" s="48" t="s">
        <v>1368</v>
      </c>
      <c r="F359" s="48" t="s">
        <v>41</v>
      </c>
      <c r="G359" s="48" t="s">
        <v>41</v>
      </c>
      <c r="H359" s="48" t="s">
        <v>41</v>
      </c>
      <c r="I359" s="48" t="s">
        <v>1369</v>
      </c>
      <c r="J359" s="48" t="s">
        <v>1369</v>
      </c>
      <c r="K359" s="48" t="s">
        <v>41</v>
      </c>
    </row>
    <row r="360" spans="5:11">
      <c r="E360" s="48" t="s">
        <v>1370</v>
      </c>
      <c r="I360" s="48" t="s">
        <v>1371</v>
      </c>
      <c r="J360" s="48" t="s">
        <v>1371</v>
      </c>
    </row>
    <row r="361" spans="5:11">
      <c r="E361" s="48" t="s">
        <v>1369</v>
      </c>
      <c r="I361" s="48" t="s">
        <v>1372</v>
      </c>
      <c r="J361" s="48" t="s">
        <v>1372</v>
      </c>
    </row>
    <row r="362" spans="5:11">
      <c r="E362" s="48" t="s">
        <v>1371</v>
      </c>
      <c r="I362" s="48" t="s">
        <v>1373</v>
      </c>
    </row>
    <row r="363" spans="5:11">
      <c r="E363" s="48" t="s">
        <v>1372</v>
      </c>
      <c r="I363" s="48" t="s">
        <v>1374</v>
      </c>
    </row>
    <row r="364" spans="5:11">
      <c r="E364" s="48" t="s">
        <v>1373</v>
      </c>
      <c r="I364" s="48" t="s">
        <v>1375</v>
      </c>
    </row>
    <row r="365" spans="5:11">
      <c r="E365" s="48" t="s">
        <v>1374</v>
      </c>
    </row>
    <row r="366" spans="5:11">
      <c r="E366" s="48" t="s">
        <v>1375</v>
      </c>
    </row>
    <row r="371" spans="5:11">
      <c r="E371" s="48" t="s">
        <v>1376</v>
      </c>
      <c r="F371" s="48" t="s">
        <v>1377</v>
      </c>
      <c r="G371" s="48" t="s">
        <v>1378</v>
      </c>
      <c r="H371" s="48" t="s">
        <v>1379</v>
      </c>
      <c r="I371" s="48" t="s">
        <v>1380</v>
      </c>
      <c r="J371" s="48" t="s">
        <v>1381</v>
      </c>
      <c r="K371" s="48" t="s">
        <v>1382</v>
      </c>
    </row>
    <row r="372" spans="5:11">
      <c r="E372" s="48" t="s">
        <v>1383</v>
      </c>
      <c r="F372" s="48" t="s">
        <v>1383</v>
      </c>
      <c r="G372" s="48" t="s">
        <v>1383</v>
      </c>
      <c r="H372" s="48" t="s">
        <v>41</v>
      </c>
      <c r="I372" s="48" t="s">
        <v>1383</v>
      </c>
      <c r="J372" s="48" t="s">
        <v>41</v>
      </c>
      <c r="K372" s="48" t="s">
        <v>41</v>
      </c>
    </row>
    <row r="373" spans="5:11">
      <c r="E373" s="48" t="s">
        <v>1384</v>
      </c>
      <c r="F373" s="48" t="s">
        <v>1384</v>
      </c>
      <c r="G373" s="48" t="s">
        <v>1384</v>
      </c>
      <c r="I373" s="48" t="s">
        <v>1384</v>
      </c>
    </row>
    <row r="374" spans="5:11">
      <c r="E374" s="48" t="s">
        <v>1385</v>
      </c>
      <c r="F374" s="48" t="s">
        <v>1385</v>
      </c>
      <c r="G374" s="48" t="s">
        <v>1385</v>
      </c>
      <c r="I374" s="48" t="s">
        <v>1385</v>
      </c>
    </row>
    <row r="375" spans="5:11">
      <c r="E375" s="48" t="s">
        <v>1386</v>
      </c>
      <c r="F375" s="48" t="s">
        <v>1386</v>
      </c>
      <c r="G375" s="48" t="s">
        <v>1386</v>
      </c>
      <c r="I375" s="48" t="s">
        <v>1387</v>
      </c>
    </row>
    <row r="376" spans="5:11">
      <c r="E376" s="48" t="s">
        <v>1387</v>
      </c>
      <c r="F376" s="48" t="s">
        <v>1387</v>
      </c>
      <c r="G376" s="48" t="s">
        <v>1387</v>
      </c>
      <c r="I376" s="48" t="s">
        <v>1388</v>
      </c>
    </row>
    <row r="377" spans="5:11">
      <c r="E377" s="48" t="s">
        <v>1388</v>
      </c>
      <c r="F377" s="48" t="s">
        <v>1388</v>
      </c>
      <c r="G377" s="48" t="s">
        <v>1388</v>
      </c>
      <c r="I377" s="48" t="s">
        <v>1389</v>
      </c>
    </row>
    <row r="378" spans="5:11">
      <c r="E378" s="48" t="s">
        <v>1389</v>
      </c>
      <c r="F378" s="48" t="s">
        <v>1389</v>
      </c>
      <c r="G378" s="48" t="s">
        <v>1389</v>
      </c>
      <c r="I378" s="48" t="s">
        <v>1390</v>
      </c>
    </row>
    <row r="379" spans="5:11">
      <c r="E379" s="48" t="s">
        <v>1390</v>
      </c>
      <c r="F379" s="48" t="s">
        <v>1390</v>
      </c>
      <c r="G379" s="48" t="s">
        <v>1390</v>
      </c>
      <c r="I379" s="48" t="s">
        <v>1391</v>
      </c>
    </row>
    <row r="380" spans="5:11">
      <c r="E380" s="48" t="s">
        <v>1391</v>
      </c>
      <c r="F380" s="48" t="s">
        <v>1391</v>
      </c>
      <c r="G380" s="48" t="s">
        <v>1391</v>
      </c>
    </row>
    <row r="385" spans="5:11">
      <c r="E385" s="48" t="s">
        <v>1392</v>
      </c>
      <c r="F385" s="48" t="s">
        <v>1393</v>
      </c>
      <c r="G385" s="48" t="s">
        <v>1394</v>
      </c>
      <c r="H385" s="48" t="s">
        <v>1395</v>
      </c>
      <c r="I385" s="48" t="s">
        <v>1396</v>
      </c>
      <c r="J385" s="48" t="s">
        <v>1397</v>
      </c>
      <c r="K385" s="48" t="s">
        <v>1398</v>
      </c>
    </row>
    <row r="386" spans="5:11">
      <c r="E386" s="48" t="s">
        <v>1399</v>
      </c>
      <c r="F386" s="48" t="s">
        <v>1400</v>
      </c>
      <c r="G386" s="48" t="s">
        <v>41</v>
      </c>
      <c r="H386" s="48" t="s">
        <v>41</v>
      </c>
      <c r="I386" s="48" t="s">
        <v>1400</v>
      </c>
      <c r="J386" s="48" t="s">
        <v>41</v>
      </c>
      <c r="K386" s="48" t="s">
        <v>41</v>
      </c>
    </row>
    <row r="387" spans="5:11">
      <c r="E387" s="48" t="s">
        <v>1401</v>
      </c>
      <c r="F387" s="48" t="s">
        <v>1402</v>
      </c>
      <c r="I387" s="48" t="s">
        <v>1402</v>
      </c>
    </row>
    <row r="388" spans="5:11">
      <c r="E388" s="48" t="s">
        <v>1400</v>
      </c>
    </row>
    <row r="389" spans="5:11">
      <c r="E389" s="48" t="s">
        <v>1402</v>
      </c>
    </row>
    <row r="394" spans="5:11">
      <c r="E394" s="48" t="s">
        <v>1403</v>
      </c>
      <c r="F394" s="48" t="s">
        <v>1404</v>
      </c>
      <c r="G394" s="48" t="s">
        <v>1405</v>
      </c>
      <c r="H394" s="48" t="s">
        <v>1406</v>
      </c>
      <c r="I394" s="48" t="s">
        <v>1407</v>
      </c>
      <c r="J394" s="48" t="s">
        <v>1408</v>
      </c>
      <c r="K394" s="48" t="s">
        <v>1409</v>
      </c>
    </row>
    <row r="395" spans="5:11">
      <c r="E395" s="48" t="s">
        <v>1410</v>
      </c>
      <c r="F395" s="48" t="s">
        <v>41</v>
      </c>
      <c r="G395" s="48" t="s">
        <v>41</v>
      </c>
      <c r="H395" s="48" t="s">
        <v>41</v>
      </c>
      <c r="I395" s="48" t="s">
        <v>41</v>
      </c>
      <c r="J395" s="48" t="s">
        <v>41</v>
      </c>
      <c r="K395" s="48" t="s">
        <v>41</v>
      </c>
    </row>
    <row r="402" spans="3:5">
      <c r="C402" s="51" t="s">
        <v>1411</v>
      </c>
      <c r="D402" s="48" t="s">
        <v>1412</v>
      </c>
      <c r="E402" s="48" t="s">
        <v>1413</v>
      </c>
    </row>
    <row r="403" spans="3:5">
      <c r="E403" s="48" t="s">
        <v>1414</v>
      </c>
    </row>
    <row r="404" spans="3:5">
      <c r="E404" s="48" t="s">
        <v>1415</v>
      </c>
    </row>
    <row r="405" spans="3:5">
      <c r="E405" s="48" t="s">
        <v>1416</v>
      </c>
    </row>
    <row r="406" spans="3:5">
      <c r="E406" s="48" t="s">
        <v>1417</v>
      </c>
    </row>
    <row r="407" spans="3:5">
      <c r="E407" s="48" t="s">
        <v>1418</v>
      </c>
    </row>
    <row r="408" spans="3:5">
      <c r="E408" s="48" t="s">
        <v>1419</v>
      </c>
    </row>
    <row r="409" spans="3:5">
      <c r="E409" s="48" t="s">
        <v>1420</v>
      </c>
    </row>
    <row r="410" spans="3:5">
      <c r="E410" s="48" t="s">
        <v>1421</v>
      </c>
    </row>
    <row r="411" spans="3:5">
      <c r="E411" s="48" t="s">
        <v>1422</v>
      </c>
    </row>
    <row r="412" spans="3:5">
      <c r="E412" s="48" t="s">
        <v>1423</v>
      </c>
    </row>
    <row r="413" spans="3:5">
      <c r="E413" s="48" t="s">
        <v>1424</v>
      </c>
    </row>
    <row r="414" spans="3:5">
      <c r="E414" s="48" t="s">
        <v>1425</v>
      </c>
    </row>
    <row r="415" spans="3:5">
      <c r="E415" s="48" t="s">
        <v>1426</v>
      </c>
    </row>
    <row r="416" spans="3:5">
      <c r="E416" s="48" t="s">
        <v>1427</v>
      </c>
    </row>
    <row r="417" spans="3:11">
      <c r="E417" s="48" t="s">
        <v>1428</v>
      </c>
    </row>
    <row r="418" spans="3:11">
      <c r="E418" s="48" t="s">
        <v>1429</v>
      </c>
    </row>
    <row r="419" spans="3:11">
      <c r="E419" s="48" t="s">
        <v>1430</v>
      </c>
    </row>
    <row r="423" spans="3:11">
      <c r="C423" s="51"/>
      <c r="E423" s="48" t="s">
        <v>1431</v>
      </c>
      <c r="F423" s="48" t="s">
        <v>1432</v>
      </c>
      <c r="G423" s="48" t="s">
        <v>1433</v>
      </c>
      <c r="H423" s="48" t="s">
        <v>1434</v>
      </c>
      <c r="I423" s="48" t="s">
        <v>1435</v>
      </c>
      <c r="J423" s="48" t="s">
        <v>1436</v>
      </c>
      <c r="K423" s="48" t="s">
        <v>1437</v>
      </c>
    </row>
    <row r="424" spans="3:11">
      <c r="E424" s="48" t="s">
        <v>1438</v>
      </c>
      <c r="F424" s="48" t="s">
        <v>1433</v>
      </c>
      <c r="G424" s="48" t="s">
        <v>1439</v>
      </c>
      <c r="H424" s="48" t="s">
        <v>1440</v>
      </c>
      <c r="I424" s="48" t="s">
        <v>1441</v>
      </c>
      <c r="J424" s="48" t="s">
        <v>1442</v>
      </c>
      <c r="K424" s="48" t="s">
        <v>1443</v>
      </c>
    </row>
    <row r="425" spans="3:11">
      <c r="F425" s="48" t="s">
        <v>1434</v>
      </c>
      <c r="G425" s="48" t="s">
        <v>1444</v>
      </c>
      <c r="H425" s="48" t="s">
        <v>1445</v>
      </c>
      <c r="I425" s="48" t="s">
        <v>1446</v>
      </c>
      <c r="J425" s="48" t="s">
        <v>1447</v>
      </c>
      <c r="K425" s="48" t="s">
        <v>1448</v>
      </c>
    </row>
    <row r="426" spans="3:11">
      <c r="F426" s="48" t="s">
        <v>1449</v>
      </c>
      <c r="G426" s="48" t="s">
        <v>1450</v>
      </c>
      <c r="H426" s="48" t="s">
        <v>1451</v>
      </c>
      <c r="I426" s="48" t="s">
        <v>1452</v>
      </c>
      <c r="J426" s="48" t="s">
        <v>1453</v>
      </c>
      <c r="K426" s="48" t="s">
        <v>1454</v>
      </c>
    </row>
    <row r="427" spans="3:11">
      <c r="F427" s="48" t="s">
        <v>1436</v>
      </c>
      <c r="G427" s="48" t="s">
        <v>1455</v>
      </c>
      <c r="J427" s="48" t="s">
        <v>1456</v>
      </c>
      <c r="K427" s="48" t="s">
        <v>1457</v>
      </c>
    </row>
    <row r="428" spans="3:11">
      <c r="F428" s="48" t="s">
        <v>1437</v>
      </c>
      <c r="G428" s="48" t="s">
        <v>1458</v>
      </c>
      <c r="J428" s="48" t="s">
        <v>1459</v>
      </c>
      <c r="K428" s="48" t="s">
        <v>1460</v>
      </c>
    </row>
    <row r="429" spans="3:11">
      <c r="G429" s="48" t="s">
        <v>1461</v>
      </c>
      <c r="K429" s="48" t="s">
        <v>1462</v>
      </c>
    </row>
    <row r="430" spans="3:11">
      <c r="K430" s="48" t="s">
        <v>1463</v>
      </c>
    </row>
    <row r="431" spans="3:11">
      <c r="K431" s="48" t="s">
        <v>1464</v>
      </c>
    </row>
    <row r="434" spans="1:10">
      <c r="E434" s="48" t="s">
        <v>1465</v>
      </c>
      <c r="F434" s="48" t="s">
        <v>1466</v>
      </c>
      <c r="G434" s="48" t="s">
        <v>1467</v>
      </c>
      <c r="H434" s="48" t="s">
        <v>1468</v>
      </c>
      <c r="I434" s="48" t="s">
        <v>1469</v>
      </c>
      <c r="J434" s="48" t="s">
        <v>1470</v>
      </c>
    </row>
    <row r="435" spans="1:10">
      <c r="E435" s="48" t="s">
        <v>1471</v>
      </c>
      <c r="F435" s="48" t="s">
        <v>1467</v>
      </c>
      <c r="G435" s="48" t="s">
        <v>1472</v>
      </c>
      <c r="H435" s="48" t="s">
        <v>1473</v>
      </c>
      <c r="I435" s="48" t="s">
        <v>1474</v>
      </c>
      <c r="J435" s="48" t="s">
        <v>1475</v>
      </c>
    </row>
    <row r="436" spans="1:10">
      <c r="F436" s="48" t="s">
        <v>1468</v>
      </c>
      <c r="G436" s="48" t="s">
        <v>1476</v>
      </c>
      <c r="H436" s="48" t="s">
        <v>1477</v>
      </c>
      <c r="I436" s="48" t="s">
        <v>1478</v>
      </c>
      <c r="J436" s="48" t="s">
        <v>1479</v>
      </c>
    </row>
    <row r="437" spans="1:10">
      <c r="F437" s="48" t="s">
        <v>1469</v>
      </c>
      <c r="H437" s="48" t="s">
        <v>1480</v>
      </c>
      <c r="I437" s="48" t="s">
        <v>1481</v>
      </c>
      <c r="J437" s="48" t="s">
        <v>1482</v>
      </c>
    </row>
    <row r="438" spans="1:10">
      <c r="F438" s="48" t="s">
        <v>1470</v>
      </c>
      <c r="I438" s="48" t="s">
        <v>1483</v>
      </c>
      <c r="J438" s="48" t="s">
        <v>1484</v>
      </c>
    </row>
    <row r="439" spans="1:10">
      <c r="J439" s="48" t="s">
        <v>1485</v>
      </c>
    </row>
    <row r="440" spans="1:10">
      <c r="J440" s="48" t="s">
        <v>1486</v>
      </c>
    </row>
    <row r="446" spans="1:10" ht="14.45" thickBot="1"/>
    <row r="447" spans="1:10" ht="16.899999999999999" thickBot="1">
      <c r="A447" s="49" t="s">
        <v>1487</v>
      </c>
      <c r="B447" s="50" t="s">
        <v>1488</v>
      </c>
    </row>
    <row r="449" spans="1:7">
      <c r="C449" s="51" t="s">
        <v>1489</v>
      </c>
      <c r="D449" s="48" t="s">
        <v>1490</v>
      </c>
      <c r="E449" s="48" t="s">
        <v>1491</v>
      </c>
    </row>
    <row r="450" spans="1:7">
      <c r="E450" s="48" t="s">
        <v>132</v>
      </c>
    </row>
    <row r="451" spans="1:7">
      <c r="E451" s="48" t="s">
        <v>1492</v>
      </c>
    </row>
    <row r="452" spans="1:7">
      <c r="E452" s="48" t="s">
        <v>1493</v>
      </c>
    </row>
    <row r="454" spans="1:7" ht="14.45" thickBot="1"/>
    <row r="455" spans="1:7" ht="16.899999999999999" thickBot="1">
      <c r="A455" s="49" t="s">
        <v>1494</v>
      </c>
      <c r="B455" s="50" t="s">
        <v>1495</v>
      </c>
    </row>
    <row r="457" spans="1:7">
      <c r="C457" s="51" t="s">
        <v>1496</v>
      </c>
      <c r="D457" s="48" t="s">
        <v>1497</v>
      </c>
      <c r="E457" s="48" t="s">
        <v>1497</v>
      </c>
      <c r="F457" s="48" t="s">
        <v>1498</v>
      </c>
      <c r="G457" s="48" t="s">
        <v>1499</v>
      </c>
    </row>
    <row r="458" spans="1:7">
      <c r="E458" s="48" t="s">
        <v>1500</v>
      </c>
      <c r="F458" s="48" t="s">
        <v>1501</v>
      </c>
      <c r="G458" s="48" t="s">
        <v>1502</v>
      </c>
    </row>
    <row r="459" spans="1:7">
      <c r="E459" s="48" t="s">
        <v>1503</v>
      </c>
      <c r="F459" s="48" t="s">
        <v>1504</v>
      </c>
      <c r="G459" s="48" t="s">
        <v>1505</v>
      </c>
    </row>
    <row r="460" spans="1:7">
      <c r="E460" s="48" t="s">
        <v>1506</v>
      </c>
      <c r="G460" s="48" t="s">
        <v>1507</v>
      </c>
    </row>
    <row r="461" spans="1:7">
      <c r="E461" s="48" t="s">
        <v>1508</v>
      </c>
    </row>
    <row r="462" spans="1:7">
      <c r="E462" s="48" t="s">
        <v>1509</v>
      </c>
    </row>
    <row r="463" spans="1:7">
      <c r="E463" s="48" t="s">
        <v>1510</v>
      </c>
    </row>
    <row r="464" spans="1:7">
      <c r="E464" s="48" t="s">
        <v>1511</v>
      </c>
    </row>
    <row r="465" spans="5:5">
      <c r="E465" s="48" t="s">
        <v>1512</v>
      </c>
    </row>
    <row r="466" spans="5:5">
      <c r="E466" s="48" t="s">
        <v>1513</v>
      </c>
    </row>
    <row r="467" spans="5:5">
      <c r="E467" s="48" t="s">
        <v>1514</v>
      </c>
    </row>
    <row r="468" spans="5:5">
      <c r="E468" s="48" t="s">
        <v>1515</v>
      </c>
    </row>
    <row r="469" spans="5:5">
      <c r="E469" s="48" t="s">
        <v>1516</v>
      </c>
    </row>
    <row r="470" spans="5:5">
      <c r="E470" s="48" t="s">
        <v>1517</v>
      </c>
    </row>
    <row r="471" spans="5:5">
      <c r="E471" s="48" t="s">
        <v>1518</v>
      </c>
    </row>
    <row r="472" spans="5:5">
      <c r="E472" s="48" t="s">
        <v>1519</v>
      </c>
    </row>
    <row r="473" spans="5:5">
      <c r="E473" s="48" t="s">
        <v>1520</v>
      </c>
    </row>
    <row r="474" spans="5:5">
      <c r="E474" s="48" t="s">
        <v>1521</v>
      </c>
    </row>
    <row r="475" spans="5:5">
      <c r="E475" s="48" t="s">
        <v>1522</v>
      </c>
    </row>
    <row r="476" spans="5:5">
      <c r="E476" s="48" t="s">
        <v>1523</v>
      </c>
    </row>
    <row r="477" spans="5:5">
      <c r="E477" s="48" t="s">
        <v>1524</v>
      </c>
    </row>
    <row r="482" spans="3:81">
      <c r="C482" s="51" t="s">
        <v>1525</v>
      </c>
      <c r="D482" s="48" t="s">
        <v>1526</v>
      </c>
      <c r="E482" s="48" t="s">
        <v>1527</v>
      </c>
      <c r="F482" s="48" t="s">
        <v>1528</v>
      </c>
      <c r="G482" s="48" t="s">
        <v>1529</v>
      </c>
      <c r="H482" s="48" t="s">
        <v>1530</v>
      </c>
      <c r="I482" s="48" t="s">
        <v>1531</v>
      </c>
      <c r="J482" s="48" t="s">
        <v>1532</v>
      </c>
      <c r="K482" s="48" t="s">
        <v>1533</v>
      </c>
      <c r="L482" s="48" t="s">
        <v>1534</v>
      </c>
      <c r="M482" s="48" t="s">
        <v>1535</v>
      </c>
      <c r="N482" s="48" t="s">
        <v>1536</v>
      </c>
      <c r="O482" s="48" t="s">
        <v>1537</v>
      </c>
      <c r="P482" s="48" t="s">
        <v>1538</v>
      </c>
      <c r="Q482" s="48" t="s">
        <v>1539</v>
      </c>
      <c r="R482" s="48" t="s">
        <v>1540</v>
      </c>
      <c r="S482" s="48" t="s">
        <v>1541</v>
      </c>
      <c r="T482" s="48" t="s">
        <v>1542</v>
      </c>
      <c r="U482" s="48" t="s">
        <v>1543</v>
      </c>
      <c r="V482" s="48" t="s">
        <v>1544</v>
      </c>
      <c r="W482" s="48" t="s">
        <v>1545</v>
      </c>
      <c r="X482" s="48" t="s">
        <v>1546</v>
      </c>
      <c r="Y482" s="48" t="s">
        <v>1547</v>
      </c>
      <c r="Z482" s="48" t="s">
        <v>1548</v>
      </c>
      <c r="AA482" s="48" t="s">
        <v>1549</v>
      </c>
      <c r="AB482" s="48" t="s">
        <v>1550</v>
      </c>
      <c r="AC482" s="48" t="s">
        <v>1551</v>
      </c>
      <c r="AD482" s="48" t="s">
        <v>1552</v>
      </c>
      <c r="AE482" s="48" t="s">
        <v>1553</v>
      </c>
      <c r="AF482" s="48" t="s">
        <v>1554</v>
      </c>
      <c r="AG482" s="48" t="s">
        <v>1555</v>
      </c>
      <c r="AH482" s="48" t="s">
        <v>1556</v>
      </c>
      <c r="AI482" s="48" t="s">
        <v>1557</v>
      </c>
      <c r="AJ482" s="48" t="s">
        <v>1558</v>
      </c>
      <c r="AK482" s="48" t="s">
        <v>1559</v>
      </c>
      <c r="AL482" s="48" t="s">
        <v>1560</v>
      </c>
      <c r="AM482" s="48" t="s">
        <v>1561</v>
      </c>
      <c r="AN482" s="48" t="s">
        <v>1562</v>
      </c>
      <c r="AO482" s="48" t="s">
        <v>1563</v>
      </c>
      <c r="AP482" s="48" t="s">
        <v>1564</v>
      </c>
      <c r="AQ482" s="48" t="s">
        <v>1565</v>
      </c>
      <c r="AR482" s="48" t="s">
        <v>1566</v>
      </c>
      <c r="AS482" s="48" t="s">
        <v>1567</v>
      </c>
      <c r="AT482" s="48" t="s">
        <v>1568</v>
      </c>
      <c r="AU482" s="48" t="s">
        <v>1569</v>
      </c>
      <c r="AV482" s="48" t="s">
        <v>1570</v>
      </c>
      <c r="AW482" s="48" t="s">
        <v>1571</v>
      </c>
      <c r="AX482" s="48" t="s">
        <v>1572</v>
      </c>
      <c r="AY482" s="48" t="s">
        <v>1573</v>
      </c>
      <c r="AZ482" s="48" t="s">
        <v>1574</v>
      </c>
      <c r="BA482" s="48" t="s">
        <v>1575</v>
      </c>
      <c r="BB482" s="48" t="s">
        <v>1576</v>
      </c>
      <c r="BC482" s="48" t="s">
        <v>1577</v>
      </c>
      <c r="BD482" s="48" t="s">
        <v>1578</v>
      </c>
      <c r="BE482" s="48" t="s">
        <v>1579</v>
      </c>
      <c r="BF482" s="48" t="s">
        <v>1580</v>
      </c>
      <c r="BG482" s="48" t="s">
        <v>1581</v>
      </c>
      <c r="BH482" s="48" t="s">
        <v>1582</v>
      </c>
      <c r="BI482" s="48" t="s">
        <v>1583</v>
      </c>
      <c r="BJ482" s="48" t="s">
        <v>1584</v>
      </c>
      <c r="BK482" s="48" t="s">
        <v>1585</v>
      </c>
      <c r="BL482" s="48" t="s">
        <v>1586</v>
      </c>
      <c r="BM482" s="48" t="s">
        <v>1587</v>
      </c>
      <c r="BN482" s="48" t="s">
        <v>1588</v>
      </c>
      <c r="BO482" s="48" t="s">
        <v>1589</v>
      </c>
      <c r="BP482" s="48" t="s">
        <v>1590</v>
      </c>
      <c r="BQ482" s="48" t="s">
        <v>1591</v>
      </c>
      <c r="BR482" s="48" t="s">
        <v>1592</v>
      </c>
      <c r="BS482" s="48" t="s">
        <v>1593</v>
      </c>
      <c r="BT482" s="48" t="s">
        <v>1594</v>
      </c>
      <c r="BU482" s="48" t="s">
        <v>1595</v>
      </c>
      <c r="BV482" s="48" t="s">
        <v>1596</v>
      </c>
      <c r="BW482" s="48" t="s">
        <v>1597</v>
      </c>
      <c r="BX482" s="48" t="s">
        <v>1598</v>
      </c>
      <c r="BY482" s="48" t="s">
        <v>1599</v>
      </c>
      <c r="BZ482" s="48" t="s">
        <v>1600</v>
      </c>
      <c r="CA482" s="48" t="s">
        <v>1601</v>
      </c>
      <c r="CB482" s="48" t="s">
        <v>1602</v>
      </c>
      <c r="CC482" s="48" t="s">
        <v>1603</v>
      </c>
    </row>
    <row r="483" spans="3:81">
      <c r="E483" s="48" t="s">
        <v>1604</v>
      </c>
      <c r="F483" s="48" t="s">
        <v>1605</v>
      </c>
      <c r="G483" s="48" t="s">
        <v>1606</v>
      </c>
      <c r="H483" s="48" t="s">
        <v>1607</v>
      </c>
      <c r="I483" s="48" t="s">
        <v>1608</v>
      </c>
      <c r="J483" s="48" t="s">
        <v>1609</v>
      </c>
      <c r="K483" s="48" t="s">
        <v>1610</v>
      </c>
      <c r="L483" s="48" t="s">
        <v>1611</v>
      </c>
      <c r="M483" s="48" t="s">
        <v>1612</v>
      </c>
      <c r="N483" s="48" t="s">
        <v>1613</v>
      </c>
      <c r="O483" s="48" t="s">
        <v>1614</v>
      </c>
      <c r="P483" s="48" t="s">
        <v>1615</v>
      </c>
      <c r="Q483" s="48" t="s">
        <v>1616</v>
      </c>
      <c r="R483" s="48" t="s">
        <v>1617</v>
      </c>
      <c r="S483" s="48" t="s">
        <v>1618</v>
      </c>
      <c r="T483" s="48" t="s">
        <v>1619</v>
      </c>
      <c r="U483" s="48" t="s">
        <v>1620</v>
      </c>
      <c r="V483" s="48" t="s">
        <v>1621</v>
      </c>
      <c r="W483" s="48" t="s">
        <v>1622</v>
      </c>
      <c r="X483" s="48" t="s">
        <v>1623</v>
      </c>
      <c r="Y483" s="48" t="s">
        <v>1624</v>
      </c>
      <c r="Z483" s="48" t="s">
        <v>1625</v>
      </c>
      <c r="AA483" s="48" t="s">
        <v>1626</v>
      </c>
      <c r="AB483" s="48" t="s">
        <v>1627</v>
      </c>
      <c r="AC483" s="48" t="s">
        <v>1628</v>
      </c>
      <c r="AD483" s="48" t="s">
        <v>1629</v>
      </c>
      <c r="AE483" s="48" t="s">
        <v>1629</v>
      </c>
      <c r="AF483" s="48" t="s">
        <v>1630</v>
      </c>
      <c r="AG483" s="48" t="s">
        <v>1630</v>
      </c>
      <c r="AH483" s="48" t="s">
        <v>1630</v>
      </c>
      <c r="AI483" s="48" t="s">
        <v>1630</v>
      </c>
      <c r="AJ483" s="48" t="s">
        <v>1630</v>
      </c>
      <c r="AK483" s="48" t="s">
        <v>1630</v>
      </c>
      <c r="AL483" s="48" t="s">
        <v>1630</v>
      </c>
      <c r="AM483" s="48" t="s">
        <v>1630</v>
      </c>
      <c r="AN483" s="48" t="s">
        <v>1630</v>
      </c>
      <c r="AO483" s="48" t="s">
        <v>1630</v>
      </c>
      <c r="AP483" s="48" t="s">
        <v>1630</v>
      </c>
      <c r="AQ483" s="48" t="s">
        <v>1630</v>
      </c>
      <c r="AR483" s="48" t="s">
        <v>41</v>
      </c>
      <c r="AS483" s="48" t="s">
        <v>1631</v>
      </c>
      <c r="AT483" s="48" t="s">
        <v>1632</v>
      </c>
      <c r="AU483" s="48" t="s">
        <v>1633</v>
      </c>
      <c r="AV483" s="48" t="s">
        <v>1633</v>
      </c>
      <c r="AW483" s="48" t="s">
        <v>1634</v>
      </c>
      <c r="AX483" s="48" t="s">
        <v>1635</v>
      </c>
      <c r="AY483" s="48" t="s">
        <v>1636</v>
      </c>
      <c r="AZ483" s="48" t="s">
        <v>1636</v>
      </c>
      <c r="BA483" s="48" t="s">
        <v>1637</v>
      </c>
      <c r="BB483" s="48" t="s">
        <v>1636</v>
      </c>
      <c r="BC483" s="48" t="s">
        <v>1636</v>
      </c>
      <c r="BD483" s="48" t="s">
        <v>1638</v>
      </c>
      <c r="BE483" s="48" t="s">
        <v>1639</v>
      </c>
      <c r="BF483" s="48" t="s">
        <v>1640</v>
      </c>
      <c r="BG483" s="48" t="s">
        <v>1637</v>
      </c>
      <c r="BH483" s="48" t="s">
        <v>1636</v>
      </c>
      <c r="BI483" s="48" t="s">
        <v>1637</v>
      </c>
      <c r="BJ483" s="48" t="s">
        <v>1636</v>
      </c>
      <c r="BK483" s="48" t="s">
        <v>1636</v>
      </c>
      <c r="BL483" s="48" t="s">
        <v>1639</v>
      </c>
      <c r="BM483" s="48" t="s">
        <v>1638</v>
      </c>
      <c r="BN483" s="48" t="s">
        <v>1640</v>
      </c>
      <c r="BO483" s="48" t="s">
        <v>1641</v>
      </c>
      <c r="BP483" s="48" t="s">
        <v>1641</v>
      </c>
      <c r="BQ483" s="48" t="s">
        <v>1641</v>
      </c>
      <c r="BR483" s="48" t="s">
        <v>1641</v>
      </c>
      <c r="BS483" s="48" t="s">
        <v>1641</v>
      </c>
      <c r="BT483" s="48" t="s">
        <v>1641</v>
      </c>
      <c r="BU483" s="48" t="s">
        <v>1641</v>
      </c>
      <c r="BV483" s="48" t="s">
        <v>1641</v>
      </c>
      <c r="BW483" s="48" t="s">
        <v>1641</v>
      </c>
      <c r="BX483" s="48" t="s">
        <v>1641</v>
      </c>
      <c r="BY483" s="48" t="s">
        <v>1641</v>
      </c>
      <c r="BZ483" s="48" t="s">
        <v>1641</v>
      </c>
      <c r="CA483" s="48" t="s">
        <v>1641</v>
      </c>
      <c r="CB483" s="48" t="s">
        <v>1641</v>
      </c>
      <c r="CC483" s="48" t="s">
        <v>1641</v>
      </c>
    </row>
    <row r="484" spans="3:81">
      <c r="E484" s="48" t="s">
        <v>1642</v>
      </c>
      <c r="F484" s="48" t="s">
        <v>41</v>
      </c>
      <c r="G484" s="48" t="s">
        <v>1643</v>
      </c>
      <c r="H484" s="48" t="s">
        <v>1643</v>
      </c>
      <c r="I484" s="48" t="s">
        <v>1643</v>
      </c>
      <c r="J484" s="48" t="s">
        <v>1644</v>
      </c>
      <c r="K484" s="48" t="s">
        <v>1645</v>
      </c>
      <c r="L484" s="48" t="s">
        <v>1646</v>
      </c>
      <c r="M484" s="48" t="s">
        <v>1647</v>
      </c>
      <c r="N484" s="48" t="s">
        <v>1643</v>
      </c>
      <c r="O484" s="48" t="s">
        <v>1648</v>
      </c>
      <c r="P484" s="48" t="s">
        <v>1649</v>
      </c>
      <c r="Q484" s="48" t="s">
        <v>1650</v>
      </c>
      <c r="R484" s="48" t="s">
        <v>1651</v>
      </c>
      <c r="S484" s="48" t="s">
        <v>1652</v>
      </c>
      <c r="T484" s="48" t="s">
        <v>1653</v>
      </c>
      <c r="U484" s="48" t="s">
        <v>1654</v>
      </c>
      <c r="V484" s="48" t="s">
        <v>1643</v>
      </c>
      <c r="W484" s="48" t="s">
        <v>1655</v>
      </c>
      <c r="X484" s="48" t="s">
        <v>1656</v>
      </c>
      <c r="Y484" s="48" t="s">
        <v>1657</v>
      </c>
      <c r="Z484" s="48" t="s">
        <v>1658</v>
      </c>
      <c r="AA484" s="48" t="s">
        <v>1659</v>
      </c>
      <c r="AB484" s="48" t="s">
        <v>1660</v>
      </c>
      <c r="AC484" s="48" t="s">
        <v>1661</v>
      </c>
      <c r="AD484" s="48" t="s">
        <v>1643</v>
      </c>
      <c r="AE484" s="48" t="s">
        <v>1643</v>
      </c>
      <c r="AF484" s="48" t="s">
        <v>1643</v>
      </c>
      <c r="AG484" s="48" t="s">
        <v>1643</v>
      </c>
      <c r="AH484" s="48" t="s">
        <v>1643</v>
      </c>
      <c r="AI484" s="48" t="s">
        <v>1643</v>
      </c>
      <c r="AJ484" s="48" t="s">
        <v>1643</v>
      </c>
      <c r="AK484" s="48" t="s">
        <v>1643</v>
      </c>
      <c r="AL484" s="48" t="s">
        <v>1643</v>
      </c>
      <c r="AM484" s="48" t="s">
        <v>1643</v>
      </c>
      <c r="AN484" s="48" t="s">
        <v>1643</v>
      </c>
      <c r="AO484" s="48" t="s">
        <v>1643</v>
      </c>
      <c r="AP484" s="48" t="s">
        <v>1643</v>
      </c>
      <c r="AQ484" s="48" t="s">
        <v>1643</v>
      </c>
      <c r="AS484" s="48" t="s">
        <v>1643</v>
      </c>
      <c r="AT484" s="48" t="s">
        <v>1662</v>
      </c>
      <c r="AU484" s="48" t="s">
        <v>1663</v>
      </c>
      <c r="AV484" s="48" t="s">
        <v>1643</v>
      </c>
      <c r="AW484" s="48" t="s">
        <v>1643</v>
      </c>
      <c r="AX484" s="48" t="s">
        <v>1643</v>
      </c>
      <c r="AY484" s="48" t="s">
        <v>1664</v>
      </c>
      <c r="AZ484" s="48" t="s">
        <v>1664</v>
      </c>
      <c r="BA484" s="48" t="s">
        <v>1665</v>
      </c>
      <c r="BB484" s="48" t="s">
        <v>1664</v>
      </c>
      <c r="BC484" s="48" t="s">
        <v>1664</v>
      </c>
      <c r="BD484" s="48" t="s">
        <v>1666</v>
      </c>
      <c r="BE484" s="48" t="s">
        <v>1667</v>
      </c>
      <c r="BF484" s="48" t="s">
        <v>1668</v>
      </c>
      <c r="BG484" s="48" t="s">
        <v>1665</v>
      </c>
      <c r="BH484" s="48" t="s">
        <v>1664</v>
      </c>
      <c r="BI484" s="48" t="s">
        <v>1665</v>
      </c>
      <c r="BJ484" s="48" t="s">
        <v>1664</v>
      </c>
      <c r="BK484" s="48" t="s">
        <v>1664</v>
      </c>
      <c r="BL484" s="48" t="s">
        <v>1667</v>
      </c>
      <c r="BM484" s="48" t="s">
        <v>1666</v>
      </c>
      <c r="BN484" s="48" t="s">
        <v>1668</v>
      </c>
      <c r="BO484" s="48" t="s">
        <v>1643</v>
      </c>
      <c r="BP484" s="48" t="s">
        <v>1643</v>
      </c>
      <c r="BQ484" s="48" t="s">
        <v>1643</v>
      </c>
      <c r="BR484" s="48" t="s">
        <v>1643</v>
      </c>
      <c r="BS484" s="48" t="s">
        <v>1643</v>
      </c>
      <c r="BT484" s="48" t="s">
        <v>1643</v>
      </c>
      <c r="BU484" s="48" t="s">
        <v>1643</v>
      </c>
      <c r="BV484" s="48" t="s">
        <v>1643</v>
      </c>
      <c r="BW484" s="48" t="s">
        <v>1643</v>
      </c>
      <c r="BX484" s="48" t="s">
        <v>1643</v>
      </c>
      <c r="BY484" s="48" t="s">
        <v>1643</v>
      </c>
      <c r="BZ484" s="48" t="s">
        <v>1643</v>
      </c>
      <c r="CA484" s="48" t="s">
        <v>1643</v>
      </c>
      <c r="CB484" s="48" t="s">
        <v>1643</v>
      </c>
      <c r="CC484" s="48" t="s">
        <v>1643</v>
      </c>
    </row>
    <row r="485" spans="3:81">
      <c r="E485" s="48" t="s">
        <v>1643</v>
      </c>
      <c r="F485" s="48" t="s">
        <v>1643</v>
      </c>
      <c r="J485" s="48" t="s">
        <v>1669</v>
      </c>
      <c r="K485" s="48" t="s">
        <v>1669</v>
      </c>
      <c r="L485" s="48" t="s">
        <v>1670</v>
      </c>
      <c r="M485" s="48" t="s">
        <v>1643</v>
      </c>
      <c r="O485" s="48" t="s">
        <v>1671</v>
      </c>
      <c r="P485" s="48" t="s">
        <v>1672</v>
      </c>
      <c r="Q485" s="48" t="s">
        <v>1673</v>
      </c>
      <c r="R485" s="48" t="s">
        <v>1674</v>
      </c>
      <c r="S485" s="48" t="s">
        <v>1675</v>
      </c>
      <c r="T485" s="48" t="s">
        <v>1643</v>
      </c>
      <c r="U485" s="48" t="s">
        <v>1676</v>
      </c>
      <c r="W485" s="48" t="s">
        <v>1643</v>
      </c>
      <c r="X485" s="48" t="s">
        <v>1643</v>
      </c>
      <c r="Y485" s="48" t="s">
        <v>1643</v>
      </c>
      <c r="Z485" s="48" t="s">
        <v>1677</v>
      </c>
      <c r="AA485" s="48" t="s">
        <v>1633</v>
      </c>
      <c r="AB485" s="48" t="s">
        <v>1633</v>
      </c>
      <c r="AC485" s="48" t="s">
        <v>1678</v>
      </c>
      <c r="AT485" s="48" t="s">
        <v>1679</v>
      </c>
      <c r="AU485" s="48" t="s">
        <v>1643</v>
      </c>
      <c r="AY485" s="48" t="s">
        <v>1680</v>
      </c>
      <c r="AZ485" s="48" t="s">
        <v>1680</v>
      </c>
      <c r="BA485" s="48" t="s">
        <v>1643</v>
      </c>
      <c r="BB485" s="48" t="s">
        <v>1680</v>
      </c>
      <c r="BC485" s="48" t="s">
        <v>1680</v>
      </c>
      <c r="BD485" s="48" t="s">
        <v>1643</v>
      </c>
      <c r="BE485" s="48" t="s">
        <v>1643</v>
      </c>
      <c r="BF485" s="48" t="s">
        <v>1643</v>
      </c>
      <c r="BG485" s="48" t="s">
        <v>1643</v>
      </c>
      <c r="BH485" s="48" t="s">
        <v>1680</v>
      </c>
      <c r="BI485" s="48" t="s">
        <v>1643</v>
      </c>
      <c r="BJ485" s="48" t="s">
        <v>1680</v>
      </c>
      <c r="BK485" s="48" t="s">
        <v>1680</v>
      </c>
      <c r="BL485" s="48" t="s">
        <v>1643</v>
      </c>
      <c r="BM485" s="48" t="s">
        <v>1643</v>
      </c>
      <c r="BN485" s="48" t="s">
        <v>1643</v>
      </c>
    </row>
    <row r="486" spans="3:81">
      <c r="J486" s="48" t="s">
        <v>1643</v>
      </c>
      <c r="K486" s="48" t="s">
        <v>1643</v>
      </c>
      <c r="L486" s="48" t="s">
        <v>1681</v>
      </c>
      <c r="O486" s="48" t="s">
        <v>1682</v>
      </c>
      <c r="P486" s="48" t="s">
        <v>1643</v>
      </c>
      <c r="Q486" s="48" t="s">
        <v>1643</v>
      </c>
      <c r="R486" s="48" t="s">
        <v>1683</v>
      </c>
      <c r="S486" s="48" t="s">
        <v>1684</v>
      </c>
      <c r="U486" s="48" t="s">
        <v>1685</v>
      </c>
      <c r="Z486" s="48" t="s">
        <v>1686</v>
      </c>
      <c r="AA486" s="48" t="s">
        <v>1643</v>
      </c>
      <c r="AB486" s="48" t="s">
        <v>1643</v>
      </c>
      <c r="AC486" s="48" t="s">
        <v>1643</v>
      </c>
      <c r="AT486" s="48" t="s">
        <v>1643</v>
      </c>
      <c r="AY486" s="48" t="s">
        <v>1687</v>
      </c>
      <c r="AZ486" s="48" t="s">
        <v>1687</v>
      </c>
      <c r="BB486" s="48" t="s">
        <v>1687</v>
      </c>
      <c r="BC486" s="48" t="s">
        <v>1687</v>
      </c>
      <c r="BH486" s="48" t="s">
        <v>1687</v>
      </c>
      <c r="BJ486" s="48" t="s">
        <v>1687</v>
      </c>
      <c r="BK486" s="48" t="s">
        <v>1687</v>
      </c>
    </row>
    <row r="487" spans="3:81">
      <c r="L487" s="48" t="s">
        <v>1688</v>
      </c>
      <c r="O487" s="48" t="s">
        <v>1643</v>
      </c>
      <c r="R487" s="48" t="s">
        <v>1643</v>
      </c>
      <c r="S487" s="48" t="s">
        <v>1643</v>
      </c>
      <c r="U487" s="48" t="s">
        <v>1689</v>
      </c>
      <c r="Z487" s="48" t="s">
        <v>1657</v>
      </c>
      <c r="AY487" s="48" t="s">
        <v>1690</v>
      </c>
      <c r="AZ487" s="48" t="s">
        <v>1690</v>
      </c>
      <c r="BB487" s="48" t="s">
        <v>1643</v>
      </c>
      <c r="BC487" s="48" t="s">
        <v>1691</v>
      </c>
      <c r="BH487" s="48" t="s">
        <v>1692</v>
      </c>
      <c r="BJ487" s="48" t="s">
        <v>1643</v>
      </c>
      <c r="BK487" s="48" t="s">
        <v>1691</v>
      </c>
    </row>
    <row r="488" spans="3:81">
      <c r="L488" s="48" t="s">
        <v>1643</v>
      </c>
      <c r="U488" s="48" t="s">
        <v>1643</v>
      </c>
      <c r="Z488" s="48" t="s">
        <v>1643</v>
      </c>
      <c r="AY488" s="48" t="s">
        <v>1693</v>
      </c>
      <c r="AZ488" s="48" t="s">
        <v>1694</v>
      </c>
      <c r="BC488" s="48" t="s">
        <v>1643</v>
      </c>
      <c r="BH488" s="48" t="s">
        <v>1643</v>
      </c>
      <c r="BK488" s="48" t="s">
        <v>1643</v>
      </c>
    </row>
    <row r="489" spans="3:81">
      <c r="AY489" s="48" t="s">
        <v>1643</v>
      </c>
      <c r="AZ489" s="48" t="s">
        <v>1643</v>
      </c>
    </row>
    <row r="504" spans="3:81">
      <c r="C504" s="51" t="s">
        <v>1695</v>
      </c>
      <c r="D504" s="48" t="s">
        <v>1696</v>
      </c>
      <c r="E504" s="48" t="s">
        <v>1697</v>
      </c>
      <c r="F504" s="48" t="s">
        <v>1698</v>
      </c>
      <c r="G504" s="48" t="s">
        <v>1699</v>
      </c>
      <c r="H504" s="48" t="s">
        <v>1700</v>
      </c>
      <c r="I504" s="48" t="s">
        <v>1701</v>
      </c>
      <c r="J504" s="48" t="s">
        <v>1702</v>
      </c>
      <c r="K504" s="48" t="s">
        <v>1703</v>
      </c>
      <c r="L504" s="48" t="s">
        <v>1704</v>
      </c>
      <c r="M504" s="48" t="s">
        <v>1705</v>
      </c>
      <c r="N504" s="48" t="s">
        <v>1706</v>
      </c>
      <c r="O504" s="48" t="s">
        <v>1707</v>
      </c>
      <c r="P504" s="48" t="s">
        <v>1708</v>
      </c>
      <c r="Q504" s="48" t="s">
        <v>1709</v>
      </c>
      <c r="R504" s="48" t="s">
        <v>1710</v>
      </c>
      <c r="S504" s="48" t="s">
        <v>1711</v>
      </c>
      <c r="T504" s="48" t="s">
        <v>1712</v>
      </c>
      <c r="U504" s="48" t="s">
        <v>1713</v>
      </c>
      <c r="V504" s="48" t="s">
        <v>1714</v>
      </c>
      <c r="W504" s="48" t="s">
        <v>1715</v>
      </c>
      <c r="X504" s="48" t="s">
        <v>1716</v>
      </c>
      <c r="Y504" s="48" t="s">
        <v>1717</v>
      </c>
      <c r="Z504" s="48" t="s">
        <v>1718</v>
      </c>
      <c r="AA504" s="48" t="s">
        <v>1719</v>
      </c>
      <c r="AB504" s="48" t="s">
        <v>1720</v>
      </c>
      <c r="AC504" s="48" t="s">
        <v>1721</v>
      </c>
      <c r="AD504" s="48" t="s">
        <v>1722</v>
      </c>
      <c r="AE504" s="48" t="s">
        <v>1723</v>
      </c>
      <c r="AF504" s="48" t="s">
        <v>1724</v>
      </c>
      <c r="AG504" s="48" t="s">
        <v>1725</v>
      </c>
      <c r="AH504" s="48" t="s">
        <v>1726</v>
      </c>
      <c r="AI504" s="48" t="s">
        <v>1727</v>
      </c>
      <c r="AJ504" s="48" t="s">
        <v>1728</v>
      </c>
      <c r="AK504" s="48" t="s">
        <v>1729</v>
      </c>
      <c r="AL504" s="48" t="s">
        <v>1730</v>
      </c>
      <c r="AM504" s="48" t="s">
        <v>1731</v>
      </c>
      <c r="AN504" s="48" t="s">
        <v>1732</v>
      </c>
      <c r="AO504" s="48" t="s">
        <v>1733</v>
      </c>
      <c r="AP504" s="48" t="s">
        <v>1734</v>
      </c>
      <c r="AQ504" s="48" t="s">
        <v>1735</v>
      </c>
      <c r="AR504" s="48" t="s">
        <v>1736</v>
      </c>
      <c r="AS504" s="48" t="s">
        <v>1737</v>
      </c>
      <c r="AT504" s="48" t="s">
        <v>1738</v>
      </c>
      <c r="AU504" s="48" t="s">
        <v>1739</v>
      </c>
      <c r="AV504" s="48" t="s">
        <v>1740</v>
      </c>
      <c r="AW504" s="48" t="s">
        <v>1741</v>
      </c>
      <c r="AX504" s="48" t="s">
        <v>1742</v>
      </c>
      <c r="AY504" s="48" t="s">
        <v>1743</v>
      </c>
      <c r="AZ504" s="48" t="s">
        <v>1744</v>
      </c>
      <c r="BA504" s="48" t="s">
        <v>1745</v>
      </c>
      <c r="BB504" s="48" t="s">
        <v>1746</v>
      </c>
      <c r="BC504" s="48" t="s">
        <v>1747</v>
      </c>
      <c r="BD504" s="48" t="s">
        <v>1748</v>
      </c>
      <c r="BE504" s="48" t="s">
        <v>1749</v>
      </c>
      <c r="BF504" s="48" t="s">
        <v>1750</v>
      </c>
      <c r="BG504" s="48" t="s">
        <v>1751</v>
      </c>
      <c r="BH504" s="48" t="s">
        <v>1752</v>
      </c>
      <c r="BI504" s="48" t="s">
        <v>1753</v>
      </c>
      <c r="BJ504" s="48" t="s">
        <v>1754</v>
      </c>
      <c r="BK504" s="48" t="s">
        <v>1755</v>
      </c>
      <c r="BL504" s="48" t="s">
        <v>1756</v>
      </c>
      <c r="BM504" s="48" t="s">
        <v>1757</v>
      </c>
      <c r="BN504" s="48" t="s">
        <v>1758</v>
      </c>
      <c r="BO504" s="48" t="s">
        <v>1759</v>
      </c>
      <c r="BP504" s="48" t="s">
        <v>1760</v>
      </c>
      <c r="BQ504" s="48" t="s">
        <v>1761</v>
      </c>
      <c r="BR504" s="48" t="s">
        <v>1762</v>
      </c>
      <c r="BS504" s="48" t="s">
        <v>1763</v>
      </c>
      <c r="BT504" s="48" t="s">
        <v>1764</v>
      </c>
      <c r="BU504" s="48" t="s">
        <v>1765</v>
      </c>
      <c r="BV504" s="48" t="s">
        <v>1766</v>
      </c>
      <c r="BW504" s="48" t="s">
        <v>1767</v>
      </c>
      <c r="BX504" s="48" t="s">
        <v>1768</v>
      </c>
      <c r="BY504" s="48" t="s">
        <v>1769</v>
      </c>
      <c r="BZ504" s="48" t="s">
        <v>1770</v>
      </c>
      <c r="CA504" s="48" t="s">
        <v>1771</v>
      </c>
      <c r="CB504" s="48" t="s">
        <v>1772</v>
      </c>
      <c r="CC504" s="48" t="s">
        <v>1773</v>
      </c>
    </row>
    <row r="505" spans="3:81" ht="14.45">
      <c r="E505" s="48" t="s">
        <v>1774</v>
      </c>
      <c r="F505" s="48" t="s">
        <v>1775</v>
      </c>
      <c r="G505" s="48" t="s">
        <v>1776</v>
      </c>
      <c r="H505" s="48" t="s">
        <v>1777</v>
      </c>
      <c r="I505" s="48" t="s">
        <v>1778</v>
      </c>
      <c r="J505" s="48" t="s">
        <v>1779</v>
      </c>
      <c r="K505" s="48" t="s">
        <v>1780</v>
      </c>
      <c r="L505" s="48" t="s">
        <v>1781</v>
      </c>
      <c r="M505" s="48" t="s">
        <v>1782</v>
      </c>
      <c r="N505" s="48" t="s">
        <v>1783</v>
      </c>
      <c r="O505" s="48" t="s">
        <v>1784</v>
      </c>
      <c r="P505" s="48" t="s">
        <v>1785</v>
      </c>
      <c r="Q505" s="48" t="s">
        <v>1786</v>
      </c>
      <c r="R505" s="48" t="s">
        <v>1787</v>
      </c>
      <c r="S505" s="48" t="s">
        <v>1788</v>
      </c>
      <c r="T505" s="48" t="s">
        <v>1789</v>
      </c>
      <c r="U505" s="48" t="s">
        <v>1790</v>
      </c>
      <c r="V505" s="48" t="s">
        <v>1791</v>
      </c>
      <c r="W505" s="48" t="s">
        <v>1792</v>
      </c>
      <c r="X505" t="s">
        <v>1793</v>
      </c>
      <c r="Y505" s="48" t="s">
        <v>1794</v>
      </c>
      <c r="Z505" s="48" t="s">
        <v>1795</v>
      </c>
      <c r="AA505" s="48" t="s">
        <v>1796</v>
      </c>
      <c r="AB505" s="48" t="s">
        <v>1797</v>
      </c>
      <c r="AC505" s="48" t="s">
        <v>1798</v>
      </c>
      <c r="AD505" s="48" t="s">
        <v>1799</v>
      </c>
      <c r="AE505" s="48" t="s">
        <v>1800</v>
      </c>
      <c r="AF505" s="48" t="s">
        <v>1801</v>
      </c>
      <c r="AG505" s="48" t="s">
        <v>1802</v>
      </c>
      <c r="AH505" s="48" t="s">
        <v>1803</v>
      </c>
      <c r="AI505" s="48" t="s">
        <v>1804</v>
      </c>
      <c r="AJ505" s="48" t="s">
        <v>1805</v>
      </c>
      <c r="AK505" s="48" t="s">
        <v>1806</v>
      </c>
      <c r="AL505" s="48" t="s">
        <v>1807</v>
      </c>
      <c r="AM505" s="48" t="s">
        <v>1808</v>
      </c>
      <c r="AN505" s="48" t="s">
        <v>1809</v>
      </c>
      <c r="AO505" s="48" t="s">
        <v>1810</v>
      </c>
      <c r="AP505" s="48" t="s">
        <v>1811</v>
      </c>
      <c r="AQ505" s="48" t="s">
        <v>1812</v>
      </c>
      <c r="AR505" s="48" t="s">
        <v>41</v>
      </c>
      <c r="AS505" s="48" t="s">
        <v>1813</v>
      </c>
      <c r="AT505" s="48" t="s">
        <v>1814</v>
      </c>
      <c r="AU505" s="48" t="s">
        <v>1815</v>
      </c>
      <c r="AV505" s="48" t="s">
        <v>1816</v>
      </c>
      <c r="AW505" s="48" t="s">
        <v>1817</v>
      </c>
      <c r="AX505" s="48" t="s">
        <v>1818</v>
      </c>
      <c r="AY505" s="48" t="s">
        <v>1819</v>
      </c>
      <c r="AZ505" s="48" t="s">
        <v>1820</v>
      </c>
      <c r="BA505" s="48" t="s">
        <v>1821</v>
      </c>
      <c r="BB505" s="48" t="s">
        <v>1822</v>
      </c>
      <c r="BC505" s="48" t="s">
        <v>1823</v>
      </c>
      <c r="BD505" s="48" t="s">
        <v>1824</v>
      </c>
      <c r="BE505" s="48" t="s">
        <v>1825</v>
      </c>
      <c r="BF505" s="48" t="s">
        <v>1826</v>
      </c>
      <c r="BG505" s="48" t="s">
        <v>1821</v>
      </c>
      <c r="BH505" s="48" t="s">
        <v>1820</v>
      </c>
      <c r="BI505" s="48" t="s">
        <v>1821</v>
      </c>
      <c r="BJ505" s="48" t="s">
        <v>1827</v>
      </c>
      <c r="BK505" s="48" t="s">
        <v>1828</v>
      </c>
      <c r="BL505" s="48" t="s">
        <v>1825</v>
      </c>
      <c r="BM505" s="48" t="s">
        <v>1824</v>
      </c>
      <c r="BN505" s="48" t="s">
        <v>1829</v>
      </c>
      <c r="BO505" s="48" t="s">
        <v>1830</v>
      </c>
      <c r="BP505" s="48" t="s">
        <v>1831</v>
      </c>
      <c r="BQ505" s="48" t="s">
        <v>1832</v>
      </c>
      <c r="BR505" s="48" t="s">
        <v>1833</v>
      </c>
      <c r="BS505" s="48" t="s">
        <v>1834</v>
      </c>
      <c r="BT505" s="48" t="s">
        <v>1835</v>
      </c>
      <c r="BU505" s="48" t="s">
        <v>1836</v>
      </c>
      <c r="BV505" s="48" t="s">
        <v>1837</v>
      </c>
      <c r="BW505" s="48" t="s">
        <v>1838</v>
      </c>
      <c r="BX505" s="48" t="s">
        <v>1839</v>
      </c>
      <c r="BY505" s="48" t="s">
        <v>1840</v>
      </c>
      <c r="BZ505" s="48" t="s">
        <v>1841</v>
      </c>
      <c r="CA505" s="48" t="s">
        <v>1842</v>
      </c>
      <c r="CB505" s="48" t="s">
        <v>1843</v>
      </c>
      <c r="CC505" s="48" t="s">
        <v>1844</v>
      </c>
    </row>
    <row r="506" spans="3:81" ht="14.45">
      <c r="E506" s="48" t="s">
        <v>1845</v>
      </c>
      <c r="F506" s="48" t="s">
        <v>1846</v>
      </c>
      <c r="G506" s="48" t="s">
        <v>1847</v>
      </c>
      <c r="H506" s="48" t="s">
        <v>1848</v>
      </c>
      <c r="I506" s="48" t="s">
        <v>1849</v>
      </c>
      <c r="J506" s="48" t="s">
        <v>1850</v>
      </c>
      <c r="K506" s="48" t="s">
        <v>1851</v>
      </c>
      <c r="L506" s="48" t="s">
        <v>1852</v>
      </c>
      <c r="M506" s="48" t="s">
        <v>1853</v>
      </c>
      <c r="N506" s="48" t="s">
        <v>1854</v>
      </c>
      <c r="O506" s="48" t="s">
        <v>1855</v>
      </c>
      <c r="P506" s="48" t="s">
        <v>1856</v>
      </c>
      <c r="Q506" s="48" t="s">
        <v>1857</v>
      </c>
      <c r="R506" s="48" t="s">
        <v>1858</v>
      </c>
      <c r="S506" s="48" t="s">
        <v>1859</v>
      </c>
      <c r="T506" s="48" t="s">
        <v>1860</v>
      </c>
      <c r="U506" s="48" t="s">
        <v>1861</v>
      </c>
      <c r="V506" s="48" t="s">
        <v>1862</v>
      </c>
      <c r="W506" s="48" t="s">
        <v>1863</v>
      </c>
      <c r="X506" t="s">
        <v>1864</v>
      </c>
      <c r="Y506" s="48" t="s">
        <v>1865</v>
      </c>
      <c r="Z506" s="48" t="s">
        <v>1866</v>
      </c>
      <c r="AA506" s="48" t="s">
        <v>1867</v>
      </c>
      <c r="AB506" s="48" t="s">
        <v>1868</v>
      </c>
      <c r="AC506" s="48" t="s">
        <v>1869</v>
      </c>
      <c r="AD506" s="48" t="s">
        <v>1870</v>
      </c>
      <c r="AE506" s="48" t="s">
        <v>1643</v>
      </c>
      <c r="AF506" s="48" t="s">
        <v>1871</v>
      </c>
      <c r="AG506" s="48" t="s">
        <v>1872</v>
      </c>
      <c r="AH506" s="48" t="s">
        <v>1873</v>
      </c>
      <c r="AI506" s="48" t="s">
        <v>1874</v>
      </c>
      <c r="AJ506" s="48" t="s">
        <v>1875</v>
      </c>
      <c r="AK506" s="48" t="s">
        <v>1876</v>
      </c>
      <c r="AL506" s="48" t="s">
        <v>1877</v>
      </c>
      <c r="AM506" s="48" t="s">
        <v>1878</v>
      </c>
      <c r="AN506" s="48" t="s">
        <v>1879</v>
      </c>
      <c r="AO506" s="48" t="s">
        <v>1643</v>
      </c>
      <c r="AP506" s="48" t="s">
        <v>1880</v>
      </c>
      <c r="AQ506" s="48" t="s">
        <v>1881</v>
      </c>
      <c r="AS506" s="48" t="s">
        <v>1643</v>
      </c>
      <c r="AT506" s="48" t="s">
        <v>1882</v>
      </c>
      <c r="AU506" s="48" t="s">
        <v>1883</v>
      </c>
      <c r="AV506" s="48" t="s">
        <v>1884</v>
      </c>
      <c r="AW506" s="48" t="s">
        <v>1885</v>
      </c>
      <c r="AX506" s="48" t="s">
        <v>1886</v>
      </c>
      <c r="AY506" s="48" t="s">
        <v>1822</v>
      </c>
      <c r="AZ506" s="48" t="s">
        <v>1887</v>
      </c>
      <c r="BA506" s="48" t="s">
        <v>1888</v>
      </c>
      <c r="BB506" s="48" t="s">
        <v>1889</v>
      </c>
      <c r="BC506" s="48" t="s">
        <v>1890</v>
      </c>
      <c r="BD506" s="48" t="s">
        <v>1891</v>
      </c>
      <c r="BE506" s="48" t="s">
        <v>1643</v>
      </c>
      <c r="BF506" s="48" t="s">
        <v>1892</v>
      </c>
      <c r="BG506" s="48" t="s">
        <v>1888</v>
      </c>
      <c r="BH506" s="48" t="s">
        <v>1887</v>
      </c>
      <c r="BI506" s="48" t="s">
        <v>1888</v>
      </c>
      <c r="BJ506" s="48" t="s">
        <v>1822</v>
      </c>
      <c r="BK506" s="48" t="s">
        <v>1823</v>
      </c>
      <c r="BL506" s="48" t="s">
        <v>1643</v>
      </c>
      <c r="BM506" s="48" t="s">
        <v>1891</v>
      </c>
      <c r="BN506" s="48" t="s">
        <v>1892</v>
      </c>
      <c r="BO506" s="48" t="s">
        <v>1643</v>
      </c>
      <c r="BP506" s="48" t="s">
        <v>1643</v>
      </c>
      <c r="BQ506" s="48" t="s">
        <v>1643</v>
      </c>
      <c r="BR506" s="48" t="s">
        <v>1643</v>
      </c>
      <c r="BS506" s="48" t="s">
        <v>1643</v>
      </c>
      <c r="BT506" s="48" t="s">
        <v>1643</v>
      </c>
      <c r="BU506" s="48" t="s">
        <v>1643</v>
      </c>
      <c r="BV506" s="48" t="s">
        <v>1643</v>
      </c>
      <c r="BW506" s="48" t="s">
        <v>1893</v>
      </c>
      <c r="BX506" s="48" t="s">
        <v>1643</v>
      </c>
      <c r="BY506" s="48" t="s">
        <v>1643</v>
      </c>
      <c r="BZ506" s="48" t="s">
        <v>1643</v>
      </c>
      <c r="CA506" s="48" t="s">
        <v>1643</v>
      </c>
      <c r="CB506" s="48" t="s">
        <v>1643</v>
      </c>
      <c r="CC506" s="48" t="s">
        <v>1643</v>
      </c>
    </row>
    <row r="507" spans="3:81" ht="14.45">
      <c r="E507" s="48" t="s">
        <v>1643</v>
      </c>
      <c r="F507" s="48" t="s">
        <v>1643</v>
      </c>
      <c r="G507" s="48" t="s">
        <v>1894</v>
      </c>
      <c r="H507" s="48" t="s">
        <v>1895</v>
      </c>
      <c r="I507" s="48" t="s">
        <v>1896</v>
      </c>
      <c r="J507" s="48" t="s">
        <v>1897</v>
      </c>
      <c r="K507" s="48" t="s">
        <v>1898</v>
      </c>
      <c r="L507" s="48" t="s">
        <v>1899</v>
      </c>
      <c r="M507" s="48" t="s">
        <v>1900</v>
      </c>
      <c r="N507" s="48" t="s">
        <v>1901</v>
      </c>
      <c r="O507" s="48" t="s">
        <v>1902</v>
      </c>
      <c r="P507" s="48" t="s">
        <v>1903</v>
      </c>
      <c r="Q507" s="48" t="s">
        <v>1904</v>
      </c>
      <c r="R507" s="48" t="s">
        <v>1643</v>
      </c>
      <c r="S507" s="48" t="s">
        <v>1905</v>
      </c>
      <c r="T507" s="48" t="s">
        <v>1643</v>
      </c>
      <c r="U507" s="48" t="s">
        <v>1906</v>
      </c>
      <c r="V507" s="48" t="s">
        <v>1907</v>
      </c>
      <c r="W507" s="48" t="s">
        <v>1908</v>
      </c>
      <c r="X507" t="s">
        <v>1909</v>
      </c>
      <c r="Y507" s="48" t="s">
        <v>1910</v>
      </c>
      <c r="Z507" s="48" t="s">
        <v>1911</v>
      </c>
      <c r="AA507" s="48" t="s">
        <v>1912</v>
      </c>
      <c r="AB507" s="48" t="s">
        <v>1913</v>
      </c>
      <c r="AC507" s="48" t="s">
        <v>1914</v>
      </c>
      <c r="AD507" s="48" t="s">
        <v>1643</v>
      </c>
      <c r="AF507" s="48" t="s">
        <v>1643</v>
      </c>
      <c r="AG507" s="48" t="s">
        <v>1643</v>
      </c>
      <c r="AH507" s="48" t="s">
        <v>1643</v>
      </c>
      <c r="AI507" s="48" t="s">
        <v>1643</v>
      </c>
      <c r="AJ507" s="48" t="s">
        <v>1643</v>
      </c>
      <c r="AK507" s="48" t="s">
        <v>1643</v>
      </c>
      <c r="AL507" s="48" t="s">
        <v>1643</v>
      </c>
      <c r="AM507" s="48" t="s">
        <v>1643</v>
      </c>
      <c r="AN507" s="48" t="s">
        <v>1643</v>
      </c>
      <c r="AP507" s="48" t="s">
        <v>1643</v>
      </c>
      <c r="AQ507" s="48" t="s">
        <v>1643</v>
      </c>
      <c r="AT507" s="48" t="s">
        <v>1643</v>
      </c>
      <c r="AU507" s="48" t="s">
        <v>1915</v>
      </c>
      <c r="AV507" s="48" t="s">
        <v>1916</v>
      </c>
      <c r="AW507" s="48" t="s">
        <v>1643</v>
      </c>
      <c r="AX507" s="48" t="s">
        <v>1917</v>
      </c>
      <c r="AY507" s="48" t="s">
        <v>1889</v>
      </c>
      <c r="AZ507" s="48" t="s">
        <v>1822</v>
      </c>
      <c r="BA507" s="48" t="s">
        <v>1643</v>
      </c>
      <c r="BB507" s="48" t="s">
        <v>1918</v>
      </c>
      <c r="BC507" s="48" t="s">
        <v>1919</v>
      </c>
      <c r="BD507" s="48" t="s">
        <v>1920</v>
      </c>
      <c r="BF507" s="48" t="s">
        <v>1643</v>
      </c>
      <c r="BG507" s="48" t="s">
        <v>1643</v>
      </c>
      <c r="BH507" s="48" t="s">
        <v>1822</v>
      </c>
      <c r="BI507" s="48" t="s">
        <v>1643</v>
      </c>
      <c r="BJ507" s="48" t="s">
        <v>1889</v>
      </c>
      <c r="BK507" s="48" t="s">
        <v>1890</v>
      </c>
      <c r="BM507" s="48" t="s">
        <v>1920</v>
      </c>
      <c r="BN507" s="48" t="s">
        <v>1643</v>
      </c>
      <c r="BW507" s="48" t="s">
        <v>1643</v>
      </c>
    </row>
    <row r="508" spans="3:81" ht="14.45">
      <c r="G508" s="48" t="s">
        <v>1921</v>
      </c>
      <c r="H508" s="48" t="s">
        <v>1643</v>
      </c>
      <c r="I508" s="48" t="s">
        <v>1643</v>
      </c>
      <c r="J508" s="48" t="s">
        <v>1922</v>
      </c>
      <c r="K508" s="48" t="s">
        <v>1923</v>
      </c>
      <c r="L508" s="48" t="s">
        <v>1643</v>
      </c>
      <c r="M508" s="48" t="s">
        <v>1924</v>
      </c>
      <c r="N508" s="48" t="s">
        <v>1925</v>
      </c>
      <c r="O508" s="48" t="s">
        <v>1643</v>
      </c>
      <c r="P508" s="48" t="s">
        <v>1926</v>
      </c>
      <c r="Q508" s="48" t="s">
        <v>1927</v>
      </c>
      <c r="S508" s="48" t="s">
        <v>1643</v>
      </c>
      <c r="U508" s="48" t="s">
        <v>1643</v>
      </c>
      <c r="V508" s="48" t="s">
        <v>1928</v>
      </c>
      <c r="W508" s="48" t="s">
        <v>1643</v>
      </c>
      <c r="X508" t="s">
        <v>1929</v>
      </c>
      <c r="Y508" s="48" t="s">
        <v>1930</v>
      </c>
      <c r="Z508" s="48" t="s">
        <v>1931</v>
      </c>
      <c r="AA508" s="48" t="s">
        <v>1869</v>
      </c>
      <c r="AB508" s="48" t="s">
        <v>1643</v>
      </c>
      <c r="AC508" s="48" t="s">
        <v>1932</v>
      </c>
      <c r="AU508" s="48" t="s">
        <v>1916</v>
      </c>
      <c r="AV508" s="48" t="s">
        <v>1643</v>
      </c>
      <c r="AX508" s="48" t="s">
        <v>1643</v>
      </c>
      <c r="AY508" s="48" t="s">
        <v>1823</v>
      </c>
      <c r="AZ508" s="48" t="s">
        <v>1889</v>
      </c>
      <c r="BB508" s="48" t="s">
        <v>1933</v>
      </c>
      <c r="BC508" s="48" t="s">
        <v>1934</v>
      </c>
      <c r="BD508" s="48" t="s">
        <v>1643</v>
      </c>
      <c r="BH508" s="48" t="s">
        <v>1889</v>
      </c>
      <c r="BJ508" s="48" t="s">
        <v>1918</v>
      </c>
      <c r="BK508" s="48" t="s">
        <v>1919</v>
      </c>
      <c r="BM508" s="48" t="s">
        <v>1643</v>
      </c>
    </row>
    <row r="509" spans="3:81" ht="14.45">
      <c r="G509" s="48" t="s">
        <v>1643</v>
      </c>
      <c r="J509" s="48" t="s">
        <v>1643</v>
      </c>
      <c r="K509" s="48" t="s">
        <v>1643</v>
      </c>
      <c r="M509" s="48" t="s">
        <v>1643</v>
      </c>
      <c r="N509" s="48" t="s">
        <v>1643</v>
      </c>
      <c r="P509" s="48" t="s">
        <v>1643</v>
      </c>
      <c r="Q509" s="48" t="s">
        <v>1643</v>
      </c>
      <c r="V509" s="48" t="s">
        <v>1643</v>
      </c>
      <c r="X509" t="s">
        <v>1935</v>
      </c>
      <c r="Y509" s="48" t="s">
        <v>1643</v>
      </c>
      <c r="Z509" s="48" t="s">
        <v>1643</v>
      </c>
      <c r="AA509" s="48" t="s">
        <v>1643</v>
      </c>
      <c r="AC509" s="48" t="s">
        <v>1936</v>
      </c>
      <c r="AU509" s="48" t="s">
        <v>1643</v>
      </c>
      <c r="AY509" s="48" t="s">
        <v>1937</v>
      </c>
      <c r="AZ509" s="48" t="s">
        <v>1823</v>
      </c>
      <c r="BB509" s="48" t="s">
        <v>1643</v>
      </c>
      <c r="BC509" s="48" t="s">
        <v>1643</v>
      </c>
      <c r="BH509" s="48" t="s">
        <v>1823</v>
      </c>
      <c r="BJ509" s="48" t="s">
        <v>1933</v>
      </c>
      <c r="BK509" s="48" t="s">
        <v>1934</v>
      </c>
    </row>
    <row r="510" spans="3:81" ht="14.45">
      <c r="X510" t="s">
        <v>1938</v>
      </c>
      <c r="AC510" s="48" t="s">
        <v>1643</v>
      </c>
      <c r="AY510" s="48" t="s">
        <v>1643</v>
      </c>
      <c r="AZ510" s="48" t="s">
        <v>1643</v>
      </c>
      <c r="BH510" s="48" t="s">
        <v>1643</v>
      </c>
      <c r="BJ510" s="48" t="s">
        <v>1643</v>
      </c>
      <c r="BK510" s="48" t="s">
        <v>1643</v>
      </c>
    </row>
    <row r="511" spans="3:81" ht="14.45">
      <c r="X511" t="s">
        <v>1938</v>
      </c>
    </row>
    <row r="512" spans="3:81" ht="14.45">
      <c r="X512" t="s">
        <v>1939</v>
      </c>
    </row>
    <row r="513" spans="24:24" ht="14.45">
      <c r="X513" t="s">
        <v>1940</v>
      </c>
    </row>
    <row r="514" spans="24:24" ht="14.45">
      <c r="X514" t="s">
        <v>1941</v>
      </c>
    </row>
    <row r="515" spans="24:24" ht="14.45">
      <c r="X515" t="s">
        <v>1643</v>
      </c>
    </row>
    <row r="530" spans="3:6">
      <c r="C530" s="51" t="s">
        <v>1942</v>
      </c>
      <c r="D530" s="48" t="s">
        <v>1943</v>
      </c>
      <c r="E530" s="48" t="s">
        <v>1944</v>
      </c>
      <c r="F530" s="48" t="s">
        <v>1945</v>
      </c>
    </row>
    <row r="531" spans="3:6">
      <c r="E531" s="48" t="s">
        <v>99</v>
      </c>
      <c r="F531" s="48" t="s">
        <v>1945</v>
      </c>
    </row>
    <row r="532" spans="3:6">
      <c r="E532" s="48" t="s">
        <v>100</v>
      </c>
    </row>
    <row r="533" spans="3:6">
      <c r="E533" s="48" t="s">
        <v>101</v>
      </c>
    </row>
    <row r="534" spans="3:6">
      <c r="E534" s="48" t="s">
        <v>102</v>
      </c>
    </row>
    <row r="535" spans="3:6">
      <c r="E535" s="48" t="s">
        <v>103</v>
      </c>
    </row>
    <row r="536" spans="3:6">
      <c r="E536" s="48" t="s">
        <v>104</v>
      </c>
    </row>
    <row r="537" spans="3:6">
      <c r="E537" s="48" t="s">
        <v>105</v>
      </c>
    </row>
    <row r="538" spans="3:6">
      <c r="E538" s="48" t="s">
        <v>106</v>
      </c>
    </row>
    <row r="539" spans="3:6">
      <c r="E539" s="48" t="s">
        <v>107</v>
      </c>
    </row>
    <row r="540" spans="3:6">
      <c r="E540" s="48" t="s">
        <v>108</v>
      </c>
    </row>
    <row r="541" spans="3:6">
      <c r="E541" s="48" t="s">
        <v>109</v>
      </c>
    </row>
    <row r="542" spans="3:6">
      <c r="E542" s="48" t="s">
        <v>110</v>
      </c>
    </row>
    <row r="543" spans="3:6">
      <c r="E543" s="48" t="s">
        <v>111</v>
      </c>
    </row>
    <row r="544" spans="3:6">
      <c r="E544" s="48" t="s">
        <v>112</v>
      </c>
    </row>
    <row r="545" spans="5:5">
      <c r="E545" s="48" t="s">
        <v>113</v>
      </c>
    </row>
    <row r="546" spans="5:5">
      <c r="E546" s="48" t="s">
        <v>114</v>
      </c>
    </row>
    <row r="547" spans="5:5">
      <c r="E547" s="48" t="s">
        <v>115</v>
      </c>
    </row>
    <row r="548" spans="5:5">
      <c r="E548" s="48" t="s">
        <v>116</v>
      </c>
    </row>
    <row r="549" spans="5:5">
      <c r="E549" s="48" t="s">
        <v>117</v>
      </c>
    </row>
    <row r="550" spans="5:5">
      <c r="E550" s="48" t="s">
        <v>118</v>
      </c>
    </row>
    <row r="551" spans="5:5">
      <c r="E551" s="48" t="s">
        <v>119</v>
      </c>
    </row>
    <row r="552" spans="5:5">
      <c r="E552" s="48" t="s">
        <v>120</v>
      </c>
    </row>
    <row r="553" spans="5:5">
      <c r="E553" s="48" t="s">
        <v>121</v>
      </c>
    </row>
    <row r="554" spans="5:5">
      <c r="E554" s="48" t="s">
        <v>122</v>
      </c>
    </row>
    <row r="555" spans="5:5">
      <c r="E555" s="48" t="s">
        <v>123</v>
      </c>
    </row>
    <row r="556" spans="5:5">
      <c r="E556" s="48" t="s">
        <v>124</v>
      </c>
    </row>
    <row r="557" spans="5:5">
      <c r="E557" s="48" t="s">
        <v>125</v>
      </c>
    </row>
    <row r="558" spans="5:5">
      <c r="E558" s="48" t="s">
        <v>126</v>
      </c>
    </row>
    <row r="559" spans="5:5">
      <c r="E559" s="48" t="s">
        <v>127</v>
      </c>
    </row>
    <row r="560" spans="5:5">
      <c r="E560" s="48" t="s">
        <v>128</v>
      </c>
    </row>
    <row r="561" spans="1:5">
      <c r="E561" s="48" t="s">
        <v>129</v>
      </c>
    </row>
    <row r="562" spans="1:5">
      <c r="E562" s="48" t="s">
        <v>130</v>
      </c>
    </row>
    <row r="563" spans="1:5">
      <c r="E563" s="48" t="s">
        <v>131</v>
      </c>
    </row>
    <row r="564" spans="1:5">
      <c r="E564" s="48" t="s">
        <v>132</v>
      </c>
    </row>
    <row r="565" spans="1:5">
      <c r="E565" s="48" t="s">
        <v>1945</v>
      </c>
    </row>
    <row r="571" spans="1:5" ht="14.45" thickBot="1"/>
    <row r="572" spans="1:5" ht="16.899999999999999" thickBot="1">
      <c r="A572" s="49" t="s">
        <v>1946</v>
      </c>
      <c r="B572" s="50" t="s">
        <v>1947</v>
      </c>
    </row>
    <row r="574" spans="1:5">
      <c r="C574" s="51" t="s">
        <v>1948</v>
      </c>
      <c r="D574" s="48" t="s">
        <v>1949</v>
      </c>
    </row>
    <row r="575" spans="1:5">
      <c r="D575" s="48" t="s">
        <v>1950</v>
      </c>
    </row>
    <row r="579" spans="3:5">
      <c r="C579" s="51" t="s">
        <v>1951</v>
      </c>
      <c r="D579" s="48" t="s">
        <v>1952</v>
      </c>
      <c r="E579" s="48" t="s">
        <v>1953</v>
      </c>
    </row>
    <row r="580" spans="3:5">
      <c r="E580" s="48" t="s">
        <v>1954</v>
      </c>
    </row>
    <row r="581" spans="3:5">
      <c r="E581" s="48" t="s">
        <v>1955</v>
      </c>
    </row>
    <row r="582" spans="3:5">
      <c r="E582" s="48" t="s">
        <v>1956</v>
      </c>
    </row>
    <row r="583" spans="3:5">
      <c r="E583" s="48" t="s">
        <v>1957</v>
      </c>
    </row>
    <row r="586" spans="3:5">
      <c r="C586" s="51" t="s">
        <v>1958</v>
      </c>
      <c r="D586" s="48" t="s">
        <v>1959</v>
      </c>
      <c r="E586" s="48" t="s">
        <v>1960</v>
      </c>
    </row>
    <row r="587" spans="3:5">
      <c r="E587" s="48" t="s">
        <v>1961</v>
      </c>
    </row>
    <row r="588" spans="3:5">
      <c r="E588" s="48" t="s">
        <v>1962</v>
      </c>
    </row>
    <row r="589" spans="3:5">
      <c r="E589" s="48" t="s">
        <v>1963</v>
      </c>
    </row>
    <row r="590" spans="3:5">
      <c r="E590" s="48" t="s">
        <v>1964</v>
      </c>
    </row>
    <row r="595" spans="1:4" ht="14.45" thickBot="1"/>
    <row r="596" spans="1:4" ht="16.899999999999999" thickBot="1">
      <c r="A596" s="49" t="s">
        <v>1965</v>
      </c>
      <c r="B596" s="50" t="s">
        <v>1966</v>
      </c>
    </row>
    <row r="598" spans="1:4">
      <c r="C598" s="51" t="s">
        <v>1967</v>
      </c>
      <c r="D598" s="48" t="s">
        <v>1968</v>
      </c>
    </row>
    <row r="599" spans="1:4">
      <c r="D599" s="48" t="s">
        <v>18</v>
      </c>
    </row>
    <row r="600" spans="1:4">
      <c r="D600" s="48" t="s">
        <v>1969</v>
      </c>
    </row>
    <row r="601" spans="1:4">
      <c r="D601" s="48" t="s">
        <v>1970</v>
      </c>
    </row>
    <row r="604" spans="1:4">
      <c r="C604" s="51" t="s">
        <v>1971</v>
      </c>
      <c r="D604" s="48" t="s">
        <v>1972</v>
      </c>
    </row>
    <row r="605" spans="1:4">
      <c r="D605" s="48" t="s">
        <v>1973</v>
      </c>
    </row>
    <row r="606" spans="1:4">
      <c r="D606" s="48" t="s">
        <v>1974</v>
      </c>
    </row>
    <row r="607" spans="1:4">
      <c r="D607" s="48" t="s">
        <v>1975</v>
      </c>
    </row>
    <row r="608" spans="1:4">
      <c r="D608" s="48" t="s">
        <v>1976</v>
      </c>
    </row>
    <row r="609" spans="3:82">
      <c r="D609" s="48" t="s">
        <v>1977</v>
      </c>
    </row>
    <row r="610" spans="3:82">
      <c r="D610" s="48" t="s">
        <v>1978</v>
      </c>
    </row>
    <row r="611" spans="3:82">
      <c r="D611" s="48" t="s">
        <v>1979</v>
      </c>
    </row>
    <row r="612" spans="3:82">
      <c r="D612" s="48" t="s">
        <v>1980</v>
      </c>
    </row>
    <row r="613" spans="3:82">
      <c r="D613" s="48" t="s">
        <v>1981</v>
      </c>
    </row>
    <row r="614" spans="3:82">
      <c r="D614" s="48" t="s">
        <v>1982</v>
      </c>
    </row>
    <row r="615" spans="3:82">
      <c r="D615" s="48" t="s">
        <v>1983</v>
      </c>
    </row>
    <row r="616" spans="3:82">
      <c r="D616" s="48" t="s">
        <v>1984</v>
      </c>
    </row>
    <row r="619" spans="3:82">
      <c r="C619" s="51" t="s">
        <v>1971</v>
      </c>
      <c r="D619" s="51" t="s">
        <v>1985</v>
      </c>
    </row>
    <row r="624" spans="3:82" ht="14.45">
      <c r="E624" s="48" t="s">
        <v>1973</v>
      </c>
      <c r="F624" s="179" t="s">
        <v>1986</v>
      </c>
      <c r="G624" s="179" t="s">
        <v>1987</v>
      </c>
      <c r="H624" s="179" t="s">
        <v>1988</v>
      </c>
      <c r="I624" s="179" t="s">
        <v>1989</v>
      </c>
      <c r="J624" s="179" t="s">
        <v>1990</v>
      </c>
      <c r="K624" s="179" t="s">
        <v>1991</v>
      </c>
      <c r="L624" s="179" t="s">
        <v>1992</v>
      </c>
      <c r="M624" s="179" t="s">
        <v>1993</v>
      </c>
      <c r="N624" s="179" t="s">
        <v>1994</v>
      </c>
      <c r="O624" s="179" t="s">
        <v>1995</v>
      </c>
      <c r="P624" s="179" t="s">
        <v>1996</v>
      </c>
      <c r="Q624" s="179" t="s">
        <v>1997</v>
      </c>
      <c r="R624" s="179" t="s">
        <v>1998</v>
      </c>
      <c r="S624" s="179" t="s">
        <v>1999</v>
      </c>
      <c r="T624" s="179" t="s">
        <v>2000</v>
      </c>
      <c r="U624" s="179" t="s">
        <v>2001</v>
      </c>
      <c r="V624" s="179" t="s">
        <v>2002</v>
      </c>
      <c r="W624" s="179" t="s">
        <v>2003</v>
      </c>
      <c r="X624" s="179" t="s">
        <v>2004</v>
      </c>
      <c r="Y624" s="179" t="s">
        <v>2005</v>
      </c>
      <c r="Z624" s="179" t="s">
        <v>2006</v>
      </c>
      <c r="AA624" s="179" t="s">
        <v>2007</v>
      </c>
      <c r="AB624" s="179" t="s">
        <v>2008</v>
      </c>
      <c r="AC624" s="179" t="s">
        <v>2009</v>
      </c>
      <c r="AD624" s="179" t="s">
        <v>2010</v>
      </c>
      <c r="AE624" s="179" t="s">
        <v>2011</v>
      </c>
      <c r="AF624" s="179" t="s">
        <v>2012</v>
      </c>
      <c r="AG624" s="179" t="s">
        <v>2013</v>
      </c>
      <c r="AH624" s="179" t="s">
        <v>2014</v>
      </c>
      <c r="AI624" s="179" t="s">
        <v>2015</v>
      </c>
      <c r="AJ624" s="179" t="s">
        <v>2016</v>
      </c>
      <c r="AK624" s="179" t="s">
        <v>2017</v>
      </c>
      <c r="AL624" s="179" t="s">
        <v>2018</v>
      </c>
      <c r="AM624" s="179" t="s">
        <v>2019</v>
      </c>
      <c r="AN624" s="179" t="s">
        <v>2020</v>
      </c>
      <c r="AO624" s="179" t="s">
        <v>2021</v>
      </c>
      <c r="AP624" s="179" t="s">
        <v>2022</v>
      </c>
      <c r="AQ624" s="179" t="s">
        <v>2023</v>
      </c>
      <c r="AR624" s="179" t="s">
        <v>2024</v>
      </c>
      <c r="AS624" s="179" t="s">
        <v>2025</v>
      </c>
      <c r="AT624" s="179" t="s">
        <v>2026</v>
      </c>
      <c r="AU624" s="179" t="s">
        <v>2027</v>
      </c>
      <c r="AV624" s="179" t="s">
        <v>2028</v>
      </c>
      <c r="AW624" s="179" t="s">
        <v>2029</v>
      </c>
      <c r="AX624" s="179" t="s">
        <v>2030</v>
      </c>
      <c r="AY624" s="179" t="s">
        <v>2031</v>
      </c>
      <c r="AZ624" s="179" t="s">
        <v>2032</v>
      </c>
      <c r="BA624" s="179" t="s">
        <v>2033</v>
      </c>
      <c r="BB624" s="179" t="s">
        <v>2034</v>
      </c>
      <c r="BC624" s="179" t="s">
        <v>2035</v>
      </c>
      <c r="BD624" s="179" t="s">
        <v>2036</v>
      </c>
      <c r="BE624" s="179" t="s">
        <v>2037</v>
      </c>
      <c r="BF624" s="179" t="s">
        <v>2038</v>
      </c>
      <c r="BG624" s="179" t="s">
        <v>2039</v>
      </c>
      <c r="BH624" s="179" t="s">
        <v>2040</v>
      </c>
      <c r="BI624" s="179" t="s">
        <v>2041</v>
      </c>
      <c r="BJ624" s="179" t="s">
        <v>2042</v>
      </c>
      <c r="BK624" s="179" t="s">
        <v>2043</v>
      </c>
      <c r="BL624" s="179" t="s">
        <v>2044</v>
      </c>
      <c r="BM624" s="179" t="s">
        <v>2045</v>
      </c>
      <c r="BN624" s="179" t="s">
        <v>2046</v>
      </c>
      <c r="BO624" s="179" t="s">
        <v>2047</v>
      </c>
      <c r="BP624" s="179" t="s">
        <v>2048</v>
      </c>
      <c r="BQ624" s="179" t="s">
        <v>2049</v>
      </c>
      <c r="BR624" s="179" t="s">
        <v>2050</v>
      </c>
      <c r="BS624" s="179" t="s">
        <v>2051</v>
      </c>
      <c r="BT624" s="179" t="s">
        <v>2052</v>
      </c>
      <c r="BU624" s="179" t="s">
        <v>2053</v>
      </c>
      <c r="BV624" s="179" t="s">
        <v>2054</v>
      </c>
      <c r="BW624" s="179" t="s">
        <v>2055</v>
      </c>
      <c r="BX624" s="179" t="s">
        <v>2056</v>
      </c>
      <c r="BY624" s="179" t="s">
        <v>2057</v>
      </c>
      <c r="BZ624" s="179" t="s">
        <v>2058</v>
      </c>
      <c r="CA624" s="179" t="s">
        <v>2059</v>
      </c>
      <c r="CB624" s="179" t="s">
        <v>2060</v>
      </c>
      <c r="CC624" s="179" t="s">
        <v>2061</v>
      </c>
      <c r="CD624" s="179" t="s">
        <v>2062</v>
      </c>
    </row>
    <row r="625" spans="5:82" ht="14.45">
      <c r="F625" s="178" t="s">
        <v>2063</v>
      </c>
      <c r="G625" s="178" t="s">
        <v>2063</v>
      </c>
      <c r="H625" s="178" t="s">
        <v>2063</v>
      </c>
      <c r="I625" s="178" t="s">
        <v>2063</v>
      </c>
      <c r="J625" s="178" t="s">
        <v>2063</v>
      </c>
      <c r="K625" s="178" t="s">
        <v>2063</v>
      </c>
      <c r="L625" s="178" t="s">
        <v>2063</v>
      </c>
      <c r="M625" s="178" t="s">
        <v>2063</v>
      </c>
      <c r="N625" s="178" t="s">
        <v>2063</v>
      </c>
      <c r="O625" s="178" t="s">
        <v>2063</v>
      </c>
      <c r="P625" s="178" t="s">
        <v>2063</v>
      </c>
      <c r="Q625" s="178" t="s">
        <v>2063</v>
      </c>
      <c r="R625" s="178" t="s">
        <v>2063</v>
      </c>
      <c r="S625" s="178" t="s">
        <v>2063</v>
      </c>
      <c r="T625" s="178" t="s">
        <v>2063</v>
      </c>
      <c r="U625" s="178" t="s">
        <v>2063</v>
      </c>
      <c r="V625" s="178" t="s">
        <v>2063</v>
      </c>
      <c r="W625" s="178" t="s">
        <v>2063</v>
      </c>
      <c r="X625" s="178" t="s">
        <v>2063</v>
      </c>
      <c r="Y625" s="178" t="s">
        <v>2063</v>
      </c>
      <c r="Z625" s="178" t="s">
        <v>2063</v>
      </c>
      <c r="AA625" s="178" t="s">
        <v>2063</v>
      </c>
      <c r="AB625" s="178" t="s">
        <v>2063</v>
      </c>
      <c r="AC625" s="178" t="s">
        <v>2063</v>
      </c>
      <c r="AD625" s="178" t="s">
        <v>2063</v>
      </c>
      <c r="AE625" s="178" t="s">
        <v>2063</v>
      </c>
      <c r="AF625" s="178" t="s">
        <v>2063</v>
      </c>
      <c r="AG625" s="180" t="s">
        <v>2064</v>
      </c>
      <c r="AH625" s="180" t="s">
        <v>2064</v>
      </c>
      <c r="AI625" s="180" t="s">
        <v>2064</v>
      </c>
      <c r="AJ625" s="180" t="s">
        <v>2064</v>
      </c>
      <c r="AK625" s="180" t="s">
        <v>2064</v>
      </c>
      <c r="AL625" s="180" t="s">
        <v>2064</v>
      </c>
      <c r="AM625" s="180" t="s">
        <v>2064</v>
      </c>
      <c r="AN625" s="180" t="s">
        <v>2064</v>
      </c>
      <c r="AO625" s="180" t="s">
        <v>2064</v>
      </c>
      <c r="AP625" s="180" t="s">
        <v>2064</v>
      </c>
      <c r="AQ625" s="180" t="s">
        <v>2064</v>
      </c>
      <c r="AR625" s="180" t="s">
        <v>2064</v>
      </c>
      <c r="AS625" s="180" t="s">
        <v>2064</v>
      </c>
      <c r="AT625" s="180" t="s">
        <v>2064</v>
      </c>
      <c r="AU625" s="178" t="s">
        <v>2063</v>
      </c>
      <c r="AV625" s="178" t="s">
        <v>2063</v>
      </c>
      <c r="AW625" s="178" t="s">
        <v>2063</v>
      </c>
      <c r="AX625" s="178" t="s">
        <v>2063</v>
      </c>
      <c r="AY625" s="178" t="s">
        <v>2063</v>
      </c>
      <c r="AZ625" s="178" t="s">
        <v>2063</v>
      </c>
      <c r="BA625" s="178" t="s">
        <v>2063</v>
      </c>
      <c r="BB625" s="180" t="s">
        <v>2064</v>
      </c>
      <c r="BC625" s="178" t="s">
        <v>2063</v>
      </c>
      <c r="BD625" s="178" t="s">
        <v>2063</v>
      </c>
      <c r="BE625" s="178" t="s">
        <v>2063</v>
      </c>
      <c r="BF625" s="178" t="s">
        <v>2063</v>
      </c>
      <c r="BG625" s="178" t="s">
        <v>2063</v>
      </c>
      <c r="BH625" s="180" t="s">
        <v>2064</v>
      </c>
      <c r="BI625" s="178" t="s">
        <v>2063</v>
      </c>
      <c r="BJ625" s="180" t="s">
        <v>2064</v>
      </c>
      <c r="BK625" s="178" t="s">
        <v>2063</v>
      </c>
      <c r="BL625" s="178" t="s">
        <v>2063</v>
      </c>
      <c r="BM625" s="178" t="s">
        <v>2063</v>
      </c>
      <c r="BN625" s="178" t="s">
        <v>2063</v>
      </c>
      <c r="BO625" s="178" t="s">
        <v>2063</v>
      </c>
      <c r="BP625" s="178" t="s">
        <v>2063</v>
      </c>
      <c r="BQ625" s="178" t="s">
        <v>2063</v>
      </c>
      <c r="BR625" s="178" t="s">
        <v>2063</v>
      </c>
      <c r="BS625" s="178" t="s">
        <v>2063</v>
      </c>
      <c r="BT625" s="178" t="s">
        <v>2063</v>
      </c>
      <c r="BU625" s="178" t="s">
        <v>2063</v>
      </c>
      <c r="BV625" s="178" t="s">
        <v>2063</v>
      </c>
      <c r="BW625" s="178" t="s">
        <v>2063</v>
      </c>
      <c r="BX625" s="178" t="s">
        <v>2063</v>
      </c>
      <c r="BY625" s="178" t="s">
        <v>2063</v>
      </c>
      <c r="BZ625" s="178" t="s">
        <v>2063</v>
      </c>
      <c r="CA625" s="178" t="s">
        <v>2063</v>
      </c>
      <c r="CB625" s="178" t="s">
        <v>2063</v>
      </c>
      <c r="CC625" s="178" t="s">
        <v>2063</v>
      </c>
      <c r="CD625" s="178" t="s">
        <v>2063</v>
      </c>
    </row>
    <row r="626" spans="5:82" ht="14.45">
      <c r="F626" s="178" t="s">
        <v>2065</v>
      </c>
      <c r="G626" s="178" t="s">
        <v>2065</v>
      </c>
      <c r="H626" s="178" t="s">
        <v>2065</v>
      </c>
      <c r="I626" s="178" t="s">
        <v>2065</v>
      </c>
      <c r="J626" s="178" t="s">
        <v>2065</v>
      </c>
      <c r="K626" s="178" t="s">
        <v>2065</v>
      </c>
      <c r="L626" s="178" t="s">
        <v>2065</v>
      </c>
      <c r="M626" s="178" t="s">
        <v>2065</v>
      </c>
      <c r="N626" s="178" t="s">
        <v>2065</v>
      </c>
      <c r="O626" s="178" t="s">
        <v>2065</v>
      </c>
      <c r="P626" s="180" t="s">
        <v>2065</v>
      </c>
      <c r="Q626" s="178" t="s">
        <v>2065</v>
      </c>
      <c r="R626" s="178" t="s">
        <v>2065</v>
      </c>
      <c r="S626" s="178" t="s">
        <v>2065</v>
      </c>
      <c r="T626" s="178" t="s">
        <v>2065</v>
      </c>
      <c r="U626" s="178" t="s">
        <v>2065</v>
      </c>
      <c r="V626" s="178" t="s">
        <v>2065</v>
      </c>
      <c r="W626" s="178" t="s">
        <v>2065</v>
      </c>
      <c r="X626" s="178" t="s">
        <v>2065</v>
      </c>
      <c r="Y626" s="178" t="s">
        <v>2065</v>
      </c>
      <c r="Z626" s="178" t="s">
        <v>2065</v>
      </c>
      <c r="AA626" s="178" t="s">
        <v>2065</v>
      </c>
      <c r="AB626" s="178" t="s">
        <v>2065</v>
      </c>
      <c r="AC626" s="178" t="s">
        <v>2065</v>
      </c>
      <c r="AD626" s="178" t="s">
        <v>2065</v>
      </c>
      <c r="AE626" s="178" t="s">
        <v>2065</v>
      </c>
      <c r="AF626" s="178" t="s">
        <v>2065</v>
      </c>
      <c r="AG626" s="177"/>
      <c r="AH626" s="177"/>
      <c r="AI626" s="177"/>
      <c r="AJ626" s="177"/>
      <c r="AK626" s="177"/>
      <c r="AL626" s="177"/>
      <c r="AM626" s="177"/>
      <c r="AN626" s="177"/>
      <c r="AO626" s="177"/>
      <c r="AP626" s="177"/>
      <c r="AQ626" s="177"/>
      <c r="AR626" s="177"/>
      <c r="AS626" s="177"/>
      <c r="AT626" s="177"/>
      <c r="AU626" s="178" t="s">
        <v>2065</v>
      </c>
      <c r="AV626" s="178" t="s">
        <v>2065</v>
      </c>
      <c r="AW626" s="178" t="s">
        <v>2065</v>
      </c>
      <c r="AX626" s="178" t="s">
        <v>2065</v>
      </c>
      <c r="AY626" s="178" t="s">
        <v>2065</v>
      </c>
      <c r="AZ626" s="180" t="s">
        <v>2065</v>
      </c>
      <c r="BA626" s="178" t="s">
        <v>2065</v>
      </c>
      <c r="BB626" s="177"/>
      <c r="BC626" s="178" t="s">
        <v>2065</v>
      </c>
      <c r="BD626" s="178" t="s">
        <v>2065</v>
      </c>
      <c r="BE626" s="180" t="s">
        <v>2065</v>
      </c>
      <c r="BF626" s="180" t="s">
        <v>2065</v>
      </c>
      <c r="BG626" s="180" t="s">
        <v>2065</v>
      </c>
      <c r="BH626" s="177"/>
      <c r="BI626" s="180" t="s">
        <v>2065</v>
      </c>
      <c r="BJ626" s="177"/>
      <c r="BK626" s="178" t="s">
        <v>2065</v>
      </c>
      <c r="BL626" s="178" t="s">
        <v>2065</v>
      </c>
      <c r="BM626" s="180" t="s">
        <v>2065</v>
      </c>
      <c r="BN626" s="180" t="s">
        <v>2065</v>
      </c>
      <c r="BO626" s="180" t="s">
        <v>2065</v>
      </c>
      <c r="BP626" s="178" t="s">
        <v>2065</v>
      </c>
      <c r="BQ626" s="178" t="s">
        <v>2065</v>
      </c>
      <c r="BR626" s="178" t="s">
        <v>2065</v>
      </c>
      <c r="BS626" s="178" t="s">
        <v>2065</v>
      </c>
      <c r="BT626" s="178" t="s">
        <v>2065</v>
      </c>
      <c r="BU626" s="178" t="s">
        <v>2065</v>
      </c>
      <c r="BV626" s="178" t="s">
        <v>2065</v>
      </c>
      <c r="BW626" s="178" t="s">
        <v>2065</v>
      </c>
      <c r="BX626" s="178" t="s">
        <v>2065</v>
      </c>
      <c r="BY626" s="178" t="s">
        <v>2065</v>
      </c>
      <c r="BZ626" s="178" t="s">
        <v>2065</v>
      </c>
      <c r="CA626" s="178" t="s">
        <v>2065</v>
      </c>
      <c r="CB626" s="178" t="s">
        <v>2065</v>
      </c>
      <c r="CC626" s="178" t="s">
        <v>2065</v>
      </c>
      <c r="CD626" s="178" t="s">
        <v>2065</v>
      </c>
    </row>
    <row r="627" spans="5:82" ht="14.45">
      <c r="F627" s="180" t="s">
        <v>2066</v>
      </c>
      <c r="G627" s="180" t="s">
        <v>2066</v>
      </c>
      <c r="H627" s="180" t="s">
        <v>2066</v>
      </c>
      <c r="I627" s="180" t="s">
        <v>2066</v>
      </c>
      <c r="J627" s="180" t="s">
        <v>2066</v>
      </c>
      <c r="K627" s="180" t="s">
        <v>2066</v>
      </c>
      <c r="L627" s="180" t="s">
        <v>2066</v>
      </c>
      <c r="M627" s="178" t="s">
        <v>2067</v>
      </c>
      <c r="N627" s="180" t="s">
        <v>2066</v>
      </c>
      <c r="O627" s="178" t="s">
        <v>2067</v>
      </c>
      <c r="P627" s="177"/>
      <c r="Q627" s="180" t="s">
        <v>2066</v>
      </c>
      <c r="R627" s="180" t="s">
        <v>2066</v>
      </c>
      <c r="S627" s="178" t="s">
        <v>2067</v>
      </c>
      <c r="T627" s="180" t="s">
        <v>2066</v>
      </c>
      <c r="U627" s="180" t="s">
        <v>2066</v>
      </c>
      <c r="V627" s="180" t="s">
        <v>2066</v>
      </c>
      <c r="W627" s="180" t="s">
        <v>2066</v>
      </c>
      <c r="X627" s="180" t="s">
        <v>2066</v>
      </c>
      <c r="Y627" s="180" t="s">
        <v>2066</v>
      </c>
      <c r="Z627" s="180" t="s">
        <v>2066</v>
      </c>
      <c r="AA627" s="180" t="s">
        <v>2066</v>
      </c>
      <c r="AB627" s="180" t="s">
        <v>2066</v>
      </c>
      <c r="AC627" s="180" t="s">
        <v>2066</v>
      </c>
      <c r="AD627" s="180" t="s">
        <v>2066</v>
      </c>
      <c r="AE627" s="180" t="s">
        <v>2066</v>
      </c>
      <c r="AF627" s="180" t="s">
        <v>2066</v>
      </c>
      <c r="AG627" s="177"/>
      <c r="AH627" s="177"/>
      <c r="AI627" s="177"/>
      <c r="AJ627" s="177"/>
      <c r="AK627" s="177"/>
      <c r="AL627" s="177"/>
      <c r="AM627" s="177"/>
      <c r="AN627" s="177"/>
      <c r="AO627" s="177"/>
      <c r="AP627" s="177"/>
      <c r="AQ627" s="177"/>
      <c r="AR627" s="177"/>
      <c r="AS627" s="177"/>
      <c r="AT627" s="177"/>
      <c r="AU627" s="180" t="s">
        <v>2066</v>
      </c>
      <c r="AV627" s="180" t="s">
        <v>2066</v>
      </c>
      <c r="AW627" s="180" t="s">
        <v>2066</v>
      </c>
      <c r="AX627" s="180" t="s">
        <v>2066</v>
      </c>
      <c r="AY627" s="180" t="s">
        <v>2066</v>
      </c>
      <c r="AZ627" s="177"/>
      <c r="BA627" s="178" t="s">
        <v>2068</v>
      </c>
      <c r="BB627" s="177"/>
      <c r="BC627" s="180" t="s">
        <v>2066</v>
      </c>
      <c r="BD627" s="180" t="s">
        <v>2066</v>
      </c>
      <c r="BE627" s="177"/>
      <c r="BF627" s="177"/>
      <c r="BG627" s="177"/>
      <c r="BH627" s="177"/>
      <c r="BI627" s="177"/>
      <c r="BJ627" s="177"/>
      <c r="BK627" s="180" t="s">
        <v>2066</v>
      </c>
      <c r="BL627" s="180" t="s">
        <v>2066</v>
      </c>
      <c r="BM627" s="177"/>
      <c r="BN627" s="177"/>
      <c r="BO627" s="177"/>
      <c r="BP627" s="178" t="s">
        <v>2067</v>
      </c>
      <c r="BQ627" s="178" t="s">
        <v>2067</v>
      </c>
      <c r="BR627" s="178" t="s">
        <v>2067</v>
      </c>
      <c r="BS627" s="178" t="s">
        <v>2067</v>
      </c>
      <c r="BT627" s="178" t="s">
        <v>2067</v>
      </c>
      <c r="BU627" s="178" t="s">
        <v>2067</v>
      </c>
      <c r="BV627" s="178" t="s">
        <v>2067</v>
      </c>
      <c r="BW627" s="178" t="s">
        <v>2067</v>
      </c>
      <c r="BX627" s="178" t="s">
        <v>2067</v>
      </c>
      <c r="BY627" s="178" t="s">
        <v>2067</v>
      </c>
      <c r="BZ627" s="178" t="s">
        <v>2067</v>
      </c>
      <c r="CA627" s="178" t="s">
        <v>2067</v>
      </c>
      <c r="CB627" s="178" t="s">
        <v>2067</v>
      </c>
      <c r="CC627" s="178" t="s">
        <v>2067</v>
      </c>
      <c r="CD627" s="180" t="s">
        <v>2066</v>
      </c>
    </row>
    <row r="628" spans="5:82" ht="14.45">
      <c r="F628" s="177"/>
      <c r="G628" s="177"/>
      <c r="H628" s="177"/>
      <c r="I628" s="177"/>
      <c r="J628" s="177"/>
      <c r="K628" s="177"/>
      <c r="L628" s="177"/>
      <c r="M628" s="180" t="s">
        <v>2066</v>
      </c>
      <c r="N628" s="177"/>
      <c r="O628" s="178" t="s">
        <v>2068</v>
      </c>
      <c r="P628" s="177"/>
      <c r="Q628" s="177"/>
      <c r="R628" s="177"/>
      <c r="S628" s="180" t="s">
        <v>2066</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2066</v>
      </c>
      <c r="BB628" s="177"/>
      <c r="BC628" s="177"/>
      <c r="BD628" s="177"/>
      <c r="BE628" s="177"/>
      <c r="BF628" s="177"/>
      <c r="BG628" s="177"/>
      <c r="BH628" s="177"/>
      <c r="BI628" s="177"/>
      <c r="BJ628" s="177"/>
      <c r="BK628" s="177"/>
      <c r="BL628" s="177"/>
      <c r="BM628" s="177"/>
      <c r="BN628" s="177"/>
      <c r="BO628" s="177"/>
      <c r="BP628" s="178" t="s">
        <v>2068</v>
      </c>
      <c r="BQ628" s="178" t="s">
        <v>2068</v>
      </c>
      <c r="BR628" s="178" t="s">
        <v>2068</v>
      </c>
      <c r="BS628" s="178" t="s">
        <v>2068</v>
      </c>
      <c r="BT628" s="178" t="s">
        <v>2068</v>
      </c>
      <c r="BU628" s="178" t="s">
        <v>2068</v>
      </c>
      <c r="BV628" s="178" t="s">
        <v>2068</v>
      </c>
      <c r="BW628" s="178" t="s">
        <v>2068</v>
      </c>
      <c r="BX628" s="178" t="s">
        <v>2068</v>
      </c>
      <c r="BY628" s="178" t="s">
        <v>2068</v>
      </c>
      <c r="BZ628" s="178" t="s">
        <v>2068</v>
      </c>
      <c r="CA628" s="178" t="s">
        <v>2068</v>
      </c>
      <c r="CB628" s="178" t="s">
        <v>2068</v>
      </c>
      <c r="CC628" s="178" t="s">
        <v>2068</v>
      </c>
      <c r="CD628" s="177"/>
    </row>
    <row r="629" spans="5:82" ht="14.45">
      <c r="F629" s="177"/>
      <c r="G629" s="177"/>
      <c r="H629" s="177"/>
      <c r="I629" s="177"/>
      <c r="J629" s="177"/>
      <c r="K629" s="177"/>
      <c r="L629" s="177"/>
      <c r="M629" s="177"/>
      <c r="N629" s="177"/>
      <c r="O629" s="180" t="s">
        <v>2066</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2066</v>
      </c>
      <c r="BQ629" s="180" t="s">
        <v>2066</v>
      </c>
      <c r="BR629" s="180" t="s">
        <v>2066</v>
      </c>
      <c r="BS629" s="180" t="s">
        <v>2066</v>
      </c>
      <c r="BT629" s="180" t="s">
        <v>2066</v>
      </c>
      <c r="BU629" s="180" t="s">
        <v>2066</v>
      </c>
      <c r="BV629" s="180" t="s">
        <v>2066</v>
      </c>
      <c r="BW629" s="180" t="s">
        <v>2066</v>
      </c>
      <c r="BX629" s="180" t="s">
        <v>2066</v>
      </c>
      <c r="BY629" s="180" t="s">
        <v>2066</v>
      </c>
      <c r="BZ629" s="180" t="s">
        <v>2066</v>
      </c>
      <c r="CA629" s="180" t="s">
        <v>2066</v>
      </c>
      <c r="CB629" s="180" t="s">
        <v>2066</v>
      </c>
      <c r="CC629" s="180" t="s">
        <v>2066</v>
      </c>
      <c r="CD629" s="177"/>
    </row>
    <row r="630" spans="5:82" ht="14.45">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ht="14.45">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ht="14.45">
      <c r="E632" s="48" t="s">
        <v>1974</v>
      </c>
      <c r="F632" s="179" t="s">
        <v>2069</v>
      </c>
      <c r="G632" s="179" t="s">
        <v>2070</v>
      </c>
      <c r="H632" s="179" t="s">
        <v>2071</v>
      </c>
      <c r="I632" s="179" t="s">
        <v>2072</v>
      </c>
      <c r="J632" s="179" t="s">
        <v>2073</v>
      </c>
      <c r="K632" s="179" t="s">
        <v>2074</v>
      </c>
      <c r="L632" s="179" t="s">
        <v>2075</v>
      </c>
      <c r="M632" s="179" t="s">
        <v>2076</v>
      </c>
      <c r="N632" s="179" t="s">
        <v>2077</v>
      </c>
      <c r="O632" s="179" t="s">
        <v>2078</v>
      </c>
      <c r="P632" s="179" t="s">
        <v>2079</v>
      </c>
      <c r="Q632" s="179" t="s">
        <v>2080</v>
      </c>
      <c r="R632" s="179" t="s">
        <v>2081</v>
      </c>
      <c r="S632" s="179" t="s">
        <v>2082</v>
      </c>
      <c r="T632" s="179" t="s">
        <v>2083</v>
      </c>
      <c r="U632" s="179" t="s">
        <v>2084</v>
      </c>
      <c r="V632" s="179" t="s">
        <v>2085</v>
      </c>
      <c r="W632" s="179" t="s">
        <v>2086</v>
      </c>
      <c r="X632" s="179" t="s">
        <v>2087</v>
      </c>
      <c r="Y632" s="179" t="s">
        <v>2088</v>
      </c>
      <c r="Z632" s="179" t="s">
        <v>2089</v>
      </c>
      <c r="AA632" s="179" t="s">
        <v>2090</v>
      </c>
      <c r="AB632" s="179" t="s">
        <v>2091</v>
      </c>
      <c r="AC632" s="179" t="s">
        <v>2092</v>
      </c>
      <c r="AD632" s="179" t="s">
        <v>2093</v>
      </c>
      <c r="AE632" s="179" t="s">
        <v>2094</v>
      </c>
      <c r="AF632" s="179" t="s">
        <v>2095</v>
      </c>
      <c r="AG632" s="179" t="s">
        <v>2096</v>
      </c>
      <c r="AH632" s="179" t="s">
        <v>2097</v>
      </c>
      <c r="AI632" s="179" t="s">
        <v>2098</v>
      </c>
      <c r="AJ632" s="179" t="s">
        <v>2099</v>
      </c>
      <c r="AK632" s="179" t="s">
        <v>2100</v>
      </c>
      <c r="AL632" s="179" t="s">
        <v>2101</v>
      </c>
      <c r="AM632" s="179" t="s">
        <v>2102</v>
      </c>
      <c r="AN632" s="179" t="s">
        <v>2103</v>
      </c>
      <c r="AO632" s="179" t="s">
        <v>2104</v>
      </c>
      <c r="AP632" s="179" t="s">
        <v>2105</v>
      </c>
      <c r="AQ632" s="179" t="s">
        <v>2106</v>
      </c>
      <c r="AR632" s="179" t="s">
        <v>2107</v>
      </c>
      <c r="AS632" s="179" t="s">
        <v>2108</v>
      </c>
      <c r="AT632" s="179" t="s">
        <v>2109</v>
      </c>
      <c r="AU632" s="179" t="s">
        <v>2110</v>
      </c>
      <c r="AV632" s="179" t="s">
        <v>2111</v>
      </c>
      <c r="AW632" s="179" t="s">
        <v>2112</v>
      </c>
      <c r="AX632" s="179" t="s">
        <v>2113</v>
      </c>
      <c r="AY632" s="179" t="s">
        <v>2114</v>
      </c>
      <c r="AZ632" s="179" t="s">
        <v>2115</v>
      </c>
      <c r="BA632" s="179" t="s">
        <v>2116</v>
      </c>
      <c r="BB632" s="179" t="s">
        <v>2117</v>
      </c>
      <c r="BC632" s="179" t="s">
        <v>2118</v>
      </c>
      <c r="BD632" s="179" t="s">
        <v>2119</v>
      </c>
      <c r="BE632" s="179" t="s">
        <v>2120</v>
      </c>
      <c r="BF632" s="179" t="s">
        <v>2121</v>
      </c>
      <c r="BG632" s="179" t="s">
        <v>2122</v>
      </c>
      <c r="BH632" s="179" t="s">
        <v>2123</v>
      </c>
      <c r="BI632" s="179" t="s">
        <v>2124</v>
      </c>
      <c r="BJ632" s="179" t="s">
        <v>2125</v>
      </c>
      <c r="BK632" s="179" t="s">
        <v>2126</v>
      </c>
      <c r="BL632" s="179" t="s">
        <v>2127</v>
      </c>
      <c r="BM632" s="179" t="s">
        <v>2128</v>
      </c>
      <c r="BN632" s="179" t="s">
        <v>2129</v>
      </c>
      <c r="BO632" s="179" t="s">
        <v>2130</v>
      </c>
      <c r="BP632" s="179" t="s">
        <v>2131</v>
      </c>
      <c r="BQ632" s="179" t="s">
        <v>2132</v>
      </c>
      <c r="BR632" s="179" t="s">
        <v>2133</v>
      </c>
      <c r="BS632" s="179" t="s">
        <v>2134</v>
      </c>
      <c r="BT632" s="179" t="s">
        <v>2135</v>
      </c>
      <c r="BU632" s="179" t="s">
        <v>2136</v>
      </c>
      <c r="BV632" s="179" t="s">
        <v>2137</v>
      </c>
      <c r="BW632" s="179" t="s">
        <v>2138</v>
      </c>
      <c r="BX632" s="179" t="s">
        <v>2139</v>
      </c>
      <c r="BY632" s="179" t="s">
        <v>2140</v>
      </c>
      <c r="BZ632" s="179" t="s">
        <v>2141</v>
      </c>
      <c r="CA632" s="179" t="s">
        <v>2142</v>
      </c>
      <c r="CB632" s="179" t="s">
        <v>2143</v>
      </c>
      <c r="CC632" s="179" t="s">
        <v>2144</v>
      </c>
      <c r="CD632" s="179" t="s">
        <v>2145</v>
      </c>
    </row>
    <row r="633" spans="5:82" ht="14.45">
      <c r="F633" s="178" t="s">
        <v>2146</v>
      </c>
      <c r="G633" s="178" t="s">
        <v>2146</v>
      </c>
      <c r="H633" s="178" t="s">
        <v>2146</v>
      </c>
      <c r="I633" s="178" t="s">
        <v>2146</v>
      </c>
      <c r="J633" s="178" t="s">
        <v>2146</v>
      </c>
      <c r="K633" s="178" t="s">
        <v>2146</v>
      </c>
      <c r="L633" s="178" t="s">
        <v>2146</v>
      </c>
      <c r="M633" s="178" t="s">
        <v>2146</v>
      </c>
      <c r="N633" s="178" t="s">
        <v>2146</v>
      </c>
      <c r="O633" s="178" t="s">
        <v>2146</v>
      </c>
      <c r="P633" s="178" t="s">
        <v>2146</v>
      </c>
      <c r="Q633" s="178" t="s">
        <v>2146</v>
      </c>
      <c r="R633" s="178" t="s">
        <v>2146</v>
      </c>
      <c r="S633" s="178" t="s">
        <v>2146</v>
      </c>
      <c r="T633" s="178" t="s">
        <v>2146</v>
      </c>
      <c r="U633" s="180" t="s">
        <v>2064</v>
      </c>
      <c r="V633" s="178" t="s">
        <v>2146</v>
      </c>
      <c r="W633" s="178" t="s">
        <v>2146</v>
      </c>
      <c r="X633" s="178" t="s">
        <v>2146</v>
      </c>
      <c r="Y633" s="178" t="s">
        <v>2146</v>
      </c>
      <c r="Z633" s="178" t="s">
        <v>2146</v>
      </c>
      <c r="AA633" s="178" t="s">
        <v>2146</v>
      </c>
      <c r="AB633" s="178" t="s">
        <v>2146</v>
      </c>
      <c r="AC633" s="178" t="s">
        <v>2146</v>
      </c>
      <c r="AD633" s="178" t="s">
        <v>2146</v>
      </c>
      <c r="AE633" s="178" t="s">
        <v>2064</v>
      </c>
      <c r="AF633" s="180" t="s">
        <v>2064</v>
      </c>
      <c r="AG633" s="180" t="s">
        <v>2064</v>
      </c>
      <c r="AH633" s="180" t="s">
        <v>2064</v>
      </c>
      <c r="AI633" s="180" t="s">
        <v>2064</v>
      </c>
      <c r="AJ633" s="180" t="s">
        <v>2064</v>
      </c>
      <c r="AK633" s="180" t="s">
        <v>2064</v>
      </c>
      <c r="AL633" s="180" t="s">
        <v>2064</v>
      </c>
      <c r="AM633" s="180" t="s">
        <v>2064</v>
      </c>
      <c r="AN633" s="180" t="s">
        <v>2064</v>
      </c>
      <c r="AO633" s="180" t="s">
        <v>2064</v>
      </c>
      <c r="AP633" s="180" t="s">
        <v>2064</v>
      </c>
      <c r="AQ633" s="180" t="s">
        <v>2064</v>
      </c>
      <c r="AR633" s="180" t="s">
        <v>2064</v>
      </c>
      <c r="AS633" s="180" t="s">
        <v>2064</v>
      </c>
      <c r="AT633" s="180" t="s">
        <v>2064</v>
      </c>
      <c r="AU633" s="180" t="s">
        <v>2064</v>
      </c>
      <c r="AV633" s="178" t="s">
        <v>2146</v>
      </c>
      <c r="AW633" s="178" t="s">
        <v>2146</v>
      </c>
      <c r="AX633" s="178" t="s">
        <v>2146</v>
      </c>
      <c r="AY633" s="178" t="s">
        <v>2146</v>
      </c>
      <c r="AZ633" s="178" t="s">
        <v>2147</v>
      </c>
      <c r="BA633" s="316" t="s">
        <v>2146</v>
      </c>
      <c r="BB633" s="180" t="s">
        <v>2148</v>
      </c>
      <c r="BC633" s="180" t="s">
        <v>2064</v>
      </c>
      <c r="BD633" s="180" t="s">
        <v>2064</v>
      </c>
      <c r="BE633" s="178" t="s">
        <v>2146</v>
      </c>
      <c r="BF633" s="180" t="s">
        <v>2064</v>
      </c>
      <c r="BG633" s="180" t="s">
        <v>2064</v>
      </c>
      <c r="BH633" s="180" t="s">
        <v>2148</v>
      </c>
      <c r="BI633" s="178" t="s">
        <v>2146</v>
      </c>
      <c r="BJ633" s="180" t="s">
        <v>2148</v>
      </c>
      <c r="BK633" s="180" t="s">
        <v>2064</v>
      </c>
      <c r="BL633" s="180" t="s">
        <v>2064</v>
      </c>
      <c r="BM633" s="180" t="s">
        <v>2064</v>
      </c>
      <c r="BN633" s="180" t="s">
        <v>2064</v>
      </c>
      <c r="BO633" s="180" t="s">
        <v>2064</v>
      </c>
      <c r="BP633" s="178" t="s">
        <v>2146</v>
      </c>
      <c r="BQ633" s="178" t="s">
        <v>2146</v>
      </c>
      <c r="BR633" s="178" t="s">
        <v>2146</v>
      </c>
      <c r="BS633" s="178" t="s">
        <v>2146</v>
      </c>
      <c r="BT633" s="178" t="s">
        <v>2146</v>
      </c>
      <c r="BU633" s="178" t="s">
        <v>2146</v>
      </c>
      <c r="BV633" s="178" t="s">
        <v>2146</v>
      </c>
      <c r="BW633" s="178" t="s">
        <v>2146</v>
      </c>
      <c r="BX633" s="178" t="s">
        <v>2146</v>
      </c>
      <c r="BY633" s="178" t="s">
        <v>2146</v>
      </c>
      <c r="BZ633" s="178" t="s">
        <v>2146</v>
      </c>
      <c r="CA633" s="178" t="s">
        <v>2146</v>
      </c>
      <c r="CB633" s="178" t="s">
        <v>2146</v>
      </c>
      <c r="CC633" s="178" t="s">
        <v>2146</v>
      </c>
      <c r="CD633" s="178" t="s">
        <v>2146</v>
      </c>
    </row>
    <row r="634" spans="5:82" ht="14.45">
      <c r="F634" s="178" t="s">
        <v>2147</v>
      </c>
      <c r="G634" s="178" t="s">
        <v>2147</v>
      </c>
      <c r="H634" s="178" t="s">
        <v>2147</v>
      </c>
      <c r="I634" s="178" t="s">
        <v>2147</v>
      </c>
      <c r="J634" s="178" t="s">
        <v>2147</v>
      </c>
      <c r="K634" s="178" t="s">
        <v>2147</v>
      </c>
      <c r="L634" s="178" t="s">
        <v>2147</v>
      </c>
      <c r="M634" s="178" t="s">
        <v>2147</v>
      </c>
      <c r="N634" s="178" t="s">
        <v>2147</v>
      </c>
      <c r="O634" s="178" t="s">
        <v>2147</v>
      </c>
      <c r="P634" s="178" t="s">
        <v>2147</v>
      </c>
      <c r="Q634" s="178" t="s">
        <v>2147</v>
      </c>
      <c r="R634" s="178" t="s">
        <v>2147</v>
      </c>
      <c r="S634" s="178" t="s">
        <v>2147</v>
      </c>
      <c r="T634" s="178" t="s">
        <v>2147</v>
      </c>
      <c r="U634" s="177"/>
      <c r="V634" s="178" t="s">
        <v>2147</v>
      </c>
      <c r="W634" s="178" t="s">
        <v>2147</v>
      </c>
      <c r="X634" s="178" t="s">
        <v>2147</v>
      </c>
      <c r="Y634" s="178" t="s">
        <v>2147</v>
      </c>
      <c r="Z634" s="178" t="s">
        <v>2147</v>
      </c>
      <c r="AA634" s="178" t="s">
        <v>2147</v>
      </c>
      <c r="AB634" s="178" t="s">
        <v>2147</v>
      </c>
      <c r="AC634" s="178" t="s">
        <v>2147</v>
      </c>
      <c r="AD634" s="178" t="s">
        <v>2147</v>
      </c>
      <c r="AE634" s="178"/>
      <c r="AF634" s="177"/>
      <c r="AG634" s="177"/>
      <c r="AH634" s="177"/>
      <c r="AI634" s="177"/>
      <c r="AJ634" s="177"/>
      <c r="AK634" s="177"/>
      <c r="AL634" s="177"/>
      <c r="AM634" s="177"/>
      <c r="AN634" s="177"/>
      <c r="AO634" s="177"/>
      <c r="AP634" s="177"/>
      <c r="AQ634" s="177"/>
      <c r="AR634" s="177"/>
      <c r="AS634" s="177"/>
      <c r="AT634" s="177"/>
      <c r="AU634" s="177"/>
      <c r="AV634" s="178" t="s">
        <v>2147</v>
      </c>
      <c r="AW634" s="178" t="s">
        <v>2147</v>
      </c>
      <c r="AX634" s="178" t="s">
        <v>2147</v>
      </c>
      <c r="AY634" s="178" t="s">
        <v>2147</v>
      </c>
      <c r="AZ634" s="178" t="s">
        <v>2149</v>
      </c>
      <c r="BA634" s="178" t="s">
        <v>2147</v>
      </c>
      <c r="BB634" s="177"/>
      <c r="BC634" s="177"/>
      <c r="BD634" s="177"/>
      <c r="BE634" s="178" t="s">
        <v>2147</v>
      </c>
      <c r="BF634" s="177"/>
      <c r="BG634" s="177"/>
      <c r="BH634" s="177"/>
      <c r="BI634" s="178" t="s">
        <v>2149</v>
      </c>
      <c r="BJ634" s="177"/>
      <c r="BK634" s="177"/>
      <c r="BL634" s="177"/>
      <c r="BM634" s="177"/>
      <c r="BN634" s="177"/>
      <c r="BO634" s="177"/>
      <c r="BP634" s="178" t="s">
        <v>2147</v>
      </c>
      <c r="BQ634" s="178" t="s">
        <v>2147</v>
      </c>
      <c r="BR634" s="178" t="s">
        <v>2147</v>
      </c>
      <c r="BS634" s="178" t="s">
        <v>2147</v>
      </c>
      <c r="BT634" s="178" t="s">
        <v>2147</v>
      </c>
      <c r="BU634" s="178" t="s">
        <v>2147</v>
      </c>
      <c r="BV634" s="178" t="s">
        <v>2147</v>
      </c>
      <c r="BW634" s="178" t="s">
        <v>2147</v>
      </c>
      <c r="BX634" s="178" t="s">
        <v>2147</v>
      </c>
      <c r="BY634" s="178" t="s">
        <v>2147</v>
      </c>
      <c r="BZ634" s="178" t="s">
        <v>2147</v>
      </c>
      <c r="CA634" s="178" t="s">
        <v>2147</v>
      </c>
      <c r="CB634" s="178" t="s">
        <v>2147</v>
      </c>
      <c r="CC634" s="178" t="s">
        <v>2147</v>
      </c>
      <c r="CD634" s="178" t="s">
        <v>2147</v>
      </c>
    </row>
    <row r="635" spans="5:82" ht="14.45">
      <c r="F635" s="178" t="s">
        <v>2149</v>
      </c>
      <c r="G635" s="178" t="s">
        <v>2149</v>
      </c>
      <c r="H635" s="178" t="s">
        <v>2149</v>
      </c>
      <c r="I635" s="178" t="s">
        <v>2149</v>
      </c>
      <c r="J635" s="178" t="s">
        <v>2149</v>
      </c>
      <c r="K635" s="178" t="s">
        <v>2149</v>
      </c>
      <c r="L635" s="178" t="s">
        <v>2149</v>
      </c>
      <c r="M635" s="178" t="s">
        <v>2149</v>
      </c>
      <c r="N635" s="178" t="s">
        <v>2149</v>
      </c>
      <c r="O635" s="178" t="s">
        <v>2149</v>
      </c>
      <c r="P635" s="178" t="s">
        <v>2149</v>
      </c>
      <c r="Q635" s="178" t="s">
        <v>2149</v>
      </c>
      <c r="R635" s="178" t="s">
        <v>2149</v>
      </c>
      <c r="S635" s="178" t="s">
        <v>2149</v>
      </c>
      <c r="T635" s="178" t="s">
        <v>2149</v>
      </c>
      <c r="U635" s="177"/>
      <c r="V635" s="178" t="s">
        <v>2149</v>
      </c>
      <c r="W635" s="178" t="s">
        <v>2149</v>
      </c>
      <c r="X635" s="178" t="s">
        <v>2149</v>
      </c>
      <c r="Y635" s="178" t="s">
        <v>2149</v>
      </c>
      <c r="Z635" s="178" t="s">
        <v>2149</v>
      </c>
      <c r="AA635" s="178" t="s">
        <v>2149</v>
      </c>
      <c r="AB635" s="178" t="s">
        <v>2149</v>
      </c>
      <c r="AC635" s="178" t="s">
        <v>2149</v>
      </c>
      <c r="AD635" s="178" t="s">
        <v>2149</v>
      </c>
      <c r="AE635" s="178"/>
      <c r="AF635" s="177"/>
      <c r="AG635" s="177"/>
      <c r="AH635" s="177"/>
      <c r="AI635" s="177"/>
      <c r="AJ635" s="177"/>
      <c r="AK635" s="177"/>
      <c r="AL635" s="177"/>
      <c r="AM635" s="177"/>
      <c r="AN635" s="177"/>
      <c r="AO635" s="177"/>
      <c r="AP635" s="177"/>
      <c r="AQ635" s="177"/>
      <c r="AR635" s="177"/>
      <c r="AS635" s="177"/>
      <c r="AT635" s="177"/>
      <c r="AU635" s="177"/>
      <c r="AV635" s="178" t="s">
        <v>2149</v>
      </c>
      <c r="AW635" s="178" t="s">
        <v>2149</v>
      </c>
      <c r="AX635" s="178" t="s">
        <v>2149</v>
      </c>
      <c r="AY635" s="178" t="s">
        <v>2149</v>
      </c>
      <c r="AZ635" s="178" t="s">
        <v>2150</v>
      </c>
      <c r="BA635" s="178" t="s">
        <v>2149</v>
      </c>
      <c r="BB635" s="177"/>
      <c r="BC635" s="177"/>
      <c r="BD635" s="177"/>
      <c r="BE635" s="178" t="s">
        <v>2149</v>
      </c>
      <c r="BF635" s="177"/>
      <c r="BG635" s="177"/>
      <c r="BH635" s="177"/>
      <c r="BI635" s="178" t="s">
        <v>2151</v>
      </c>
      <c r="BJ635" s="177"/>
      <c r="BK635" s="177"/>
      <c r="BL635" s="177"/>
      <c r="BM635" s="177"/>
      <c r="BN635" s="177"/>
      <c r="BO635" s="177"/>
      <c r="BP635" s="178" t="s">
        <v>2149</v>
      </c>
      <c r="BQ635" s="178" t="s">
        <v>2149</v>
      </c>
      <c r="BR635" s="178" t="s">
        <v>2149</v>
      </c>
      <c r="BS635" s="178" t="s">
        <v>2149</v>
      </c>
      <c r="BT635" s="178" t="s">
        <v>2149</v>
      </c>
      <c r="BU635" s="178" t="s">
        <v>2149</v>
      </c>
      <c r="BV635" s="178" t="s">
        <v>2149</v>
      </c>
      <c r="BW635" s="178" t="s">
        <v>2149</v>
      </c>
      <c r="BX635" s="178" t="s">
        <v>2149</v>
      </c>
      <c r="BY635" s="178" t="s">
        <v>2149</v>
      </c>
      <c r="BZ635" s="178" t="s">
        <v>2149</v>
      </c>
      <c r="CA635" s="178" t="s">
        <v>2149</v>
      </c>
      <c r="CB635" s="178" t="s">
        <v>2149</v>
      </c>
      <c r="CC635" s="178" t="s">
        <v>2149</v>
      </c>
      <c r="CD635" s="178" t="s">
        <v>2149</v>
      </c>
    </row>
    <row r="636" spans="5:82" ht="14.45">
      <c r="F636" s="178" t="s">
        <v>2151</v>
      </c>
      <c r="G636" s="178" t="s">
        <v>2151</v>
      </c>
      <c r="H636" s="178" t="s">
        <v>2151</v>
      </c>
      <c r="I636" s="178" t="s">
        <v>2151</v>
      </c>
      <c r="J636" s="178" t="s">
        <v>2151</v>
      </c>
      <c r="K636" s="178" t="s">
        <v>2151</v>
      </c>
      <c r="L636" s="178" t="s">
        <v>2151</v>
      </c>
      <c r="M636" s="178" t="s">
        <v>2151</v>
      </c>
      <c r="N636" s="178" t="s">
        <v>2151</v>
      </c>
      <c r="O636" s="178" t="s">
        <v>2151</v>
      </c>
      <c r="P636" s="178" t="s">
        <v>2151</v>
      </c>
      <c r="Q636" s="178" t="s">
        <v>2151</v>
      </c>
      <c r="R636" s="178" t="s">
        <v>2151</v>
      </c>
      <c r="S636" s="178" t="s">
        <v>2151</v>
      </c>
      <c r="T636" s="178" t="s">
        <v>2151</v>
      </c>
      <c r="U636" s="177"/>
      <c r="V636" s="178" t="s">
        <v>2151</v>
      </c>
      <c r="W636" s="178" t="s">
        <v>2151</v>
      </c>
      <c r="X636" s="178" t="s">
        <v>2151</v>
      </c>
      <c r="Y636" s="178" t="s">
        <v>2151</v>
      </c>
      <c r="Z636" s="178" t="s">
        <v>2151</v>
      </c>
      <c r="AA636" s="178" t="s">
        <v>2151</v>
      </c>
      <c r="AB636" s="178" t="s">
        <v>2151</v>
      </c>
      <c r="AC636" s="178" t="s">
        <v>2151</v>
      </c>
      <c r="AD636" s="178" t="s">
        <v>2151</v>
      </c>
      <c r="AE636" s="178"/>
      <c r="AF636" s="177"/>
      <c r="AG636" s="177"/>
      <c r="AH636" s="177"/>
      <c r="AI636" s="177"/>
      <c r="AJ636" s="177"/>
      <c r="AK636" s="177"/>
      <c r="AL636" s="177"/>
      <c r="AM636" s="177"/>
      <c r="AN636" s="177"/>
      <c r="AO636" s="177"/>
      <c r="AP636" s="177"/>
      <c r="AQ636" s="177"/>
      <c r="AR636" s="177"/>
      <c r="AS636" s="177"/>
      <c r="AT636" s="177"/>
      <c r="AU636" s="177"/>
      <c r="AV636" s="178" t="s">
        <v>2151</v>
      </c>
      <c r="AW636" s="178" t="s">
        <v>2151</v>
      </c>
      <c r="AX636" s="178" t="s">
        <v>2151</v>
      </c>
      <c r="AY636" s="178" t="s">
        <v>2151</v>
      </c>
      <c r="AZ636" s="178" t="s">
        <v>2152</v>
      </c>
      <c r="BA636" s="178" t="s">
        <v>2151</v>
      </c>
      <c r="BB636" s="177"/>
      <c r="BC636" s="177"/>
      <c r="BD636" s="177"/>
      <c r="BE636" s="178" t="s">
        <v>2151</v>
      </c>
      <c r="BF636" s="177"/>
      <c r="BG636" s="177"/>
      <c r="BH636" s="177"/>
      <c r="BI636" s="178" t="s">
        <v>2152</v>
      </c>
      <c r="BJ636" s="177"/>
      <c r="BK636" s="177"/>
      <c r="BL636" s="177"/>
      <c r="BM636" s="177"/>
      <c r="BN636" s="177"/>
      <c r="BO636" s="177"/>
      <c r="BP636" s="178" t="s">
        <v>2151</v>
      </c>
      <c r="BQ636" s="178" t="s">
        <v>2151</v>
      </c>
      <c r="BR636" s="178" t="s">
        <v>2151</v>
      </c>
      <c r="BS636" s="178" t="s">
        <v>2151</v>
      </c>
      <c r="BT636" s="178" t="s">
        <v>2151</v>
      </c>
      <c r="BU636" s="178" t="s">
        <v>2151</v>
      </c>
      <c r="BV636" s="178" t="s">
        <v>2151</v>
      </c>
      <c r="BW636" s="178" t="s">
        <v>2151</v>
      </c>
      <c r="BX636" s="178" t="s">
        <v>2151</v>
      </c>
      <c r="BY636" s="178" t="s">
        <v>2151</v>
      </c>
      <c r="BZ636" s="178" t="s">
        <v>2151</v>
      </c>
      <c r="CA636" s="178" t="s">
        <v>2151</v>
      </c>
      <c r="CB636" s="178" t="s">
        <v>2151</v>
      </c>
      <c r="CC636" s="178" t="s">
        <v>2151</v>
      </c>
      <c r="CD636" s="178" t="s">
        <v>2151</v>
      </c>
    </row>
    <row r="637" spans="5:82" ht="14.45">
      <c r="F637" s="178" t="s">
        <v>2152</v>
      </c>
      <c r="G637" s="178" t="s">
        <v>2152</v>
      </c>
      <c r="H637" s="178" t="s">
        <v>2152</v>
      </c>
      <c r="I637" s="178" t="s">
        <v>2152</v>
      </c>
      <c r="J637" s="178" t="s">
        <v>2152</v>
      </c>
      <c r="K637" s="178" t="s">
        <v>2152</v>
      </c>
      <c r="L637" s="178" t="s">
        <v>2152</v>
      </c>
      <c r="M637" s="178" t="s">
        <v>2152</v>
      </c>
      <c r="N637" s="178" t="s">
        <v>2152</v>
      </c>
      <c r="O637" s="178" t="s">
        <v>2152</v>
      </c>
      <c r="P637" s="178" t="s">
        <v>2152</v>
      </c>
      <c r="Q637" s="178" t="s">
        <v>2152</v>
      </c>
      <c r="R637" s="178" t="s">
        <v>2152</v>
      </c>
      <c r="S637" s="178" t="s">
        <v>2152</v>
      </c>
      <c r="T637" s="178" t="s">
        <v>2152</v>
      </c>
      <c r="U637" s="177"/>
      <c r="V637" s="178" t="s">
        <v>2152</v>
      </c>
      <c r="W637" s="178" t="s">
        <v>2152</v>
      </c>
      <c r="X637" s="178" t="s">
        <v>2152</v>
      </c>
      <c r="Y637" s="178" t="s">
        <v>2152</v>
      </c>
      <c r="Z637" s="178" t="s">
        <v>2152</v>
      </c>
      <c r="AA637" s="178" t="s">
        <v>2152</v>
      </c>
      <c r="AB637" s="178" t="s">
        <v>2152</v>
      </c>
      <c r="AC637" s="178" t="s">
        <v>2152</v>
      </c>
      <c r="AD637" s="178" t="s">
        <v>2152</v>
      </c>
      <c r="AE637" s="178"/>
      <c r="AF637" s="177"/>
      <c r="AG637" s="177"/>
      <c r="AH637" s="177"/>
      <c r="AI637" s="177"/>
      <c r="AJ637" s="177"/>
      <c r="AK637" s="177"/>
      <c r="AL637" s="177"/>
      <c r="AM637" s="177"/>
      <c r="AN637" s="177"/>
      <c r="AO637" s="177"/>
      <c r="AP637" s="177"/>
      <c r="AQ637" s="177"/>
      <c r="AR637" s="177"/>
      <c r="AS637" s="177"/>
      <c r="AT637" s="177"/>
      <c r="AU637" s="177"/>
      <c r="AV637" s="178" t="s">
        <v>2152</v>
      </c>
      <c r="AW637" s="178" t="s">
        <v>2152</v>
      </c>
      <c r="AX637" s="178" t="s">
        <v>2152</v>
      </c>
      <c r="AY637" s="178" t="s">
        <v>2152</v>
      </c>
      <c r="AZ637" s="178" t="s">
        <v>2153</v>
      </c>
      <c r="BA637" s="178" t="s">
        <v>2152</v>
      </c>
      <c r="BB637" s="177"/>
      <c r="BC637" s="177"/>
      <c r="BD637" s="177"/>
      <c r="BE637" s="178" t="s">
        <v>2152</v>
      </c>
      <c r="BF637" s="177"/>
      <c r="BG637" s="177"/>
      <c r="BH637" s="177"/>
      <c r="BI637" s="178" t="s">
        <v>2153</v>
      </c>
      <c r="BJ637" s="177"/>
      <c r="BK637" s="177"/>
      <c r="BL637" s="177"/>
      <c r="BM637" s="177"/>
      <c r="BN637" s="177"/>
      <c r="BO637" s="177"/>
      <c r="BP637" s="178" t="s">
        <v>2152</v>
      </c>
      <c r="BQ637" s="178" t="s">
        <v>2152</v>
      </c>
      <c r="BR637" s="178" t="s">
        <v>2152</v>
      </c>
      <c r="BS637" s="178" t="s">
        <v>2152</v>
      </c>
      <c r="BT637" s="178" t="s">
        <v>2152</v>
      </c>
      <c r="BU637" s="178" t="s">
        <v>2152</v>
      </c>
      <c r="BV637" s="178" t="s">
        <v>2152</v>
      </c>
      <c r="BW637" s="178" t="s">
        <v>2152</v>
      </c>
      <c r="BX637" s="178" t="s">
        <v>2152</v>
      </c>
      <c r="BY637" s="178" t="s">
        <v>2152</v>
      </c>
      <c r="BZ637" s="178" t="s">
        <v>2152</v>
      </c>
      <c r="CA637" s="178" t="s">
        <v>2152</v>
      </c>
      <c r="CB637" s="178" t="s">
        <v>2152</v>
      </c>
      <c r="CC637" s="178" t="s">
        <v>2152</v>
      </c>
      <c r="CD637" s="178" t="s">
        <v>2150</v>
      </c>
    </row>
    <row r="638" spans="5:82" ht="14.45">
      <c r="F638" s="178" t="s">
        <v>2153</v>
      </c>
      <c r="G638" s="178" t="s">
        <v>2153</v>
      </c>
      <c r="H638" s="178" t="s">
        <v>2153</v>
      </c>
      <c r="I638" s="178" t="s">
        <v>2153</v>
      </c>
      <c r="J638" s="178" t="s">
        <v>2153</v>
      </c>
      <c r="K638" s="178" t="s">
        <v>2153</v>
      </c>
      <c r="L638" s="178" t="s">
        <v>2153</v>
      </c>
      <c r="M638" s="178" t="s">
        <v>2153</v>
      </c>
      <c r="N638" s="178" t="s">
        <v>2153</v>
      </c>
      <c r="O638" s="178" t="s">
        <v>2153</v>
      </c>
      <c r="P638" s="178" t="s">
        <v>2153</v>
      </c>
      <c r="Q638" s="178" t="s">
        <v>2153</v>
      </c>
      <c r="R638" s="178" t="s">
        <v>2153</v>
      </c>
      <c r="S638" s="178" t="s">
        <v>2153</v>
      </c>
      <c r="T638" s="178" t="s">
        <v>2153</v>
      </c>
      <c r="U638" s="177"/>
      <c r="V638" s="178" t="s">
        <v>2153</v>
      </c>
      <c r="W638" s="178" t="s">
        <v>2153</v>
      </c>
      <c r="X638" s="178" t="s">
        <v>2153</v>
      </c>
      <c r="Y638" s="178" t="s">
        <v>2153</v>
      </c>
      <c r="Z638" s="178" t="s">
        <v>2153</v>
      </c>
      <c r="AA638" s="178" t="s">
        <v>2153</v>
      </c>
      <c r="AB638" s="178" t="s">
        <v>2153</v>
      </c>
      <c r="AC638" s="178" t="s">
        <v>2153</v>
      </c>
      <c r="AD638" s="178" t="s">
        <v>2153</v>
      </c>
      <c r="AE638" s="178"/>
      <c r="AF638" s="177"/>
      <c r="AG638" s="177"/>
      <c r="AH638" s="177"/>
      <c r="AI638" s="177"/>
      <c r="AJ638" s="177"/>
      <c r="AK638" s="177"/>
      <c r="AL638" s="177"/>
      <c r="AM638" s="177"/>
      <c r="AN638" s="177"/>
      <c r="AO638" s="177"/>
      <c r="AP638" s="177"/>
      <c r="AQ638" s="177"/>
      <c r="AR638" s="177"/>
      <c r="AS638" s="177"/>
      <c r="AT638" s="177"/>
      <c r="AU638" s="177"/>
      <c r="AV638" s="178" t="s">
        <v>2153</v>
      </c>
      <c r="AW638" s="178" t="s">
        <v>2153</v>
      </c>
      <c r="AX638" s="178" t="s">
        <v>2153</v>
      </c>
      <c r="AY638" s="178" t="s">
        <v>2153</v>
      </c>
      <c r="AZ638" s="180" t="s">
        <v>2154</v>
      </c>
      <c r="BA638" s="178" t="s">
        <v>2153</v>
      </c>
      <c r="BB638" s="177"/>
      <c r="BC638" s="177"/>
      <c r="BD638" s="177"/>
      <c r="BE638" s="178" t="s">
        <v>2153</v>
      </c>
      <c r="BF638" s="177"/>
      <c r="BG638" s="177"/>
      <c r="BH638" s="177"/>
      <c r="BI638" s="178" t="s">
        <v>2155</v>
      </c>
      <c r="BJ638" s="177"/>
      <c r="BK638" s="177"/>
      <c r="BL638" s="177"/>
      <c r="BM638" s="177"/>
      <c r="BN638" s="177"/>
      <c r="BO638" s="177"/>
      <c r="BP638" s="178" t="s">
        <v>2153</v>
      </c>
      <c r="BQ638" s="178" t="s">
        <v>2153</v>
      </c>
      <c r="BR638" s="178" t="s">
        <v>2153</v>
      </c>
      <c r="BS638" s="178" t="s">
        <v>2153</v>
      </c>
      <c r="BT638" s="178" t="s">
        <v>2153</v>
      </c>
      <c r="BU638" s="178" t="s">
        <v>2153</v>
      </c>
      <c r="BV638" s="178" t="s">
        <v>2153</v>
      </c>
      <c r="BW638" s="178" t="s">
        <v>2153</v>
      </c>
      <c r="BX638" s="178" t="s">
        <v>2153</v>
      </c>
      <c r="BY638" s="178" t="s">
        <v>2153</v>
      </c>
      <c r="BZ638" s="178" t="s">
        <v>2153</v>
      </c>
      <c r="CA638" s="178" t="s">
        <v>2153</v>
      </c>
      <c r="CB638" s="178" t="s">
        <v>2153</v>
      </c>
      <c r="CC638" s="178" t="s">
        <v>2153</v>
      </c>
      <c r="CD638" s="178" t="s">
        <v>2152</v>
      </c>
    </row>
    <row r="639" spans="5:82" ht="14.45">
      <c r="F639" s="178" t="s">
        <v>2155</v>
      </c>
      <c r="G639" s="178" t="s">
        <v>2155</v>
      </c>
      <c r="H639" s="178" t="s">
        <v>2155</v>
      </c>
      <c r="I639" s="178" t="s">
        <v>2155</v>
      </c>
      <c r="J639" s="178" t="s">
        <v>2155</v>
      </c>
      <c r="K639" s="178" t="s">
        <v>2155</v>
      </c>
      <c r="L639" s="178" t="s">
        <v>2155</v>
      </c>
      <c r="M639" s="178" t="s">
        <v>2155</v>
      </c>
      <c r="N639" s="178" t="s">
        <v>2155</v>
      </c>
      <c r="O639" s="178" t="s">
        <v>2155</v>
      </c>
      <c r="P639" s="178" t="s">
        <v>2155</v>
      </c>
      <c r="Q639" s="178" t="s">
        <v>2155</v>
      </c>
      <c r="R639" s="178" t="s">
        <v>2155</v>
      </c>
      <c r="S639" s="178" t="s">
        <v>2155</v>
      </c>
      <c r="T639" s="178" t="s">
        <v>2155</v>
      </c>
      <c r="U639" s="177"/>
      <c r="V639" s="178" t="s">
        <v>2155</v>
      </c>
      <c r="W639" s="178" t="s">
        <v>2155</v>
      </c>
      <c r="X639" s="178" t="s">
        <v>2155</v>
      </c>
      <c r="Y639" s="178" t="s">
        <v>2155</v>
      </c>
      <c r="Z639" s="178" t="s">
        <v>2155</v>
      </c>
      <c r="AA639" s="178" t="s">
        <v>2155</v>
      </c>
      <c r="AB639" s="178" t="s">
        <v>2155</v>
      </c>
      <c r="AC639" s="178" t="s">
        <v>2155</v>
      </c>
      <c r="AD639" s="178" t="s">
        <v>2155</v>
      </c>
      <c r="AE639" s="178"/>
      <c r="AF639" s="177"/>
      <c r="AG639" s="177"/>
      <c r="AH639" s="177"/>
      <c r="AI639" s="177"/>
      <c r="AJ639" s="177"/>
      <c r="AK639" s="177"/>
      <c r="AL639" s="177"/>
      <c r="AM639" s="177"/>
      <c r="AN639" s="177"/>
      <c r="AO639" s="177"/>
      <c r="AP639" s="177"/>
      <c r="AQ639" s="177"/>
      <c r="AR639" s="177"/>
      <c r="AS639" s="177"/>
      <c r="AT639" s="177"/>
      <c r="AU639" s="177"/>
      <c r="AV639" s="178" t="s">
        <v>2155</v>
      </c>
      <c r="AW639" s="178" t="s">
        <v>2155</v>
      </c>
      <c r="AX639" s="178" t="s">
        <v>2155</v>
      </c>
      <c r="AY639" s="178" t="s">
        <v>2155</v>
      </c>
      <c r="AZ639" s="178" t="s">
        <v>2155</v>
      </c>
      <c r="BA639" s="178" t="s">
        <v>2155</v>
      </c>
      <c r="BB639" s="177"/>
      <c r="BC639" s="177"/>
      <c r="BD639" s="177"/>
      <c r="BE639" s="178" t="s">
        <v>2155</v>
      </c>
      <c r="BF639" s="177"/>
      <c r="BG639" s="177"/>
      <c r="BH639" s="177"/>
      <c r="BI639" s="178" t="s">
        <v>2156</v>
      </c>
      <c r="BJ639" s="177"/>
      <c r="BK639" s="177"/>
      <c r="BL639" s="177"/>
      <c r="BM639" s="177"/>
      <c r="BN639" s="177"/>
      <c r="BO639" s="177"/>
      <c r="BP639" s="178" t="s">
        <v>2155</v>
      </c>
      <c r="BQ639" s="178" t="s">
        <v>2155</v>
      </c>
      <c r="BR639" s="178" t="s">
        <v>2155</v>
      </c>
      <c r="BS639" s="178" t="s">
        <v>2155</v>
      </c>
      <c r="BT639" s="178" t="s">
        <v>2155</v>
      </c>
      <c r="BU639" s="178" t="s">
        <v>2155</v>
      </c>
      <c r="BV639" s="178" t="s">
        <v>2155</v>
      </c>
      <c r="BW639" s="178" t="s">
        <v>2155</v>
      </c>
      <c r="BX639" s="178" t="s">
        <v>2155</v>
      </c>
      <c r="BY639" s="178" t="s">
        <v>2155</v>
      </c>
      <c r="BZ639" s="178" t="s">
        <v>2155</v>
      </c>
      <c r="CA639" s="178" t="s">
        <v>2155</v>
      </c>
      <c r="CB639" s="178" t="s">
        <v>2155</v>
      </c>
      <c r="CC639" s="178" t="s">
        <v>2155</v>
      </c>
      <c r="CD639" s="178" t="s">
        <v>2153</v>
      </c>
    </row>
    <row r="640" spans="5:82" ht="14.45">
      <c r="F640" s="178" t="s">
        <v>2156</v>
      </c>
      <c r="G640" s="178" t="s">
        <v>2156</v>
      </c>
      <c r="H640" s="178" t="s">
        <v>2156</v>
      </c>
      <c r="I640" s="178" t="s">
        <v>2156</v>
      </c>
      <c r="J640" s="178" t="s">
        <v>2156</v>
      </c>
      <c r="K640" s="178" t="s">
        <v>2156</v>
      </c>
      <c r="L640" s="178" t="s">
        <v>2156</v>
      </c>
      <c r="M640" s="178" t="s">
        <v>2156</v>
      </c>
      <c r="N640" s="178" t="s">
        <v>2156</v>
      </c>
      <c r="O640" s="178" t="s">
        <v>2156</v>
      </c>
      <c r="P640" s="178" t="s">
        <v>2156</v>
      </c>
      <c r="Q640" s="178" t="s">
        <v>2156</v>
      </c>
      <c r="R640" s="178" t="s">
        <v>2156</v>
      </c>
      <c r="S640" s="178" t="s">
        <v>2156</v>
      </c>
      <c r="T640" s="178" t="s">
        <v>2156</v>
      </c>
      <c r="U640" s="177"/>
      <c r="V640" s="178" t="s">
        <v>2156</v>
      </c>
      <c r="W640" s="178" t="s">
        <v>2156</v>
      </c>
      <c r="X640" s="178" t="s">
        <v>2156</v>
      </c>
      <c r="Y640" s="178" t="s">
        <v>2156</v>
      </c>
      <c r="Z640" s="178" t="s">
        <v>2156</v>
      </c>
      <c r="AA640" s="178" t="s">
        <v>2156</v>
      </c>
      <c r="AB640" s="178" t="s">
        <v>2156</v>
      </c>
      <c r="AC640" s="178" t="s">
        <v>2156</v>
      </c>
      <c r="AD640" s="178" t="s">
        <v>2156</v>
      </c>
      <c r="AE640" s="178"/>
      <c r="AF640" s="177"/>
      <c r="AG640" s="177"/>
      <c r="AH640" s="177"/>
      <c r="AI640" s="177"/>
      <c r="AJ640" s="177"/>
      <c r="AK640" s="177"/>
      <c r="AL640" s="177"/>
      <c r="AM640" s="177"/>
      <c r="AN640" s="177"/>
      <c r="AO640" s="177"/>
      <c r="AP640" s="177"/>
      <c r="AQ640" s="177"/>
      <c r="AR640" s="177"/>
      <c r="AS640" s="177"/>
      <c r="AT640" s="177"/>
      <c r="AU640" s="177"/>
      <c r="AV640" s="178" t="s">
        <v>2156</v>
      </c>
      <c r="AW640" s="178" t="s">
        <v>2156</v>
      </c>
      <c r="AX640" s="178" t="s">
        <v>2156</v>
      </c>
      <c r="AY640" s="178" t="s">
        <v>2156</v>
      </c>
      <c r="AZ640" s="312" t="s">
        <v>2157</v>
      </c>
      <c r="BA640" s="178" t="s">
        <v>2156</v>
      </c>
      <c r="BB640" s="177"/>
      <c r="BC640" s="177"/>
      <c r="BD640" s="177"/>
      <c r="BE640" s="178" t="s">
        <v>2156</v>
      </c>
      <c r="BF640" s="177"/>
      <c r="BG640" s="177"/>
      <c r="BH640" s="177"/>
      <c r="BI640" s="178" t="s">
        <v>1973</v>
      </c>
      <c r="BJ640" s="177"/>
      <c r="BK640" s="177"/>
      <c r="BL640" s="177"/>
      <c r="BM640" s="177"/>
      <c r="BN640" s="177"/>
      <c r="BO640" s="177"/>
      <c r="BP640" s="178" t="s">
        <v>2156</v>
      </c>
      <c r="BQ640" s="178" t="s">
        <v>2156</v>
      </c>
      <c r="BR640" s="178" t="s">
        <v>2156</v>
      </c>
      <c r="BS640" s="178" t="s">
        <v>2156</v>
      </c>
      <c r="BT640" s="178" t="s">
        <v>2156</v>
      </c>
      <c r="BU640" s="178" t="s">
        <v>2156</v>
      </c>
      <c r="BV640" s="178" t="s">
        <v>2156</v>
      </c>
      <c r="BW640" s="178" t="s">
        <v>2156</v>
      </c>
      <c r="BX640" s="178" t="s">
        <v>2156</v>
      </c>
      <c r="BY640" s="178" t="s">
        <v>2156</v>
      </c>
      <c r="BZ640" s="178" t="s">
        <v>2156</v>
      </c>
      <c r="CA640" s="178" t="s">
        <v>2156</v>
      </c>
      <c r="CB640" s="178" t="s">
        <v>2156</v>
      </c>
      <c r="CC640" s="178" t="s">
        <v>2156</v>
      </c>
      <c r="CD640" s="178" t="s">
        <v>2155</v>
      </c>
    </row>
    <row r="641" spans="6:82" ht="14.45">
      <c r="F641" s="178" t="s">
        <v>1973</v>
      </c>
      <c r="G641" s="178" t="s">
        <v>1973</v>
      </c>
      <c r="H641" s="178" t="s">
        <v>1973</v>
      </c>
      <c r="I641" s="178" t="s">
        <v>1973</v>
      </c>
      <c r="J641" s="178" t="s">
        <v>1973</v>
      </c>
      <c r="K641" s="178" t="s">
        <v>1973</v>
      </c>
      <c r="L641" s="178" t="s">
        <v>1973</v>
      </c>
      <c r="M641" s="178" t="s">
        <v>1973</v>
      </c>
      <c r="N641" s="178" t="s">
        <v>1973</v>
      </c>
      <c r="O641" s="178" t="s">
        <v>1973</v>
      </c>
      <c r="P641" s="178" t="s">
        <v>1973</v>
      </c>
      <c r="Q641" s="178" t="s">
        <v>1973</v>
      </c>
      <c r="R641" s="178" t="s">
        <v>1973</v>
      </c>
      <c r="S641" s="178" t="s">
        <v>1973</v>
      </c>
      <c r="T641" s="178" t="s">
        <v>1973</v>
      </c>
      <c r="U641" s="177"/>
      <c r="V641" s="178" t="s">
        <v>1973</v>
      </c>
      <c r="W641" s="178" t="s">
        <v>1973</v>
      </c>
      <c r="X641" s="178" t="s">
        <v>1973</v>
      </c>
      <c r="Y641" s="178" t="s">
        <v>1973</v>
      </c>
      <c r="Z641" s="178" t="s">
        <v>1973</v>
      </c>
      <c r="AA641" s="178" t="s">
        <v>1973</v>
      </c>
      <c r="AB641" s="178" t="s">
        <v>1973</v>
      </c>
      <c r="AC641" s="178" t="s">
        <v>1973</v>
      </c>
      <c r="AD641" s="178" t="s">
        <v>1973</v>
      </c>
      <c r="AE641" s="178"/>
      <c r="AF641" s="177"/>
      <c r="AG641" s="177"/>
      <c r="AH641" s="177"/>
      <c r="AI641" s="177"/>
      <c r="AJ641" s="177"/>
      <c r="AK641" s="177"/>
      <c r="AL641" s="177"/>
      <c r="AM641" s="177"/>
      <c r="AN641" s="177"/>
      <c r="AO641" s="177"/>
      <c r="AP641" s="177"/>
      <c r="AQ641" s="177"/>
      <c r="AR641" s="177"/>
      <c r="AS641" s="177"/>
      <c r="AT641" s="177"/>
      <c r="AU641" s="177"/>
      <c r="AV641" s="178" t="s">
        <v>1973</v>
      </c>
      <c r="AW641" s="178" t="s">
        <v>1973</v>
      </c>
      <c r="AX641" s="178" t="s">
        <v>1973</v>
      </c>
      <c r="AY641" s="178" t="s">
        <v>1973</v>
      </c>
      <c r="AZ641" s="178" t="s">
        <v>1973</v>
      </c>
      <c r="BA641" s="178" t="s">
        <v>1973</v>
      </c>
      <c r="BB641" s="177"/>
      <c r="BC641" s="177"/>
      <c r="BD641" s="177"/>
      <c r="BE641" s="178" t="s">
        <v>1973</v>
      </c>
      <c r="BF641" s="177"/>
      <c r="BG641" s="177"/>
      <c r="BH641" s="177"/>
      <c r="BI641" s="178" t="s">
        <v>2158</v>
      </c>
      <c r="BJ641" s="177"/>
      <c r="BK641" s="177"/>
      <c r="BL641" s="177"/>
      <c r="BM641" s="177"/>
      <c r="BN641" s="177"/>
      <c r="BO641" s="177"/>
      <c r="BP641" s="178" t="s">
        <v>1973</v>
      </c>
      <c r="BQ641" s="178" t="s">
        <v>1973</v>
      </c>
      <c r="BR641" s="178" t="s">
        <v>1973</v>
      </c>
      <c r="BS641" s="178" t="s">
        <v>1973</v>
      </c>
      <c r="BT641" s="178" t="s">
        <v>1973</v>
      </c>
      <c r="BU641" s="178" t="s">
        <v>1973</v>
      </c>
      <c r="BV641" s="178" t="s">
        <v>1973</v>
      </c>
      <c r="BW641" s="178" t="s">
        <v>1973</v>
      </c>
      <c r="BX641" s="178" t="s">
        <v>1973</v>
      </c>
      <c r="BY641" s="178" t="s">
        <v>1973</v>
      </c>
      <c r="BZ641" s="178" t="s">
        <v>1973</v>
      </c>
      <c r="CA641" s="178" t="s">
        <v>1973</v>
      </c>
      <c r="CB641" s="178" t="s">
        <v>1973</v>
      </c>
      <c r="CC641" s="178" t="s">
        <v>1973</v>
      </c>
      <c r="CD641" s="178" t="s">
        <v>2156</v>
      </c>
    </row>
    <row r="642" spans="6:82" ht="14.45">
      <c r="F642" s="178" t="s">
        <v>2158</v>
      </c>
      <c r="G642" s="178" t="s">
        <v>2158</v>
      </c>
      <c r="H642" s="178" t="s">
        <v>2158</v>
      </c>
      <c r="I642" s="178" t="s">
        <v>2158</v>
      </c>
      <c r="J642" s="178" t="s">
        <v>2158</v>
      </c>
      <c r="K642" s="178" t="s">
        <v>2158</v>
      </c>
      <c r="L642" s="178" t="s">
        <v>2158</v>
      </c>
      <c r="M642" s="178" t="s">
        <v>2158</v>
      </c>
      <c r="N642" s="178" t="s">
        <v>2158</v>
      </c>
      <c r="O642" s="178" t="s">
        <v>2158</v>
      </c>
      <c r="P642" s="178" t="s">
        <v>2158</v>
      </c>
      <c r="Q642" s="178" t="s">
        <v>2158</v>
      </c>
      <c r="R642" s="178" t="s">
        <v>2158</v>
      </c>
      <c r="S642" s="178" t="s">
        <v>2158</v>
      </c>
      <c r="T642" s="178" t="s">
        <v>2158</v>
      </c>
      <c r="U642" s="177"/>
      <c r="V642" s="178" t="s">
        <v>2158</v>
      </c>
      <c r="W642" s="178" t="s">
        <v>2158</v>
      </c>
      <c r="X642" s="178" t="s">
        <v>2158</v>
      </c>
      <c r="Y642" s="178" t="s">
        <v>2158</v>
      </c>
      <c r="Z642" s="178" t="s">
        <v>2158</v>
      </c>
      <c r="AA642" s="178" t="s">
        <v>2158</v>
      </c>
      <c r="AB642" s="178" t="s">
        <v>2158</v>
      </c>
      <c r="AC642" s="178" t="s">
        <v>2158</v>
      </c>
      <c r="AD642" s="178" t="s">
        <v>2158</v>
      </c>
      <c r="AE642" s="178"/>
      <c r="AF642" s="177"/>
      <c r="AG642" s="177"/>
      <c r="AH642" s="177"/>
      <c r="AI642" s="177"/>
      <c r="AJ642" s="177"/>
      <c r="AK642" s="177"/>
      <c r="AL642" s="177"/>
      <c r="AM642" s="177"/>
      <c r="AN642" s="177"/>
      <c r="AO642" s="177"/>
      <c r="AP642" s="177"/>
      <c r="AQ642" s="177"/>
      <c r="AR642" s="177"/>
      <c r="AS642" s="177"/>
      <c r="AT642" s="177"/>
      <c r="AU642" s="177"/>
      <c r="AV642" s="178" t="s">
        <v>2158</v>
      </c>
      <c r="AW642" s="178" t="s">
        <v>2158</v>
      </c>
      <c r="AX642" s="178" t="s">
        <v>2158</v>
      </c>
      <c r="AY642" s="178" t="s">
        <v>2158</v>
      </c>
      <c r="AZ642" s="178" t="s">
        <v>2158</v>
      </c>
      <c r="BA642" s="178" t="s">
        <v>2158</v>
      </c>
      <c r="BB642" s="177"/>
      <c r="BC642" s="177"/>
      <c r="BD642" s="177"/>
      <c r="BE642" s="178" t="s">
        <v>2158</v>
      </c>
      <c r="BF642" s="177"/>
      <c r="BG642" s="177"/>
      <c r="BH642" s="177"/>
      <c r="BI642" s="178" t="s">
        <v>2159</v>
      </c>
      <c r="BJ642" s="177"/>
      <c r="BK642" s="177"/>
      <c r="BL642" s="177"/>
      <c r="BM642" s="177"/>
      <c r="BN642" s="177"/>
      <c r="BO642" s="177"/>
      <c r="BP642" s="178" t="s">
        <v>2158</v>
      </c>
      <c r="BQ642" s="178" t="s">
        <v>2158</v>
      </c>
      <c r="BR642" s="178" t="s">
        <v>2158</v>
      </c>
      <c r="BS642" s="178" t="s">
        <v>2158</v>
      </c>
      <c r="BT642" s="178" t="s">
        <v>2158</v>
      </c>
      <c r="BU642" s="178" t="s">
        <v>2158</v>
      </c>
      <c r="BV642" s="178" t="s">
        <v>2158</v>
      </c>
      <c r="BW642" s="178" t="s">
        <v>2158</v>
      </c>
      <c r="BX642" s="178" t="s">
        <v>2158</v>
      </c>
      <c r="BY642" s="178" t="s">
        <v>2158</v>
      </c>
      <c r="BZ642" s="178" t="s">
        <v>2158</v>
      </c>
      <c r="CA642" s="178" t="s">
        <v>2158</v>
      </c>
      <c r="CB642" s="178" t="s">
        <v>2158</v>
      </c>
      <c r="CC642" s="178" t="s">
        <v>2158</v>
      </c>
      <c r="CD642" s="178" t="s">
        <v>1973</v>
      </c>
    </row>
    <row r="643" spans="6:82" ht="14.45">
      <c r="F643" s="178" t="s">
        <v>2159</v>
      </c>
      <c r="G643" s="178" t="s">
        <v>2159</v>
      </c>
      <c r="H643" s="178" t="s">
        <v>2159</v>
      </c>
      <c r="I643" s="178" t="s">
        <v>2159</v>
      </c>
      <c r="J643" s="178" t="s">
        <v>2159</v>
      </c>
      <c r="K643" s="178" t="s">
        <v>2159</v>
      </c>
      <c r="L643" s="178" t="s">
        <v>2159</v>
      </c>
      <c r="M643" s="178" t="s">
        <v>2159</v>
      </c>
      <c r="N643" s="178" t="s">
        <v>2159</v>
      </c>
      <c r="O643" s="178" t="s">
        <v>2159</v>
      </c>
      <c r="P643" s="178" t="s">
        <v>2159</v>
      </c>
      <c r="Q643" s="178" t="s">
        <v>2159</v>
      </c>
      <c r="R643" s="178" t="s">
        <v>2159</v>
      </c>
      <c r="S643" s="178" t="s">
        <v>2159</v>
      </c>
      <c r="T643" s="178" t="s">
        <v>2159</v>
      </c>
      <c r="U643" s="177"/>
      <c r="V643" s="178" t="s">
        <v>2159</v>
      </c>
      <c r="W643" s="178" t="s">
        <v>2159</v>
      </c>
      <c r="X643" s="178" t="s">
        <v>2159</v>
      </c>
      <c r="Y643" s="178" t="s">
        <v>2159</v>
      </c>
      <c r="Z643" s="178" t="s">
        <v>2159</v>
      </c>
      <c r="AA643" s="178" t="s">
        <v>2159</v>
      </c>
      <c r="AB643" s="178" t="s">
        <v>2159</v>
      </c>
      <c r="AC643" s="178" t="s">
        <v>2159</v>
      </c>
      <c r="AD643" s="178" t="s">
        <v>2159</v>
      </c>
      <c r="AE643" s="178"/>
      <c r="AF643" s="177"/>
      <c r="AG643" s="177"/>
      <c r="AH643" s="177"/>
      <c r="AI643" s="177"/>
      <c r="AJ643" s="177"/>
      <c r="AK643" s="177"/>
      <c r="AL643" s="177"/>
      <c r="AM643" s="177"/>
      <c r="AN643" s="177"/>
      <c r="AO643" s="177"/>
      <c r="AP643" s="177"/>
      <c r="AQ643" s="177"/>
      <c r="AR643" s="177"/>
      <c r="AS643" s="177"/>
      <c r="AT643" s="177"/>
      <c r="AU643" s="177"/>
      <c r="AV643" s="178" t="s">
        <v>2159</v>
      </c>
      <c r="AW643" s="178" t="s">
        <v>2159</v>
      </c>
      <c r="AX643" s="178" t="s">
        <v>2159</v>
      </c>
      <c r="AY643" s="178" t="s">
        <v>2159</v>
      </c>
      <c r="AZ643" s="178" t="s">
        <v>2159</v>
      </c>
      <c r="BA643" s="178" t="s">
        <v>2159</v>
      </c>
      <c r="BB643" s="177"/>
      <c r="BC643" s="177"/>
      <c r="BD643" s="177"/>
      <c r="BE643" s="178" t="s">
        <v>2159</v>
      </c>
      <c r="BF643" s="177"/>
      <c r="BG643" s="177"/>
      <c r="BH643" s="177"/>
      <c r="BI643" s="178" t="s">
        <v>2160</v>
      </c>
      <c r="BJ643" s="177"/>
      <c r="BK643" s="177"/>
      <c r="BL643" s="177"/>
      <c r="BM643" s="177"/>
      <c r="BN643" s="177"/>
      <c r="BO643" s="177"/>
      <c r="BP643" s="178" t="s">
        <v>2159</v>
      </c>
      <c r="BQ643" s="178" t="s">
        <v>2159</v>
      </c>
      <c r="BR643" s="178" t="s">
        <v>2159</v>
      </c>
      <c r="BS643" s="178" t="s">
        <v>2159</v>
      </c>
      <c r="BT643" s="178" t="s">
        <v>2159</v>
      </c>
      <c r="BU643" s="178" t="s">
        <v>2159</v>
      </c>
      <c r="BV643" s="178" t="s">
        <v>2159</v>
      </c>
      <c r="BW643" s="178" t="s">
        <v>2159</v>
      </c>
      <c r="BX643" s="178" t="s">
        <v>2159</v>
      </c>
      <c r="BY643" s="178" t="s">
        <v>2159</v>
      </c>
      <c r="BZ643" s="178" t="s">
        <v>2159</v>
      </c>
      <c r="CA643" s="178" t="s">
        <v>2159</v>
      </c>
      <c r="CB643" s="178" t="s">
        <v>2159</v>
      </c>
      <c r="CC643" s="178" t="s">
        <v>2159</v>
      </c>
      <c r="CD643" s="178" t="s">
        <v>2158</v>
      </c>
    </row>
    <row r="644" spans="6:82" ht="14.45">
      <c r="F644" s="178" t="s">
        <v>2161</v>
      </c>
      <c r="G644" s="178" t="s">
        <v>2161</v>
      </c>
      <c r="H644" s="178" t="s">
        <v>2161</v>
      </c>
      <c r="I644" s="178" t="s">
        <v>2161</v>
      </c>
      <c r="J644" s="178" t="s">
        <v>2161</v>
      </c>
      <c r="K644" s="178" t="s">
        <v>2161</v>
      </c>
      <c r="L644" s="178" t="s">
        <v>2161</v>
      </c>
      <c r="M644" s="178" t="s">
        <v>2161</v>
      </c>
      <c r="N644" s="178" t="s">
        <v>2161</v>
      </c>
      <c r="O644" s="178" t="s">
        <v>2161</v>
      </c>
      <c r="P644" s="178" t="s">
        <v>2161</v>
      </c>
      <c r="Q644" s="178" t="s">
        <v>2161</v>
      </c>
      <c r="R644" s="178" t="s">
        <v>2161</v>
      </c>
      <c r="S644" s="178" t="s">
        <v>2161</v>
      </c>
      <c r="T644" s="178" t="s">
        <v>2161</v>
      </c>
      <c r="U644" s="177"/>
      <c r="V644" s="178" t="s">
        <v>2161</v>
      </c>
      <c r="W644" s="178" t="s">
        <v>2161</v>
      </c>
      <c r="X644" s="178" t="s">
        <v>2161</v>
      </c>
      <c r="Y644" s="178" t="s">
        <v>2161</v>
      </c>
      <c r="Z644" s="178" t="s">
        <v>2161</v>
      </c>
      <c r="AA644" s="178" t="s">
        <v>2161</v>
      </c>
      <c r="AB644" s="178" t="s">
        <v>2161</v>
      </c>
      <c r="AC644" s="178" t="s">
        <v>2161</v>
      </c>
      <c r="AD644" s="178" t="s">
        <v>2161</v>
      </c>
      <c r="AE644" s="178"/>
      <c r="AF644" s="177"/>
      <c r="AG644" s="177"/>
      <c r="AH644" s="177"/>
      <c r="AI644" s="177"/>
      <c r="AJ644" s="177"/>
      <c r="AK644" s="177"/>
      <c r="AL644" s="177"/>
      <c r="AM644" s="177"/>
      <c r="AN644" s="177"/>
      <c r="AO644" s="177"/>
      <c r="AP644" s="177"/>
      <c r="AQ644" s="177"/>
      <c r="AR644" s="177"/>
      <c r="AS644" s="177"/>
      <c r="AT644" s="177"/>
      <c r="AU644" s="177"/>
      <c r="AV644" s="178" t="s">
        <v>2161</v>
      </c>
      <c r="AW644" s="178" t="s">
        <v>2161</v>
      </c>
      <c r="AX644" s="178" t="s">
        <v>2161</v>
      </c>
      <c r="AY644" s="178" t="s">
        <v>2161</v>
      </c>
      <c r="AZ644" s="178" t="s">
        <v>2161</v>
      </c>
      <c r="BA644" s="178" t="s">
        <v>2161</v>
      </c>
      <c r="BB644" s="177"/>
      <c r="BC644" s="177"/>
      <c r="BD644" s="177"/>
      <c r="BE644" s="178" t="s">
        <v>2160</v>
      </c>
      <c r="BF644" s="177"/>
      <c r="BG644" s="177"/>
      <c r="BH644" s="177"/>
      <c r="BI644" s="178" t="s">
        <v>2162</v>
      </c>
      <c r="BJ644" s="177"/>
      <c r="BK644" s="177"/>
      <c r="BL644" s="177"/>
      <c r="BM644" s="177"/>
      <c r="BN644" s="177"/>
      <c r="BO644" s="177"/>
      <c r="BP644" s="178" t="s">
        <v>2161</v>
      </c>
      <c r="BQ644" s="178" t="s">
        <v>2161</v>
      </c>
      <c r="BR644" s="178" t="s">
        <v>2161</v>
      </c>
      <c r="BS644" s="178" t="s">
        <v>2161</v>
      </c>
      <c r="BT644" s="178" t="s">
        <v>2161</v>
      </c>
      <c r="BU644" s="178" t="s">
        <v>2161</v>
      </c>
      <c r="BV644" s="178" t="s">
        <v>2161</v>
      </c>
      <c r="BW644" s="178" t="s">
        <v>2161</v>
      </c>
      <c r="BX644" s="178" t="s">
        <v>2161</v>
      </c>
      <c r="BY644" s="178" t="s">
        <v>2161</v>
      </c>
      <c r="BZ644" s="178" t="s">
        <v>2161</v>
      </c>
      <c r="CA644" s="178" t="s">
        <v>2161</v>
      </c>
      <c r="CB644" s="178" t="s">
        <v>2161</v>
      </c>
      <c r="CC644" s="178" t="s">
        <v>2161</v>
      </c>
      <c r="CD644" s="178" t="s">
        <v>2159</v>
      </c>
    </row>
    <row r="645" spans="6:82" ht="14.45">
      <c r="F645" s="178" t="s">
        <v>2160</v>
      </c>
      <c r="G645" s="178" t="s">
        <v>2160</v>
      </c>
      <c r="H645" s="178" t="s">
        <v>2160</v>
      </c>
      <c r="I645" s="178" t="s">
        <v>2160</v>
      </c>
      <c r="J645" s="178" t="s">
        <v>2160</v>
      </c>
      <c r="K645" s="178" t="s">
        <v>2160</v>
      </c>
      <c r="L645" s="178" t="s">
        <v>2160</v>
      </c>
      <c r="M645" s="178" t="s">
        <v>2160</v>
      </c>
      <c r="N645" s="178" t="s">
        <v>2160</v>
      </c>
      <c r="O645" s="178" t="s">
        <v>2160</v>
      </c>
      <c r="P645" s="178" t="s">
        <v>2160</v>
      </c>
      <c r="Q645" s="178" t="s">
        <v>2160</v>
      </c>
      <c r="R645" s="178" t="s">
        <v>2160</v>
      </c>
      <c r="S645" s="178" t="s">
        <v>2160</v>
      </c>
      <c r="T645" s="178" t="s">
        <v>2160</v>
      </c>
      <c r="U645" s="177"/>
      <c r="V645" s="178" t="s">
        <v>2160</v>
      </c>
      <c r="W645" s="178" t="s">
        <v>2160</v>
      </c>
      <c r="X645" s="178" t="s">
        <v>2160</v>
      </c>
      <c r="Y645" s="178" t="s">
        <v>2160</v>
      </c>
      <c r="Z645" s="178" t="s">
        <v>2160</v>
      </c>
      <c r="AA645" s="178" t="s">
        <v>2160</v>
      </c>
      <c r="AB645" s="178" t="s">
        <v>2160</v>
      </c>
      <c r="AC645" s="178" t="s">
        <v>2160</v>
      </c>
      <c r="AD645" s="178" t="s">
        <v>2160</v>
      </c>
      <c r="AE645" s="178"/>
      <c r="AF645" s="177"/>
      <c r="AG645" s="177"/>
      <c r="AH645" s="177"/>
      <c r="AI645" s="177"/>
      <c r="AJ645" s="177"/>
      <c r="AK645" s="177"/>
      <c r="AL645" s="177"/>
      <c r="AM645" s="177"/>
      <c r="AN645" s="177"/>
      <c r="AO645" s="177"/>
      <c r="AP645" s="177"/>
      <c r="AQ645" s="177"/>
      <c r="AR645" s="177"/>
      <c r="AS645" s="177"/>
      <c r="AT645" s="177"/>
      <c r="AU645" s="177"/>
      <c r="AV645" s="178" t="s">
        <v>2160</v>
      </c>
      <c r="AW645" s="178" t="s">
        <v>2160</v>
      </c>
      <c r="AX645" s="178" t="s">
        <v>2160</v>
      </c>
      <c r="AY645" s="178" t="s">
        <v>2160</v>
      </c>
      <c r="AZ645" s="178" t="s">
        <v>2160</v>
      </c>
      <c r="BA645" s="178" t="s">
        <v>2160</v>
      </c>
      <c r="BB645" s="177"/>
      <c r="BC645" s="177"/>
      <c r="BD645" s="177"/>
      <c r="BE645" s="178" t="s">
        <v>2162</v>
      </c>
      <c r="BF645" s="177"/>
      <c r="BG645" s="177"/>
      <c r="BH645" s="177"/>
      <c r="BI645" s="178" t="s">
        <v>2163</v>
      </c>
      <c r="BJ645" s="177"/>
      <c r="BK645" s="177"/>
      <c r="BL645" s="177"/>
      <c r="BM645" s="177"/>
      <c r="BN645" s="177"/>
      <c r="BO645" s="177"/>
      <c r="BP645" s="178" t="s">
        <v>2160</v>
      </c>
      <c r="BQ645" s="178" t="s">
        <v>2160</v>
      </c>
      <c r="BR645" s="178" t="s">
        <v>2160</v>
      </c>
      <c r="BS645" s="178" t="s">
        <v>2160</v>
      </c>
      <c r="BT645" s="178" t="s">
        <v>2160</v>
      </c>
      <c r="BU645" s="178" t="s">
        <v>2160</v>
      </c>
      <c r="BV645" s="178" t="s">
        <v>2160</v>
      </c>
      <c r="BW645" s="178" t="s">
        <v>2160</v>
      </c>
      <c r="BX645" s="178" t="s">
        <v>2160</v>
      </c>
      <c r="BY645" s="178" t="s">
        <v>2160</v>
      </c>
      <c r="BZ645" s="178" t="s">
        <v>2160</v>
      </c>
      <c r="CA645" s="178" t="s">
        <v>2160</v>
      </c>
      <c r="CB645" s="178" t="s">
        <v>2160</v>
      </c>
      <c r="CC645" s="178" t="s">
        <v>2160</v>
      </c>
      <c r="CD645" s="178" t="s">
        <v>2161</v>
      </c>
    </row>
    <row r="646" spans="6:82" ht="14.45">
      <c r="F646" s="178" t="s">
        <v>2162</v>
      </c>
      <c r="G646" s="178" t="s">
        <v>2162</v>
      </c>
      <c r="H646" s="178" t="s">
        <v>2162</v>
      </c>
      <c r="I646" s="178" t="s">
        <v>2162</v>
      </c>
      <c r="J646" s="178" t="s">
        <v>2162</v>
      </c>
      <c r="K646" s="178" t="s">
        <v>2162</v>
      </c>
      <c r="L646" s="178" t="s">
        <v>2162</v>
      </c>
      <c r="M646" s="178" t="s">
        <v>2162</v>
      </c>
      <c r="N646" s="178" t="s">
        <v>2162</v>
      </c>
      <c r="O646" s="178" t="s">
        <v>2162</v>
      </c>
      <c r="P646" s="178" t="s">
        <v>2162</v>
      </c>
      <c r="Q646" s="178" t="s">
        <v>2162</v>
      </c>
      <c r="R646" s="178" t="s">
        <v>2162</v>
      </c>
      <c r="S646" s="178" t="s">
        <v>2162</v>
      </c>
      <c r="T646" s="178" t="s">
        <v>2162</v>
      </c>
      <c r="U646" s="177"/>
      <c r="V646" s="178" t="s">
        <v>2162</v>
      </c>
      <c r="W646" s="178" t="s">
        <v>2162</v>
      </c>
      <c r="X646" s="178" t="s">
        <v>2162</v>
      </c>
      <c r="Y646" s="178" t="s">
        <v>2162</v>
      </c>
      <c r="Z646" s="178" t="s">
        <v>2162</v>
      </c>
      <c r="AA646" s="178" t="s">
        <v>2162</v>
      </c>
      <c r="AB646" s="178" t="s">
        <v>2162</v>
      </c>
      <c r="AC646" s="178" t="s">
        <v>2162</v>
      </c>
      <c r="AD646" s="178" t="s">
        <v>2162</v>
      </c>
      <c r="AE646" s="178"/>
      <c r="AF646" s="177"/>
      <c r="AG646" s="177"/>
      <c r="AH646" s="177"/>
      <c r="AI646" s="177"/>
      <c r="AJ646" s="177"/>
      <c r="AK646" s="177"/>
      <c r="AL646" s="177"/>
      <c r="AM646" s="177"/>
      <c r="AN646" s="177"/>
      <c r="AO646" s="177"/>
      <c r="AP646" s="177"/>
      <c r="AQ646" s="177"/>
      <c r="AR646" s="177"/>
      <c r="AS646" s="177"/>
      <c r="AT646" s="177"/>
      <c r="AU646" s="177"/>
      <c r="AV646" s="178" t="s">
        <v>2162</v>
      </c>
      <c r="AW646" s="178" t="s">
        <v>2162</v>
      </c>
      <c r="AX646" s="178" t="s">
        <v>2162</v>
      </c>
      <c r="AY646" s="178" t="s">
        <v>2162</v>
      </c>
      <c r="AZ646" s="178" t="s">
        <v>2162</v>
      </c>
      <c r="BA646" s="178" t="s">
        <v>2162</v>
      </c>
      <c r="BB646" s="177"/>
      <c r="BC646" s="177"/>
      <c r="BD646" s="177"/>
      <c r="BE646" s="178" t="s">
        <v>2163</v>
      </c>
      <c r="BF646" s="177"/>
      <c r="BG646" s="177"/>
      <c r="BH646" s="177"/>
      <c r="BI646" s="178" t="s">
        <v>2164</v>
      </c>
      <c r="BJ646" s="177"/>
      <c r="BK646" s="177"/>
      <c r="BL646" s="177"/>
      <c r="BM646" s="177"/>
      <c r="BN646" s="177"/>
      <c r="BO646" s="177"/>
      <c r="BP646" s="178" t="s">
        <v>2162</v>
      </c>
      <c r="BQ646" s="178" t="s">
        <v>2162</v>
      </c>
      <c r="BR646" s="178" t="s">
        <v>2162</v>
      </c>
      <c r="BS646" s="178" t="s">
        <v>2162</v>
      </c>
      <c r="BT646" s="178" t="s">
        <v>2162</v>
      </c>
      <c r="BU646" s="178" t="s">
        <v>2162</v>
      </c>
      <c r="BV646" s="178" t="s">
        <v>2162</v>
      </c>
      <c r="BW646" s="178" t="s">
        <v>2162</v>
      </c>
      <c r="BX646" s="178" t="s">
        <v>2162</v>
      </c>
      <c r="BY646" s="178" t="s">
        <v>2162</v>
      </c>
      <c r="BZ646" s="178" t="s">
        <v>2162</v>
      </c>
      <c r="CA646" s="178" t="s">
        <v>2162</v>
      </c>
      <c r="CB646" s="178" t="s">
        <v>2162</v>
      </c>
      <c r="CC646" s="178" t="s">
        <v>2162</v>
      </c>
      <c r="CD646" s="178" t="s">
        <v>2160</v>
      </c>
    </row>
    <row r="647" spans="6:82" ht="14.45">
      <c r="F647" s="178" t="s">
        <v>2163</v>
      </c>
      <c r="G647" s="178" t="s">
        <v>2163</v>
      </c>
      <c r="H647" s="178" t="s">
        <v>2163</v>
      </c>
      <c r="I647" s="178" t="s">
        <v>2163</v>
      </c>
      <c r="J647" s="178" t="s">
        <v>2163</v>
      </c>
      <c r="K647" s="178" t="s">
        <v>2163</v>
      </c>
      <c r="L647" s="178" t="s">
        <v>2163</v>
      </c>
      <c r="M647" s="178" t="s">
        <v>2163</v>
      </c>
      <c r="N647" s="178" t="s">
        <v>2163</v>
      </c>
      <c r="O647" s="178" t="s">
        <v>2163</v>
      </c>
      <c r="P647" s="178" t="s">
        <v>2163</v>
      </c>
      <c r="Q647" s="178" t="s">
        <v>2163</v>
      </c>
      <c r="R647" s="178" t="s">
        <v>2163</v>
      </c>
      <c r="S647" s="178" t="s">
        <v>2163</v>
      </c>
      <c r="T647" s="178" t="s">
        <v>2163</v>
      </c>
      <c r="U647" s="177"/>
      <c r="V647" s="178" t="s">
        <v>2163</v>
      </c>
      <c r="W647" s="178" t="s">
        <v>2163</v>
      </c>
      <c r="X647" s="178" t="s">
        <v>2163</v>
      </c>
      <c r="Y647" s="178" t="s">
        <v>2163</v>
      </c>
      <c r="Z647" s="178" t="s">
        <v>2163</v>
      </c>
      <c r="AA647" s="178" t="s">
        <v>2163</v>
      </c>
      <c r="AB647" s="178" t="s">
        <v>2163</v>
      </c>
      <c r="AC647" s="178" t="s">
        <v>2163</v>
      </c>
      <c r="AD647" s="178" t="s">
        <v>2163</v>
      </c>
      <c r="AE647" s="178"/>
      <c r="AF647" s="177"/>
      <c r="AG647" s="177"/>
      <c r="AH647" s="177"/>
      <c r="AI647" s="177"/>
      <c r="AJ647" s="177"/>
      <c r="AK647" s="177"/>
      <c r="AL647" s="177"/>
      <c r="AM647" s="177"/>
      <c r="AN647" s="177"/>
      <c r="AO647" s="177"/>
      <c r="AP647" s="177"/>
      <c r="AQ647" s="177"/>
      <c r="AR647" s="177"/>
      <c r="AS647" s="177"/>
      <c r="AT647" s="177"/>
      <c r="AU647" s="177"/>
      <c r="AV647" s="178" t="s">
        <v>2163</v>
      </c>
      <c r="AW647" s="178" t="s">
        <v>2163</v>
      </c>
      <c r="AX647" s="178" t="s">
        <v>2163</v>
      </c>
      <c r="AY647" s="178" t="s">
        <v>2163</v>
      </c>
      <c r="AZ647" s="178" t="s">
        <v>2163</v>
      </c>
      <c r="BA647" s="178" t="s">
        <v>2163</v>
      </c>
      <c r="BB647" s="177"/>
      <c r="BC647" s="177"/>
      <c r="BD647" s="177"/>
      <c r="BE647" s="178" t="s">
        <v>2164</v>
      </c>
      <c r="BF647" s="177"/>
      <c r="BG647" s="177"/>
      <c r="BH647" s="177"/>
      <c r="BI647" s="178" t="s">
        <v>2165</v>
      </c>
      <c r="BJ647" s="177"/>
      <c r="BK647" s="177"/>
      <c r="BL647" s="177"/>
      <c r="BM647" s="177"/>
      <c r="BN647" s="177"/>
      <c r="BO647" s="177"/>
      <c r="BP647" s="178" t="s">
        <v>2163</v>
      </c>
      <c r="BQ647" s="178" t="s">
        <v>2163</v>
      </c>
      <c r="BR647" s="178" t="s">
        <v>2163</v>
      </c>
      <c r="BS647" s="178" t="s">
        <v>2163</v>
      </c>
      <c r="BT647" s="178" t="s">
        <v>2163</v>
      </c>
      <c r="BU647" s="178" t="s">
        <v>2163</v>
      </c>
      <c r="BV647" s="178" t="s">
        <v>2163</v>
      </c>
      <c r="BW647" s="178" t="s">
        <v>2163</v>
      </c>
      <c r="BX647" s="178" t="s">
        <v>2163</v>
      </c>
      <c r="BY647" s="178" t="s">
        <v>2163</v>
      </c>
      <c r="BZ647" s="178" t="s">
        <v>2163</v>
      </c>
      <c r="CA647" s="178" t="s">
        <v>2163</v>
      </c>
      <c r="CB647" s="178" t="s">
        <v>2163</v>
      </c>
      <c r="CC647" s="178" t="s">
        <v>2163</v>
      </c>
      <c r="CD647" s="178" t="s">
        <v>2162</v>
      </c>
    </row>
    <row r="648" spans="6:82" ht="14.45">
      <c r="F648" s="178" t="s">
        <v>2164</v>
      </c>
      <c r="G648" s="178" t="s">
        <v>2164</v>
      </c>
      <c r="H648" s="178" t="s">
        <v>2164</v>
      </c>
      <c r="I648" s="178" t="s">
        <v>2164</v>
      </c>
      <c r="J648" s="178" t="s">
        <v>2164</v>
      </c>
      <c r="K648" s="178" t="s">
        <v>2164</v>
      </c>
      <c r="L648" s="178" t="s">
        <v>2164</v>
      </c>
      <c r="M648" s="178" t="s">
        <v>2164</v>
      </c>
      <c r="N648" s="178" t="s">
        <v>2164</v>
      </c>
      <c r="O648" s="178" t="s">
        <v>2164</v>
      </c>
      <c r="P648" s="178" t="s">
        <v>2164</v>
      </c>
      <c r="Q648" s="178" t="s">
        <v>2164</v>
      </c>
      <c r="R648" s="178" t="s">
        <v>2164</v>
      </c>
      <c r="S648" s="178" t="s">
        <v>2164</v>
      </c>
      <c r="T648" s="178" t="s">
        <v>2164</v>
      </c>
      <c r="U648" s="177"/>
      <c r="V648" s="178" t="s">
        <v>2164</v>
      </c>
      <c r="W648" s="178" t="s">
        <v>2164</v>
      </c>
      <c r="X648" s="178" t="s">
        <v>2164</v>
      </c>
      <c r="Y648" s="178" t="s">
        <v>2164</v>
      </c>
      <c r="Z648" s="178" t="s">
        <v>2164</v>
      </c>
      <c r="AA648" s="178" t="s">
        <v>2164</v>
      </c>
      <c r="AB648" s="178" t="s">
        <v>2164</v>
      </c>
      <c r="AC648" s="178" t="s">
        <v>2164</v>
      </c>
      <c r="AD648" s="178" t="s">
        <v>2164</v>
      </c>
      <c r="AE648" s="178"/>
      <c r="AF648" s="177"/>
      <c r="AG648" s="177"/>
      <c r="AH648" s="177"/>
      <c r="AI648" s="177"/>
      <c r="AJ648" s="177"/>
      <c r="AK648" s="177"/>
      <c r="AL648" s="177"/>
      <c r="AM648" s="177"/>
      <c r="AN648" s="177"/>
      <c r="AO648" s="177"/>
      <c r="AP648" s="177"/>
      <c r="AQ648" s="177"/>
      <c r="AR648" s="177"/>
      <c r="AS648" s="177"/>
      <c r="AT648" s="177"/>
      <c r="AU648" s="177"/>
      <c r="AV648" s="178" t="s">
        <v>2164</v>
      </c>
      <c r="AW648" s="178" t="s">
        <v>2164</v>
      </c>
      <c r="AX648" s="178" t="s">
        <v>2164</v>
      </c>
      <c r="AY648" s="178" t="s">
        <v>2164</v>
      </c>
      <c r="AZ648" s="178" t="s">
        <v>2165</v>
      </c>
      <c r="BA648" s="178" t="s">
        <v>2148</v>
      </c>
      <c r="BB648" s="177"/>
      <c r="BC648" s="177"/>
      <c r="BD648" s="177"/>
      <c r="BE648" s="178" t="s">
        <v>2165</v>
      </c>
      <c r="BF648" s="177"/>
      <c r="BG648" s="177"/>
      <c r="BH648" s="177"/>
      <c r="BI648" s="178" t="s">
        <v>2166</v>
      </c>
      <c r="BJ648" s="177"/>
      <c r="BK648" s="177"/>
      <c r="BL648" s="177"/>
      <c r="BM648" s="177"/>
      <c r="BN648" s="177"/>
      <c r="BO648" s="177"/>
      <c r="BP648" s="178" t="s">
        <v>2164</v>
      </c>
      <c r="BQ648" s="178" t="s">
        <v>2164</v>
      </c>
      <c r="BR648" s="178" t="s">
        <v>2164</v>
      </c>
      <c r="BS648" s="178" t="s">
        <v>2164</v>
      </c>
      <c r="BT648" s="178" t="s">
        <v>2164</v>
      </c>
      <c r="BU648" s="178" t="s">
        <v>2164</v>
      </c>
      <c r="BV648" s="178" t="s">
        <v>2164</v>
      </c>
      <c r="BW648" s="178" t="s">
        <v>2164</v>
      </c>
      <c r="BX648" s="178" t="s">
        <v>2164</v>
      </c>
      <c r="BY648" s="178" t="s">
        <v>2164</v>
      </c>
      <c r="BZ648" s="178" t="s">
        <v>2164</v>
      </c>
      <c r="CA648" s="178" t="s">
        <v>2164</v>
      </c>
      <c r="CB648" s="178" t="s">
        <v>2164</v>
      </c>
      <c r="CC648" s="178" t="s">
        <v>2164</v>
      </c>
      <c r="CD648" s="178" t="s">
        <v>2163</v>
      </c>
    </row>
    <row r="649" spans="6:82" ht="14.45">
      <c r="F649" s="178" t="s">
        <v>2165</v>
      </c>
      <c r="G649" s="178" t="s">
        <v>2165</v>
      </c>
      <c r="H649" s="178" t="s">
        <v>2165</v>
      </c>
      <c r="I649" s="178" t="s">
        <v>2165</v>
      </c>
      <c r="J649" s="178" t="s">
        <v>2165</v>
      </c>
      <c r="K649" s="178" t="s">
        <v>2165</v>
      </c>
      <c r="L649" s="178" t="s">
        <v>2165</v>
      </c>
      <c r="M649" s="178" t="s">
        <v>2165</v>
      </c>
      <c r="N649" s="178" t="s">
        <v>2165</v>
      </c>
      <c r="O649" s="178" t="s">
        <v>2165</v>
      </c>
      <c r="P649" s="178" t="s">
        <v>2165</v>
      </c>
      <c r="Q649" s="178" t="s">
        <v>2165</v>
      </c>
      <c r="R649" s="178" t="s">
        <v>2165</v>
      </c>
      <c r="S649" s="178" t="s">
        <v>2165</v>
      </c>
      <c r="T649" s="178" t="s">
        <v>2165</v>
      </c>
      <c r="U649" s="177"/>
      <c r="V649" s="178" t="s">
        <v>2165</v>
      </c>
      <c r="W649" s="178" t="s">
        <v>2165</v>
      </c>
      <c r="X649" s="178" t="s">
        <v>2165</v>
      </c>
      <c r="Y649" s="178" t="s">
        <v>2165</v>
      </c>
      <c r="Z649" s="178" t="s">
        <v>2165</v>
      </c>
      <c r="AA649" s="178" t="s">
        <v>2165</v>
      </c>
      <c r="AB649" s="178" t="s">
        <v>2165</v>
      </c>
      <c r="AC649" s="178" t="s">
        <v>2165</v>
      </c>
      <c r="AD649" s="178" t="s">
        <v>2165</v>
      </c>
      <c r="AE649" s="178"/>
      <c r="AF649" s="177"/>
      <c r="AG649" s="177"/>
      <c r="AH649" s="177"/>
      <c r="AI649" s="177"/>
      <c r="AJ649" s="177"/>
      <c r="AK649" s="177"/>
      <c r="AL649" s="177"/>
      <c r="AM649" s="177"/>
      <c r="AN649" s="177"/>
      <c r="AO649" s="177"/>
      <c r="AP649" s="177"/>
      <c r="AQ649" s="177"/>
      <c r="AR649" s="177"/>
      <c r="AS649" s="177"/>
      <c r="AT649" s="177"/>
      <c r="AU649" s="177"/>
      <c r="AV649" s="178" t="s">
        <v>2165</v>
      </c>
      <c r="AW649" s="178" t="s">
        <v>2165</v>
      </c>
      <c r="AX649" s="178" t="s">
        <v>2165</v>
      </c>
      <c r="AY649" s="178" t="s">
        <v>2165</v>
      </c>
      <c r="AZ649" s="178" t="s">
        <v>2166</v>
      </c>
      <c r="BA649" s="178" t="s">
        <v>2164</v>
      </c>
      <c r="BB649" s="177"/>
      <c r="BC649" s="177"/>
      <c r="BD649" s="177"/>
      <c r="BE649" s="178" t="s">
        <v>2166</v>
      </c>
      <c r="BF649" s="177"/>
      <c r="BG649" s="177"/>
      <c r="BH649" s="177"/>
      <c r="BI649" s="313" t="s">
        <v>2157</v>
      </c>
      <c r="BJ649" s="177"/>
      <c r="BK649" s="177"/>
      <c r="BL649" s="177"/>
      <c r="BM649" s="177"/>
      <c r="BN649" s="177"/>
      <c r="BO649" s="177"/>
      <c r="BP649" s="178" t="s">
        <v>2165</v>
      </c>
      <c r="BQ649" s="178" t="s">
        <v>2165</v>
      </c>
      <c r="BR649" s="178" t="s">
        <v>2165</v>
      </c>
      <c r="BS649" s="178" t="s">
        <v>2165</v>
      </c>
      <c r="BT649" s="178" t="s">
        <v>2165</v>
      </c>
      <c r="BU649" s="178" t="s">
        <v>2165</v>
      </c>
      <c r="BV649" s="178" t="s">
        <v>2165</v>
      </c>
      <c r="BW649" s="178" t="s">
        <v>2165</v>
      </c>
      <c r="BX649" s="178" t="s">
        <v>2165</v>
      </c>
      <c r="BY649" s="178" t="s">
        <v>2165</v>
      </c>
      <c r="BZ649" s="178" t="s">
        <v>2165</v>
      </c>
      <c r="CA649" s="178" t="s">
        <v>2165</v>
      </c>
      <c r="CB649" s="178" t="s">
        <v>2165</v>
      </c>
      <c r="CC649" s="178" t="s">
        <v>2165</v>
      </c>
      <c r="CD649" s="178" t="s">
        <v>2164</v>
      </c>
    </row>
    <row r="650" spans="6:82" ht="14.45">
      <c r="F650" s="178" t="s">
        <v>2166</v>
      </c>
      <c r="G650" s="178" t="s">
        <v>2166</v>
      </c>
      <c r="H650" s="178" t="s">
        <v>2166</v>
      </c>
      <c r="I650" s="178" t="s">
        <v>2166</v>
      </c>
      <c r="J650" s="178" t="s">
        <v>2166</v>
      </c>
      <c r="K650" s="178" t="s">
        <v>2166</v>
      </c>
      <c r="L650" s="178" t="s">
        <v>2166</v>
      </c>
      <c r="M650" s="178" t="s">
        <v>2166</v>
      </c>
      <c r="N650" s="178" t="s">
        <v>2166</v>
      </c>
      <c r="O650" s="178" t="s">
        <v>2166</v>
      </c>
      <c r="P650" s="178" t="s">
        <v>2166</v>
      </c>
      <c r="Q650" s="178" t="s">
        <v>2166</v>
      </c>
      <c r="R650" s="178" t="s">
        <v>2166</v>
      </c>
      <c r="S650" s="178" t="s">
        <v>2166</v>
      </c>
      <c r="T650" s="178" t="s">
        <v>2166</v>
      </c>
      <c r="U650" s="177"/>
      <c r="V650" s="178" t="s">
        <v>2166</v>
      </c>
      <c r="W650" s="178" t="s">
        <v>2166</v>
      </c>
      <c r="X650" s="178" t="s">
        <v>2166</v>
      </c>
      <c r="Y650" s="178" t="s">
        <v>2166</v>
      </c>
      <c r="Z650" s="178" t="s">
        <v>2166</v>
      </c>
      <c r="AA650" s="178" t="s">
        <v>2166</v>
      </c>
      <c r="AB650" s="178" t="s">
        <v>2166</v>
      </c>
      <c r="AC650" s="178" t="s">
        <v>2166</v>
      </c>
      <c r="AD650" s="178" t="s">
        <v>2166</v>
      </c>
      <c r="AE650" s="178"/>
      <c r="AF650" s="177"/>
      <c r="AG650" s="177"/>
      <c r="AH650" s="177"/>
      <c r="AI650" s="177"/>
      <c r="AJ650" s="177"/>
      <c r="AK650" s="177"/>
      <c r="AL650" s="177"/>
      <c r="AM650" s="177"/>
      <c r="AN650" s="177"/>
      <c r="AO650" s="177"/>
      <c r="AP650" s="177"/>
      <c r="AQ650" s="177"/>
      <c r="AR650" s="177"/>
      <c r="AS650" s="177"/>
      <c r="AT650" s="177"/>
      <c r="AU650" s="177"/>
      <c r="AV650" s="178" t="s">
        <v>2166</v>
      </c>
      <c r="AW650" s="178" t="s">
        <v>2166</v>
      </c>
      <c r="AX650" s="178" t="s">
        <v>2166</v>
      </c>
      <c r="AY650" s="178" t="s">
        <v>2166</v>
      </c>
      <c r="AZ650" s="313"/>
      <c r="BA650" s="178" t="s">
        <v>2165</v>
      </c>
      <c r="BB650" s="177"/>
      <c r="BC650" s="177"/>
      <c r="BD650" s="177"/>
      <c r="BE650" s="313" t="s">
        <v>2157</v>
      </c>
      <c r="BF650" s="177"/>
      <c r="BG650" s="177"/>
      <c r="BH650" s="177"/>
      <c r="BI650" s="178" t="s">
        <v>2154</v>
      </c>
      <c r="BJ650" s="177"/>
      <c r="BK650" s="177"/>
      <c r="BL650" s="177"/>
      <c r="BM650" s="177"/>
      <c r="BN650" s="177"/>
      <c r="BO650" s="177"/>
      <c r="BP650" s="178" t="s">
        <v>2166</v>
      </c>
      <c r="BQ650" s="178" t="s">
        <v>2166</v>
      </c>
      <c r="BR650" s="178" t="s">
        <v>2166</v>
      </c>
      <c r="BS650" s="178" t="s">
        <v>2166</v>
      </c>
      <c r="BT650" s="178" t="s">
        <v>2166</v>
      </c>
      <c r="BU650" s="178" t="s">
        <v>2166</v>
      </c>
      <c r="BV650" s="178" t="s">
        <v>2166</v>
      </c>
      <c r="BW650" s="178" t="s">
        <v>2166</v>
      </c>
      <c r="BX650" s="178" t="s">
        <v>2166</v>
      </c>
      <c r="BY650" s="178" t="s">
        <v>2166</v>
      </c>
      <c r="BZ650" s="178" t="s">
        <v>2166</v>
      </c>
      <c r="CA650" s="178" t="s">
        <v>2166</v>
      </c>
      <c r="CB650" s="178" t="s">
        <v>2166</v>
      </c>
      <c r="CC650" s="178" t="s">
        <v>2166</v>
      </c>
      <c r="CD650" s="178" t="s">
        <v>2165</v>
      </c>
    </row>
    <row r="651" spans="6:82" ht="14.45">
      <c r="F651" s="313" t="s">
        <v>2157</v>
      </c>
      <c r="G651" s="313" t="s">
        <v>2157</v>
      </c>
      <c r="H651" s="313" t="s">
        <v>2157</v>
      </c>
      <c r="I651" s="313" t="s">
        <v>2157</v>
      </c>
      <c r="J651" s="313" t="s">
        <v>2157</v>
      </c>
      <c r="K651" s="313" t="s">
        <v>2157</v>
      </c>
      <c r="L651" s="313" t="s">
        <v>2157</v>
      </c>
      <c r="M651" s="313" t="s">
        <v>2157</v>
      </c>
      <c r="N651" s="313" t="s">
        <v>2157</v>
      </c>
      <c r="O651" s="313" t="s">
        <v>2157</v>
      </c>
      <c r="P651" s="313" t="s">
        <v>2157</v>
      </c>
      <c r="Q651" s="313" t="s">
        <v>2157</v>
      </c>
      <c r="R651" s="313" t="s">
        <v>2157</v>
      </c>
      <c r="S651" s="313" t="s">
        <v>2157</v>
      </c>
      <c r="T651" s="313" t="s">
        <v>2157</v>
      </c>
      <c r="U651" s="177"/>
      <c r="V651" s="313" t="s">
        <v>2157</v>
      </c>
      <c r="W651" s="313" t="s">
        <v>2157</v>
      </c>
      <c r="X651" s="313" t="s">
        <v>2157</v>
      </c>
      <c r="Y651" s="313" t="s">
        <v>2157</v>
      </c>
      <c r="Z651" s="313" t="s">
        <v>2157</v>
      </c>
      <c r="AA651" s="313" t="s">
        <v>2157</v>
      </c>
      <c r="AB651" s="313" t="s">
        <v>2157</v>
      </c>
      <c r="AC651" s="313" t="s">
        <v>2157</v>
      </c>
      <c r="AD651" s="313" t="s">
        <v>2157</v>
      </c>
      <c r="AE651" s="178"/>
      <c r="AF651" s="177"/>
      <c r="AG651" s="177"/>
      <c r="AH651" s="177"/>
      <c r="AI651" s="177"/>
      <c r="AJ651" s="177"/>
      <c r="AK651" s="177"/>
      <c r="AL651" s="177"/>
      <c r="AM651" s="177"/>
      <c r="AN651" s="177"/>
      <c r="AO651" s="177"/>
      <c r="AP651" s="177"/>
      <c r="AQ651" s="177"/>
      <c r="AR651" s="177"/>
      <c r="AS651" s="177"/>
      <c r="AT651" s="177"/>
      <c r="AU651" s="177"/>
      <c r="AV651" s="313" t="s">
        <v>2157</v>
      </c>
      <c r="AW651" s="313" t="s">
        <v>2157</v>
      </c>
      <c r="AX651" s="313" t="s">
        <v>2157</v>
      </c>
      <c r="AY651" s="313" t="s">
        <v>2157</v>
      </c>
      <c r="AZ651" s="313"/>
      <c r="BA651" s="178" t="s">
        <v>2166</v>
      </c>
      <c r="BB651" s="177"/>
      <c r="BC651" s="177"/>
      <c r="BD651" s="177"/>
      <c r="BE651" s="178" t="s">
        <v>2154</v>
      </c>
      <c r="BF651" s="177"/>
      <c r="BG651" s="177"/>
      <c r="BH651" s="177"/>
      <c r="BI651" s="313"/>
      <c r="BJ651" s="177"/>
      <c r="BK651" s="177"/>
      <c r="BL651" s="177"/>
      <c r="BM651" s="177"/>
      <c r="BN651" s="177"/>
      <c r="BO651" s="177"/>
      <c r="BP651" s="313" t="s">
        <v>2157</v>
      </c>
      <c r="BQ651" s="313" t="s">
        <v>2157</v>
      </c>
      <c r="BR651" s="313" t="s">
        <v>2157</v>
      </c>
      <c r="BS651" s="313" t="s">
        <v>2157</v>
      </c>
      <c r="BT651" s="313" t="s">
        <v>2157</v>
      </c>
      <c r="BU651" s="313" t="s">
        <v>2157</v>
      </c>
      <c r="BV651" s="313" t="s">
        <v>2157</v>
      </c>
      <c r="BW651" s="313" t="s">
        <v>2157</v>
      </c>
      <c r="BX651" s="313" t="s">
        <v>2157</v>
      </c>
      <c r="BY651" s="313" t="s">
        <v>2157</v>
      </c>
      <c r="BZ651" s="313" t="s">
        <v>2157</v>
      </c>
      <c r="CA651" s="313" t="s">
        <v>2157</v>
      </c>
      <c r="CB651" s="313" t="s">
        <v>2157</v>
      </c>
      <c r="CC651" s="313" t="s">
        <v>2157</v>
      </c>
      <c r="CD651" s="178" t="s">
        <v>2166</v>
      </c>
    </row>
    <row r="652" spans="6:82" ht="14.45">
      <c r="F652" s="178" t="s">
        <v>2154</v>
      </c>
      <c r="G652" s="178" t="s">
        <v>2154</v>
      </c>
      <c r="H652" s="178" t="s">
        <v>2154</v>
      </c>
      <c r="I652" s="178" t="s">
        <v>2154</v>
      </c>
      <c r="J652" s="178" t="s">
        <v>2154</v>
      </c>
      <c r="K652" s="178" t="s">
        <v>2154</v>
      </c>
      <c r="L652" s="178" t="s">
        <v>2154</v>
      </c>
      <c r="M652" s="178" t="s">
        <v>2154</v>
      </c>
      <c r="N652" s="178" t="s">
        <v>2154</v>
      </c>
      <c r="O652" s="178" t="s">
        <v>2154</v>
      </c>
      <c r="P652" s="178" t="s">
        <v>2154</v>
      </c>
      <c r="Q652" s="178" t="s">
        <v>2154</v>
      </c>
      <c r="R652" s="178" t="s">
        <v>2154</v>
      </c>
      <c r="S652" s="178" t="s">
        <v>2154</v>
      </c>
      <c r="T652" s="178" t="s">
        <v>2154</v>
      </c>
      <c r="U652" s="177"/>
      <c r="V652" s="178" t="s">
        <v>2154</v>
      </c>
      <c r="W652" s="178" t="s">
        <v>2154</v>
      </c>
      <c r="X652" s="178" t="s">
        <v>2154</v>
      </c>
      <c r="Y652" s="178" t="s">
        <v>2154</v>
      </c>
      <c r="Z652" s="178" t="s">
        <v>2154</v>
      </c>
      <c r="AA652" s="178" t="s">
        <v>2154</v>
      </c>
      <c r="AB652" s="178" t="s">
        <v>2154</v>
      </c>
      <c r="AC652" s="178" t="s">
        <v>2154</v>
      </c>
      <c r="AD652" s="178" t="s">
        <v>2154</v>
      </c>
      <c r="AE652" s="312"/>
      <c r="AF652" s="177"/>
      <c r="AG652" s="177"/>
      <c r="AH652" s="177"/>
      <c r="AI652" s="177"/>
      <c r="AJ652" s="177"/>
      <c r="AK652" s="177"/>
      <c r="AL652" s="177"/>
      <c r="AM652" s="177"/>
      <c r="AN652" s="177"/>
      <c r="AO652" s="177"/>
      <c r="AP652" s="177"/>
      <c r="AQ652" s="177"/>
      <c r="AR652" s="177"/>
      <c r="AS652" s="177"/>
      <c r="AT652" s="177"/>
      <c r="AU652" s="177"/>
      <c r="AV652" s="178" t="s">
        <v>2154</v>
      </c>
      <c r="AW652" s="178" t="s">
        <v>2154</v>
      </c>
      <c r="AX652" s="178" t="s">
        <v>2154</v>
      </c>
      <c r="AY652" s="178" t="s">
        <v>2154</v>
      </c>
      <c r="AZ652" s="313"/>
      <c r="BA652" s="312" t="s">
        <v>2157</v>
      </c>
      <c r="BB652" s="177"/>
      <c r="BC652" s="177"/>
      <c r="BD652" s="177"/>
      <c r="BE652" s="313"/>
      <c r="BF652" s="177"/>
      <c r="BG652" s="177"/>
      <c r="BH652" s="177"/>
      <c r="BI652" s="313"/>
      <c r="BJ652" s="177"/>
      <c r="BK652" s="177"/>
      <c r="BL652" s="177"/>
      <c r="BM652" s="177"/>
      <c r="BN652" s="177"/>
      <c r="BO652" s="177"/>
      <c r="BP652" s="178" t="s">
        <v>2154</v>
      </c>
      <c r="BQ652" s="178" t="s">
        <v>2154</v>
      </c>
      <c r="BR652" s="178" t="s">
        <v>2154</v>
      </c>
      <c r="BS652" s="178" t="s">
        <v>2154</v>
      </c>
      <c r="BT652" s="178" t="s">
        <v>2154</v>
      </c>
      <c r="BU652" s="178" t="s">
        <v>2154</v>
      </c>
      <c r="BV652" s="178" t="s">
        <v>2154</v>
      </c>
      <c r="BW652" s="178" t="s">
        <v>2154</v>
      </c>
      <c r="BX652" s="178" t="s">
        <v>2154</v>
      </c>
      <c r="BY652" s="178" t="s">
        <v>2154</v>
      </c>
      <c r="BZ652" s="178" t="s">
        <v>2154</v>
      </c>
      <c r="CA652" s="178" t="s">
        <v>2154</v>
      </c>
      <c r="CB652" s="178" t="s">
        <v>2154</v>
      </c>
      <c r="CC652" s="178" t="s">
        <v>2154</v>
      </c>
      <c r="CD652" s="312" t="s">
        <v>2157</v>
      </c>
    </row>
    <row r="653" spans="6:82" ht="14.45">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2154</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2154</v>
      </c>
    </row>
    <row r="654" spans="6:82" ht="14.45">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ht="14.45">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ht="14.45">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ht="14.45">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ht="14.45">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ht="14.45">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ht="14.45">
      <c r="E660" s="48" t="s">
        <v>1975</v>
      </c>
      <c r="F660" s="179" t="s">
        <v>2167</v>
      </c>
      <c r="G660" s="179" t="s">
        <v>2168</v>
      </c>
      <c r="H660" s="179" t="s">
        <v>2169</v>
      </c>
      <c r="I660" s="179" t="s">
        <v>2170</v>
      </c>
      <c r="J660" s="179" t="s">
        <v>2171</v>
      </c>
      <c r="K660" s="179" t="s">
        <v>2172</v>
      </c>
      <c r="L660" s="179" t="s">
        <v>2173</v>
      </c>
      <c r="M660" s="179" t="s">
        <v>2174</v>
      </c>
      <c r="N660" s="179" t="s">
        <v>2175</v>
      </c>
      <c r="O660" s="179" t="s">
        <v>2176</v>
      </c>
      <c r="P660" s="179" t="s">
        <v>2177</v>
      </c>
      <c r="Q660" s="179" t="s">
        <v>2178</v>
      </c>
      <c r="R660" s="179" t="s">
        <v>2179</v>
      </c>
      <c r="S660" s="179" t="s">
        <v>2180</v>
      </c>
      <c r="T660" s="179" t="s">
        <v>2181</v>
      </c>
      <c r="U660" s="179" t="s">
        <v>2182</v>
      </c>
      <c r="V660" s="179" t="s">
        <v>2183</v>
      </c>
      <c r="W660" s="179" t="s">
        <v>2184</v>
      </c>
      <c r="X660" s="179" t="s">
        <v>2185</v>
      </c>
      <c r="Y660" s="179" t="s">
        <v>2186</v>
      </c>
      <c r="Z660" s="179" t="s">
        <v>2187</v>
      </c>
      <c r="AA660" s="179" t="s">
        <v>2188</v>
      </c>
      <c r="AB660" s="179" t="s">
        <v>2189</v>
      </c>
      <c r="AC660" s="179" t="s">
        <v>2190</v>
      </c>
      <c r="AD660" s="179" t="s">
        <v>2191</v>
      </c>
      <c r="AE660" s="179" t="s">
        <v>2192</v>
      </c>
      <c r="AF660" s="179" t="s">
        <v>2193</v>
      </c>
      <c r="AG660" s="179" t="s">
        <v>2194</v>
      </c>
      <c r="AH660" s="179" t="s">
        <v>2195</v>
      </c>
      <c r="AI660" s="179" t="s">
        <v>2196</v>
      </c>
      <c r="AJ660" s="179" t="s">
        <v>2197</v>
      </c>
      <c r="AK660" s="179" t="s">
        <v>2198</v>
      </c>
      <c r="AL660" s="179" t="s">
        <v>2199</v>
      </c>
      <c r="AM660" s="179" t="s">
        <v>2200</v>
      </c>
      <c r="AN660" s="179" t="s">
        <v>2201</v>
      </c>
      <c r="AO660" s="179" t="s">
        <v>2202</v>
      </c>
      <c r="AP660" s="179" t="s">
        <v>2203</v>
      </c>
      <c r="AQ660" s="179" t="s">
        <v>2204</v>
      </c>
      <c r="AR660" s="179" t="s">
        <v>2205</v>
      </c>
      <c r="AS660" s="179" t="s">
        <v>2206</v>
      </c>
      <c r="AT660" s="179" t="s">
        <v>2207</v>
      </c>
      <c r="AU660" s="179" t="s">
        <v>2208</v>
      </c>
      <c r="AV660" s="179" t="s">
        <v>2209</v>
      </c>
      <c r="AW660" s="179" t="s">
        <v>2210</v>
      </c>
      <c r="AX660" s="179" t="s">
        <v>2211</v>
      </c>
      <c r="AY660" s="179" t="s">
        <v>2212</v>
      </c>
      <c r="AZ660" s="179" t="s">
        <v>2213</v>
      </c>
      <c r="BA660" s="179" t="s">
        <v>2214</v>
      </c>
      <c r="BB660" s="179" t="s">
        <v>2215</v>
      </c>
      <c r="BC660" s="179" t="s">
        <v>2216</v>
      </c>
      <c r="BD660" s="179" t="s">
        <v>2217</v>
      </c>
      <c r="BE660" s="179" t="s">
        <v>2218</v>
      </c>
      <c r="BF660" s="179" t="s">
        <v>2219</v>
      </c>
      <c r="BG660" s="179" t="s">
        <v>2220</v>
      </c>
      <c r="BH660" s="179" t="s">
        <v>2221</v>
      </c>
      <c r="BI660" s="179" t="s">
        <v>2222</v>
      </c>
      <c r="BJ660" s="179" t="s">
        <v>2223</v>
      </c>
      <c r="BK660" s="179" t="s">
        <v>2224</v>
      </c>
      <c r="BL660" s="179" t="s">
        <v>2225</v>
      </c>
      <c r="BM660" s="179" t="s">
        <v>2226</v>
      </c>
      <c r="BN660" s="179" t="s">
        <v>2227</v>
      </c>
      <c r="BO660" s="179" t="s">
        <v>2228</v>
      </c>
      <c r="BP660" s="179" t="s">
        <v>2229</v>
      </c>
      <c r="BQ660" s="179" t="s">
        <v>2230</v>
      </c>
      <c r="BR660" s="179" t="s">
        <v>2231</v>
      </c>
      <c r="BS660" s="179" t="s">
        <v>2232</v>
      </c>
      <c r="BT660" s="179" t="s">
        <v>2233</v>
      </c>
      <c r="BU660" s="179" t="s">
        <v>2234</v>
      </c>
      <c r="BV660" s="179" t="s">
        <v>2235</v>
      </c>
      <c r="BW660" s="179" t="s">
        <v>2236</v>
      </c>
      <c r="BX660" s="179" t="s">
        <v>2237</v>
      </c>
      <c r="BY660" s="179" t="s">
        <v>2238</v>
      </c>
      <c r="BZ660" s="179" t="s">
        <v>2239</v>
      </c>
      <c r="CA660" s="179" t="s">
        <v>2240</v>
      </c>
      <c r="CB660" s="179" t="s">
        <v>2241</v>
      </c>
      <c r="CC660" s="179" t="s">
        <v>2242</v>
      </c>
      <c r="CD660" s="179" t="s">
        <v>2243</v>
      </c>
    </row>
    <row r="661" spans="5:82" ht="14.45">
      <c r="F661" s="178" t="s">
        <v>2244</v>
      </c>
      <c r="G661" s="178" t="s">
        <v>2244</v>
      </c>
      <c r="H661" s="178" t="s">
        <v>2245</v>
      </c>
      <c r="I661" s="178" t="s">
        <v>2245</v>
      </c>
      <c r="J661" s="178" t="s">
        <v>2245</v>
      </c>
      <c r="K661" s="178" t="s">
        <v>2245</v>
      </c>
      <c r="L661" s="178" t="s">
        <v>2245</v>
      </c>
      <c r="M661" s="178" t="s">
        <v>2244</v>
      </c>
      <c r="N661" s="178" t="s">
        <v>2244</v>
      </c>
      <c r="O661" s="178" t="s">
        <v>2244</v>
      </c>
      <c r="P661" s="178" t="s">
        <v>2246</v>
      </c>
      <c r="Q661" s="180" t="s">
        <v>2064</v>
      </c>
      <c r="R661" s="178" t="s">
        <v>2244</v>
      </c>
      <c r="S661" s="178" t="s">
        <v>2244</v>
      </c>
      <c r="T661" s="178" t="s">
        <v>2244</v>
      </c>
      <c r="U661" s="178" t="s">
        <v>2244</v>
      </c>
      <c r="V661" s="180" t="s">
        <v>2064</v>
      </c>
      <c r="W661" s="178" t="s">
        <v>2244</v>
      </c>
      <c r="X661" s="180" t="s">
        <v>2064</v>
      </c>
      <c r="Y661" s="180" t="s">
        <v>2064</v>
      </c>
      <c r="Z661" s="180" t="s">
        <v>2064</v>
      </c>
      <c r="AA661" s="180" t="s">
        <v>2064</v>
      </c>
      <c r="AB661" s="180" t="s">
        <v>2064</v>
      </c>
      <c r="AC661" s="180" t="s">
        <v>2064</v>
      </c>
      <c r="AD661" s="178" t="s">
        <v>2244</v>
      </c>
      <c r="AE661" s="180" t="s">
        <v>2064</v>
      </c>
      <c r="AF661" s="180" t="s">
        <v>2064</v>
      </c>
      <c r="AG661" s="180" t="s">
        <v>2064</v>
      </c>
      <c r="AH661" s="180" t="s">
        <v>2064</v>
      </c>
      <c r="AI661" s="180" t="s">
        <v>2064</v>
      </c>
      <c r="AJ661" s="180" t="s">
        <v>2064</v>
      </c>
      <c r="AK661" s="180" t="s">
        <v>2064</v>
      </c>
      <c r="AL661" s="180" t="s">
        <v>2064</v>
      </c>
      <c r="AM661" s="180" t="s">
        <v>2064</v>
      </c>
      <c r="AN661" s="180" t="s">
        <v>2064</v>
      </c>
      <c r="AO661" s="180" t="s">
        <v>2064</v>
      </c>
      <c r="AP661" s="180" t="s">
        <v>2064</v>
      </c>
      <c r="AQ661" s="180" t="s">
        <v>2064</v>
      </c>
      <c r="AR661" s="180" t="s">
        <v>2064</v>
      </c>
      <c r="AS661" s="180" t="s">
        <v>2064</v>
      </c>
      <c r="AT661" s="180" t="s">
        <v>2064</v>
      </c>
      <c r="AU661" s="180" t="s">
        <v>2064</v>
      </c>
      <c r="AV661" s="178" t="s">
        <v>2244</v>
      </c>
      <c r="AW661" s="178" t="s">
        <v>2244</v>
      </c>
      <c r="AX661" s="178" t="s">
        <v>2244</v>
      </c>
      <c r="AY661" s="178" t="s">
        <v>2244</v>
      </c>
      <c r="AZ661" s="178" t="s">
        <v>2244</v>
      </c>
      <c r="BA661" s="178" t="s">
        <v>2244</v>
      </c>
      <c r="BB661" s="178" t="s">
        <v>2246</v>
      </c>
      <c r="BC661" s="180" t="s">
        <v>2064</v>
      </c>
      <c r="BD661" s="180" t="s">
        <v>2064</v>
      </c>
      <c r="BE661" s="178" t="s">
        <v>2244</v>
      </c>
      <c r="BF661" s="180" t="s">
        <v>2064</v>
      </c>
      <c r="BG661" s="178" t="s">
        <v>2244</v>
      </c>
      <c r="BH661" s="180" t="s">
        <v>2064</v>
      </c>
      <c r="BI661" s="178" t="s">
        <v>2244</v>
      </c>
      <c r="BJ661" s="180" t="s">
        <v>2064</v>
      </c>
      <c r="BK661" s="180" t="s">
        <v>2064</v>
      </c>
      <c r="BL661" s="180" t="s">
        <v>2064</v>
      </c>
      <c r="BM661" s="180" t="s">
        <v>2064</v>
      </c>
      <c r="BN661" s="178" t="s">
        <v>2244</v>
      </c>
      <c r="BO661" s="178" t="s">
        <v>2244</v>
      </c>
      <c r="BP661" s="178" t="s">
        <v>2244</v>
      </c>
      <c r="BQ661" s="178" t="s">
        <v>2244</v>
      </c>
      <c r="BR661" s="178" t="s">
        <v>2244</v>
      </c>
      <c r="BS661" s="178" t="s">
        <v>2244</v>
      </c>
      <c r="BT661" s="178" t="s">
        <v>2244</v>
      </c>
      <c r="BU661" s="178" t="s">
        <v>2244</v>
      </c>
      <c r="BV661" s="178" t="s">
        <v>2244</v>
      </c>
      <c r="BW661" s="178" t="s">
        <v>2244</v>
      </c>
      <c r="BX661" s="178" t="s">
        <v>2244</v>
      </c>
      <c r="BY661" s="178" t="s">
        <v>2244</v>
      </c>
      <c r="BZ661" s="178" t="s">
        <v>2244</v>
      </c>
      <c r="CA661" s="178" t="s">
        <v>2244</v>
      </c>
      <c r="CB661" s="178" t="s">
        <v>2244</v>
      </c>
      <c r="CC661" s="178" t="s">
        <v>2244</v>
      </c>
      <c r="CD661" s="180" t="s">
        <v>2064</v>
      </c>
    </row>
    <row r="662" spans="5:82" ht="14.45">
      <c r="F662" s="178" t="s">
        <v>2245</v>
      </c>
      <c r="G662" s="178" t="s">
        <v>2245</v>
      </c>
      <c r="H662" s="180" t="s">
        <v>2247</v>
      </c>
      <c r="I662" s="180" t="s">
        <v>2247</v>
      </c>
      <c r="J662" s="180" t="s">
        <v>2247</v>
      </c>
      <c r="K662" s="180" t="s">
        <v>2247</v>
      </c>
      <c r="L662" s="180" t="s">
        <v>2247</v>
      </c>
      <c r="M662" s="178" t="s">
        <v>2246</v>
      </c>
      <c r="N662" s="178" t="s">
        <v>2245</v>
      </c>
      <c r="O662" s="178" t="s">
        <v>2245</v>
      </c>
      <c r="P662" s="178" t="s">
        <v>2248</v>
      </c>
      <c r="Q662" s="177"/>
      <c r="R662" s="178" t="s">
        <v>2245</v>
      </c>
      <c r="S662" s="178" t="s">
        <v>2245</v>
      </c>
      <c r="T662" s="178" t="s">
        <v>2245</v>
      </c>
      <c r="U662" s="178" t="s">
        <v>2245</v>
      </c>
      <c r="V662" s="177"/>
      <c r="W662" s="178" t="s">
        <v>2246</v>
      </c>
      <c r="X662" s="177"/>
      <c r="Y662" s="177"/>
      <c r="Z662" s="177"/>
      <c r="AA662" s="177"/>
      <c r="AB662" s="177"/>
      <c r="AC662" s="177"/>
      <c r="AD662" s="178" t="s">
        <v>2245</v>
      </c>
      <c r="AE662" s="177"/>
      <c r="AF662" s="177"/>
      <c r="AG662" s="177"/>
      <c r="AH662" s="177"/>
      <c r="AI662" s="177"/>
      <c r="AJ662" s="177"/>
      <c r="AK662" s="177"/>
      <c r="AL662" s="177"/>
      <c r="AM662" s="177"/>
      <c r="AN662" s="177"/>
      <c r="AO662" s="177"/>
      <c r="AP662" s="177"/>
      <c r="AQ662" s="177"/>
      <c r="AR662" s="177"/>
      <c r="AS662" s="177"/>
      <c r="AT662" s="177"/>
      <c r="AU662" s="177"/>
      <c r="AV662" s="178" t="s">
        <v>2245</v>
      </c>
      <c r="AW662" s="178" t="s">
        <v>2245</v>
      </c>
      <c r="AX662" s="178" t="s">
        <v>2245</v>
      </c>
      <c r="AY662" s="178" t="s">
        <v>2245</v>
      </c>
      <c r="AZ662" s="178" t="s">
        <v>2248</v>
      </c>
      <c r="BA662" s="178" t="s">
        <v>2246</v>
      </c>
      <c r="BB662" s="180" t="s">
        <v>2248</v>
      </c>
      <c r="BC662" s="177"/>
      <c r="BD662" s="177"/>
      <c r="BE662" s="178" t="s">
        <v>2245</v>
      </c>
      <c r="BF662" s="177"/>
      <c r="BG662" s="178" t="s">
        <v>2245</v>
      </c>
      <c r="BH662" s="177"/>
      <c r="BI662" s="178" t="s">
        <v>2246</v>
      </c>
      <c r="BJ662" s="177"/>
      <c r="BK662" s="177"/>
      <c r="BL662" s="177"/>
      <c r="BM662" s="177"/>
      <c r="BN662" s="178" t="s">
        <v>2245</v>
      </c>
      <c r="BO662" s="178" t="s">
        <v>2245</v>
      </c>
      <c r="BP662" s="178" t="s">
        <v>2246</v>
      </c>
      <c r="BQ662" s="178" t="s">
        <v>2246</v>
      </c>
      <c r="BR662" s="178" t="s">
        <v>2246</v>
      </c>
      <c r="BS662" s="178" t="s">
        <v>2246</v>
      </c>
      <c r="BT662" s="178" t="s">
        <v>2246</v>
      </c>
      <c r="BU662" s="178" t="s">
        <v>2246</v>
      </c>
      <c r="BV662" s="178" t="s">
        <v>2246</v>
      </c>
      <c r="BW662" s="178" t="s">
        <v>2246</v>
      </c>
      <c r="BX662" s="178" t="s">
        <v>2246</v>
      </c>
      <c r="BY662" s="178" t="s">
        <v>2246</v>
      </c>
      <c r="BZ662" s="178" t="s">
        <v>2246</v>
      </c>
      <c r="CA662" s="178" t="s">
        <v>2246</v>
      </c>
      <c r="CB662" s="178" t="s">
        <v>2246</v>
      </c>
      <c r="CC662" s="178" t="s">
        <v>2246</v>
      </c>
      <c r="CD662" s="177"/>
    </row>
    <row r="663" spans="5:82" ht="14.45">
      <c r="F663" s="180" t="s">
        <v>2247</v>
      </c>
      <c r="G663" s="180" t="s">
        <v>2247</v>
      </c>
      <c r="H663" s="177"/>
      <c r="I663" s="177"/>
      <c r="J663" s="177"/>
      <c r="K663" s="177"/>
      <c r="L663" s="177"/>
      <c r="M663" s="178" t="s">
        <v>2248</v>
      </c>
      <c r="N663" s="180" t="s">
        <v>2247</v>
      </c>
      <c r="O663" s="180" t="s">
        <v>2247</v>
      </c>
      <c r="P663" s="180" t="s">
        <v>2249</v>
      </c>
      <c r="Q663" s="177"/>
      <c r="R663" s="180" t="s">
        <v>2247</v>
      </c>
      <c r="S663" s="180" t="s">
        <v>2247</v>
      </c>
      <c r="T663" s="180" t="s">
        <v>2247</v>
      </c>
      <c r="U663" s="180" t="s">
        <v>2247</v>
      </c>
      <c r="V663" s="177"/>
      <c r="W663" s="178" t="s">
        <v>2248</v>
      </c>
      <c r="X663" s="177"/>
      <c r="Y663" s="177"/>
      <c r="Z663" s="177"/>
      <c r="AA663" s="177"/>
      <c r="AB663" s="177"/>
      <c r="AC663" s="177"/>
      <c r="AD663" s="180" t="s">
        <v>2247</v>
      </c>
      <c r="AE663" s="177"/>
      <c r="AF663" s="177"/>
      <c r="AG663" s="177"/>
      <c r="AH663" s="177"/>
      <c r="AI663" s="177"/>
      <c r="AJ663" s="177"/>
      <c r="AK663" s="177"/>
      <c r="AL663" s="177"/>
      <c r="AM663" s="177"/>
      <c r="AN663" s="177"/>
      <c r="AO663" s="177"/>
      <c r="AP663" s="177"/>
      <c r="AQ663" s="177"/>
      <c r="AR663" s="177"/>
      <c r="AS663" s="177"/>
      <c r="AT663" s="177"/>
      <c r="AU663" s="177"/>
      <c r="AV663" s="180" t="s">
        <v>2247</v>
      </c>
      <c r="AW663" s="180" t="s">
        <v>2247</v>
      </c>
      <c r="AX663" s="180" t="s">
        <v>2247</v>
      </c>
      <c r="AY663" s="180" t="s">
        <v>2247</v>
      </c>
      <c r="AZ663" s="178" t="s">
        <v>2249</v>
      </c>
      <c r="BA663" s="178" t="s">
        <v>2248</v>
      </c>
      <c r="BB663" s="177"/>
      <c r="BC663" s="177"/>
      <c r="BD663" s="177"/>
      <c r="BE663" s="180" t="s">
        <v>2247</v>
      </c>
      <c r="BF663" s="177"/>
      <c r="BG663" s="178" t="s">
        <v>2247</v>
      </c>
      <c r="BH663" s="177"/>
      <c r="BI663" s="178" t="s">
        <v>2248</v>
      </c>
      <c r="BJ663" s="177"/>
      <c r="BK663" s="177"/>
      <c r="BL663" s="177"/>
      <c r="BM663" s="177"/>
      <c r="BN663" s="180" t="s">
        <v>2247</v>
      </c>
      <c r="BO663" s="178" t="s">
        <v>2247</v>
      </c>
      <c r="BP663" s="178" t="s">
        <v>2248</v>
      </c>
      <c r="BQ663" s="178" t="s">
        <v>2248</v>
      </c>
      <c r="BR663" s="178" t="s">
        <v>2248</v>
      </c>
      <c r="BS663" s="178" t="s">
        <v>2248</v>
      </c>
      <c r="BT663" s="178" t="s">
        <v>2248</v>
      </c>
      <c r="BU663" s="178" t="s">
        <v>2248</v>
      </c>
      <c r="BV663" s="178" t="s">
        <v>2248</v>
      </c>
      <c r="BW663" s="178" t="s">
        <v>2248</v>
      </c>
      <c r="BX663" s="178" t="s">
        <v>2248</v>
      </c>
      <c r="BY663" s="178" t="s">
        <v>2248</v>
      </c>
      <c r="BZ663" s="178" t="s">
        <v>2248</v>
      </c>
      <c r="CA663" s="178" t="s">
        <v>2248</v>
      </c>
      <c r="CB663" s="178" t="s">
        <v>2248</v>
      </c>
      <c r="CC663" s="178" t="s">
        <v>2248</v>
      </c>
      <c r="CD663" s="177"/>
    </row>
    <row r="664" spans="5:82" ht="14.45">
      <c r="F664" s="177"/>
      <c r="G664" s="177"/>
      <c r="H664" s="177"/>
      <c r="I664" s="177"/>
      <c r="J664" s="177"/>
      <c r="K664" s="177"/>
      <c r="L664" s="177"/>
      <c r="M664" s="180" t="s">
        <v>2249</v>
      </c>
      <c r="N664" s="177"/>
      <c r="O664" s="177"/>
      <c r="P664" s="177"/>
      <c r="Q664" s="177"/>
      <c r="R664" s="177"/>
      <c r="S664" s="177"/>
      <c r="T664" s="177"/>
      <c r="U664" s="177"/>
      <c r="V664" s="177"/>
      <c r="W664" s="180" t="s">
        <v>2249</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2249</v>
      </c>
      <c r="BB664" s="177"/>
      <c r="BC664" s="177"/>
      <c r="BD664" s="177"/>
      <c r="BE664" s="177"/>
      <c r="BF664" s="177"/>
      <c r="BG664" s="178" t="s">
        <v>2246</v>
      </c>
      <c r="BH664" s="177"/>
      <c r="BI664" s="180" t="s">
        <v>2249</v>
      </c>
      <c r="BJ664" s="177"/>
      <c r="BK664" s="177"/>
      <c r="BL664" s="177"/>
      <c r="BM664" s="177"/>
      <c r="BN664" s="177"/>
      <c r="BO664" s="178" t="s">
        <v>2246</v>
      </c>
      <c r="BP664" s="180" t="s">
        <v>2249</v>
      </c>
      <c r="BQ664" s="180" t="s">
        <v>2249</v>
      </c>
      <c r="BR664" s="180" t="s">
        <v>2249</v>
      </c>
      <c r="BS664" s="180" t="s">
        <v>2249</v>
      </c>
      <c r="BT664" s="180" t="s">
        <v>2249</v>
      </c>
      <c r="BU664" s="180" t="s">
        <v>2249</v>
      </c>
      <c r="BV664" s="180" t="s">
        <v>2249</v>
      </c>
      <c r="BW664" s="180" t="s">
        <v>2249</v>
      </c>
      <c r="BX664" s="180" t="s">
        <v>2249</v>
      </c>
      <c r="BY664" s="180" t="s">
        <v>2249</v>
      </c>
      <c r="BZ664" s="180" t="s">
        <v>2249</v>
      </c>
      <c r="CA664" s="180" t="s">
        <v>2249</v>
      </c>
      <c r="CB664" s="180" t="s">
        <v>2249</v>
      </c>
      <c r="CC664" s="180" t="s">
        <v>2249</v>
      </c>
      <c r="CD664" s="177"/>
    </row>
    <row r="665" spans="5:82" ht="14.45">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2248</v>
      </c>
      <c r="BH665" s="177"/>
      <c r="BI665" s="177"/>
      <c r="BJ665" s="177"/>
      <c r="BK665" s="177"/>
      <c r="BL665" s="177"/>
      <c r="BM665" s="177"/>
      <c r="BN665" s="177"/>
      <c r="BO665" s="178" t="s">
        <v>2248</v>
      </c>
      <c r="BP665" s="177"/>
      <c r="BQ665" s="177"/>
      <c r="BR665" s="177"/>
      <c r="BS665" s="177"/>
      <c r="BT665" s="177"/>
      <c r="BU665" s="177"/>
      <c r="BV665" s="177"/>
      <c r="BW665" s="177"/>
      <c r="BX665" s="177"/>
      <c r="BY665" s="177"/>
      <c r="BZ665" s="177"/>
      <c r="CA665" s="177"/>
      <c r="CB665" s="177"/>
      <c r="CC665" s="177"/>
      <c r="CD665" s="177"/>
    </row>
    <row r="666" spans="5:82" ht="14.45">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2249</v>
      </c>
      <c r="BH666" s="177"/>
      <c r="BI666" s="177"/>
      <c r="BJ666" s="177"/>
      <c r="BK666" s="177"/>
      <c r="BL666" s="177"/>
      <c r="BM666" s="177"/>
      <c r="BN666" s="177"/>
      <c r="BO666" s="180" t="s">
        <v>2249</v>
      </c>
      <c r="BP666" s="177"/>
      <c r="BQ666" s="177"/>
      <c r="BR666" s="177"/>
      <c r="BS666" s="177"/>
      <c r="BT666" s="177"/>
      <c r="BU666" s="177"/>
      <c r="BV666" s="177"/>
      <c r="BW666" s="177"/>
      <c r="BX666" s="177"/>
      <c r="BY666" s="177"/>
      <c r="BZ666" s="177"/>
      <c r="CA666" s="177"/>
      <c r="CB666" s="177"/>
      <c r="CC666" s="177"/>
      <c r="CD666" s="177"/>
    </row>
    <row r="667" spans="5:82" ht="14.45">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ht="14.45">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ht="14.45">
      <c r="E669" s="48" t="s">
        <v>1976</v>
      </c>
      <c r="F669" s="179" t="s">
        <v>2250</v>
      </c>
      <c r="G669" s="179" t="s">
        <v>2251</v>
      </c>
      <c r="H669" s="179" t="s">
        <v>2252</v>
      </c>
      <c r="I669" s="179" t="s">
        <v>2253</v>
      </c>
      <c r="J669" s="179" t="s">
        <v>2254</v>
      </c>
      <c r="K669" s="179" t="s">
        <v>2255</v>
      </c>
      <c r="L669" s="179" t="s">
        <v>2256</v>
      </c>
      <c r="M669" s="179" t="s">
        <v>2257</v>
      </c>
      <c r="N669" s="179" t="s">
        <v>2258</v>
      </c>
      <c r="O669" s="179" t="s">
        <v>2259</v>
      </c>
      <c r="P669" s="179" t="s">
        <v>2260</v>
      </c>
      <c r="Q669" s="179" t="s">
        <v>2261</v>
      </c>
      <c r="R669" s="179" t="s">
        <v>2262</v>
      </c>
      <c r="S669" s="179" t="s">
        <v>2263</v>
      </c>
      <c r="T669" s="179" t="s">
        <v>2264</v>
      </c>
      <c r="U669" s="179" t="s">
        <v>2265</v>
      </c>
      <c r="V669" s="179" t="s">
        <v>2266</v>
      </c>
      <c r="W669" s="179" t="s">
        <v>2267</v>
      </c>
      <c r="X669" s="179" t="s">
        <v>2268</v>
      </c>
      <c r="Y669" s="179" t="s">
        <v>2269</v>
      </c>
      <c r="Z669" s="179" t="s">
        <v>2270</v>
      </c>
      <c r="AA669" s="179" t="s">
        <v>2271</v>
      </c>
      <c r="AB669" s="179" t="s">
        <v>2272</v>
      </c>
      <c r="AC669" s="179" t="s">
        <v>2273</v>
      </c>
      <c r="AD669" s="179" t="s">
        <v>2274</v>
      </c>
      <c r="AE669" s="179" t="s">
        <v>2275</v>
      </c>
      <c r="AF669" s="179" t="s">
        <v>2276</v>
      </c>
      <c r="AG669" s="179" t="s">
        <v>2277</v>
      </c>
      <c r="AH669" s="179" t="s">
        <v>2278</v>
      </c>
      <c r="AI669" s="179" t="s">
        <v>2279</v>
      </c>
      <c r="AJ669" s="179" t="s">
        <v>2280</v>
      </c>
      <c r="AK669" s="179" t="s">
        <v>2281</v>
      </c>
      <c r="AL669" s="179" t="s">
        <v>2282</v>
      </c>
      <c r="AM669" s="179" t="s">
        <v>2283</v>
      </c>
      <c r="AN669" s="179" t="s">
        <v>2284</v>
      </c>
      <c r="AO669" s="179" t="s">
        <v>2285</v>
      </c>
      <c r="AP669" s="179" t="s">
        <v>2286</v>
      </c>
      <c r="AQ669" s="179" t="s">
        <v>2287</v>
      </c>
      <c r="AR669" s="179" t="s">
        <v>2288</v>
      </c>
      <c r="AS669" s="179" t="s">
        <v>2289</v>
      </c>
      <c r="AT669" s="179" t="s">
        <v>2290</v>
      </c>
      <c r="AU669" s="179" t="s">
        <v>2291</v>
      </c>
      <c r="AV669" s="179" t="s">
        <v>2292</v>
      </c>
      <c r="AW669" s="179" t="s">
        <v>2293</v>
      </c>
      <c r="AX669" s="179" t="s">
        <v>2294</v>
      </c>
      <c r="AY669" s="179" t="s">
        <v>2295</v>
      </c>
      <c r="AZ669" s="179" t="s">
        <v>2296</v>
      </c>
      <c r="BA669" s="179" t="s">
        <v>2297</v>
      </c>
      <c r="BB669" s="179" t="s">
        <v>2298</v>
      </c>
      <c r="BC669" s="179" t="s">
        <v>2299</v>
      </c>
      <c r="BD669" s="179" t="s">
        <v>2300</v>
      </c>
      <c r="BE669" s="179" t="s">
        <v>2301</v>
      </c>
      <c r="BF669" s="179" t="s">
        <v>2302</v>
      </c>
      <c r="BG669" s="179" t="s">
        <v>2303</v>
      </c>
      <c r="BH669" s="179" t="s">
        <v>2304</v>
      </c>
      <c r="BI669" s="179" t="s">
        <v>2305</v>
      </c>
      <c r="BJ669" s="179" t="s">
        <v>2306</v>
      </c>
      <c r="BK669" s="179" t="s">
        <v>2307</v>
      </c>
      <c r="BL669" s="179" t="s">
        <v>2308</v>
      </c>
      <c r="BM669" s="179" t="s">
        <v>2309</v>
      </c>
      <c r="BN669" s="179" t="s">
        <v>2310</v>
      </c>
      <c r="BO669" s="179" t="s">
        <v>2311</v>
      </c>
      <c r="BP669" s="179" t="s">
        <v>2312</v>
      </c>
      <c r="BQ669" s="179" t="s">
        <v>2313</v>
      </c>
      <c r="BR669" s="179" t="s">
        <v>2314</v>
      </c>
      <c r="BS669" s="179" t="s">
        <v>2315</v>
      </c>
      <c r="BT669" s="179" t="s">
        <v>2316</v>
      </c>
      <c r="BU669" s="179" t="s">
        <v>2317</v>
      </c>
      <c r="BV669" s="179" t="s">
        <v>2318</v>
      </c>
      <c r="BW669" s="179" t="s">
        <v>2319</v>
      </c>
      <c r="BX669" s="179" t="s">
        <v>2320</v>
      </c>
      <c r="BY669" s="179" t="s">
        <v>2321</v>
      </c>
      <c r="BZ669" s="179" t="s">
        <v>2322</v>
      </c>
      <c r="CA669" s="179" t="s">
        <v>2323</v>
      </c>
      <c r="CB669" s="179" t="s">
        <v>2324</v>
      </c>
      <c r="CC669" s="179" t="s">
        <v>2325</v>
      </c>
      <c r="CD669" s="179" t="s">
        <v>2326</v>
      </c>
    </row>
    <row r="670" spans="5:82" ht="14.45">
      <c r="F670" s="180" t="s">
        <v>2064</v>
      </c>
      <c r="G670" s="180" t="s">
        <v>2064</v>
      </c>
      <c r="H670" s="180" t="s">
        <v>2064</v>
      </c>
      <c r="I670" s="180" t="s">
        <v>2064</v>
      </c>
      <c r="J670" s="180" t="s">
        <v>2064</v>
      </c>
      <c r="K670" s="180" t="s">
        <v>2064</v>
      </c>
      <c r="L670" s="180" t="s">
        <v>2064</v>
      </c>
      <c r="M670" s="180" t="s">
        <v>2064</v>
      </c>
      <c r="N670" s="180" t="s">
        <v>2064</v>
      </c>
      <c r="O670" s="180" t="s">
        <v>2064</v>
      </c>
      <c r="P670" s="180" t="s">
        <v>2064</v>
      </c>
      <c r="Q670" s="180" t="s">
        <v>2064</v>
      </c>
      <c r="R670" s="180" t="s">
        <v>2064</v>
      </c>
      <c r="S670" s="180" t="s">
        <v>2064</v>
      </c>
      <c r="T670" s="180" t="s">
        <v>2064</v>
      </c>
      <c r="U670" s="178" t="s">
        <v>2327</v>
      </c>
      <c r="V670" s="180" t="s">
        <v>2064</v>
      </c>
      <c r="W670" s="180" t="s">
        <v>2064</v>
      </c>
      <c r="X670" s="180" t="s">
        <v>2064</v>
      </c>
      <c r="Y670" s="180" t="s">
        <v>2064</v>
      </c>
      <c r="Z670" s="180" t="s">
        <v>2064</v>
      </c>
      <c r="AA670" s="180" t="s">
        <v>2064</v>
      </c>
      <c r="AB670" s="180" t="s">
        <v>2064</v>
      </c>
      <c r="AC670" s="180" t="s">
        <v>2064</v>
      </c>
      <c r="AD670" s="180" t="s">
        <v>2064</v>
      </c>
      <c r="AE670" s="180" t="s">
        <v>2064</v>
      </c>
      <c r="AF670" s="180" t="s">
        <v>2064</v>
      </c>
      <c r="AG670" s="180" t="s">
        <v>2064</v>
      </c>
      <c r="AH670" s="180" t="s">
        <v>2064</v>
      </c>
      <c r="AI670" s="180" t="s">
        <v>2064</v>
      </c>
      <c r="AJ670" s="180" t="s">
        <v>2064</v>
      </c>
      <c r="AK670" s="180" t="s">
        <v>2064</v>
      </c>
      <c r="AL670" s="180" t="s">
        <v>2064</v>
      </c>
      <c r="AM670" s="180" t="s">
        <v>2064</v>
      </c>
      <c r="AN670" s="180" t="s">
        <v>2064</v>
      </c>
      <c r="AO670" s="180" t="s">
        <v>2064</v>
      </c>
      <c r="AP670" s="180" t="s">
        <v>2064</v>
      </c>
      <c r="AQ670" s="180" t="s">
        <v>2064</v>
      </c>
      <c r="AR670" s="180" t="s">
        <v>2064</v>
      </c>
      <c r="AS670" s="180" t="s">
        <v>2064</v>
      </c>
      <c r="AT670" s="180" t="s">
        <v>2064</v>
      </c>
      <c r="AU670" s="180" t="s">
        <v>2064</v>
      </c>
      <c r="AV670" s="180" t="s">
        <v>2064</v>
      </c>
      <c r="AW670" s="180" t="s">
        <v>2064</v>
      </c>
      <c r="AX670" s="180" t="s">
        <v>2064</v>
      </c>
      <c r="AY670" s="180" t="s">
        <v>2064</v>
      </c>
      <c r="AZ670" s="178" t="s">
        <v>2327</v>
      </c>
      <c r="BA670" s="178" t="s">
        <v>2327</v>
      </c>
      <c r="BB670" s="180" t="s">
        <v>2064</v>
      </c>
      <c r="BC670" s="180" t="s">
        <v>2327</v>
      </c>
      <c r="BD670" s="180" t="s">
        <v>2328</v>
      </c>
      <c r="BE670" s="180" t="s">
        <v>2064</v>
      </c>
      <c r="BF670" s="180" t="s">
        <v>2064</v>
      </c>
      <c r="BG670" s="180" t="s">
        <v>2064</v>
      </c>
      <c r="BH670" s="180" t="s">
        <v>2064</v>
      </c>
      <c r="BI670" s="178" t="s">
        <v>2327</v>
      </c>
      <c r="BJ670" s="180" t="s">
        <v>2064</v>
      </c>
      <c r="BK670" s="180" t="s">
        <v>2327</v>
      </c>
      <c r="BL670" s="180" t="s">
        <v>2328</v>
      </c>
      <c r="BM670" s="180" t="s">
        <v>2064</v>
      </c>
      <c r="BN670" s="180" t="s">
        <v>2064</v>
      </c>
      <c r="BO670" s="180" t="s">
        <v>2064</v>
      </c>
      <c r="BP670" s="178" t="s">
        <v>2327</v>
      </c>
      <c r="BQ670" s="178" t="s">
        <v>2327</v>
      </c>
      <c r="BR670" s="178" t="s">
        <v>2327</v>
      </c>
      <c r="BS670" s="178" t="s">
        <v>2327</v>
      </c>
      <c r="BT670" s="178" t="s">
        <v>2327</v>
      </c>
      <c r="BU670" s="178" t="s">
        <v>2327</v>
      </c>
      <c r="BV670" s="178" t="s">
        <v>2327</v>
      </c>
      <c r="BW670" s="178" t="s">
        <v>2327</v>
      </c>
      <c r="BX670" s="178" t="s">
        <v>2327</v>
      </c>
      <c r="BY670" s="178" t="s">
        <v>2327</v>
      </c>
      <c r="BZ670" s="178" t="s">
        <v>2327</v>
      </c>
      <c r="CA670" s="178" t="s">
        <v>2327</v>
      </c>
      <c r="CB670" s="178" t="s">
        <v>2327</v>
      </c>
      <c r="CC670" s="178" t="s">
        <v>2327</v>
      </c>
      <c r="CD670" s="180" t="s">
        <v>2064</v>
      </c>
    </row>
    <row r="671" spans="5:82" ht="14.45">
      <c r="F671" s="177"/>
      <c r="G671" s="177"/>
      <c r="H671" s="177"/>
      <c r="I671" s="177"/>
      <c r="J671" s="177"/>
      <c r="K671" s="177"/>
      <c r="L671" s="177"/>
      <c r="M671" s="177"/>
      <c r="N671" s="177"/>
      <c r="O671" s="177"/>
      <c r="P671" s="177"/>
      <c r="Q671" s="177"/>
      <c r="R671" s="177"/>
      <c r="S671" s="177"/>
      <c r="T671" s="177"/>
      <c r="U671" s="180" t="s">
        <v>2328</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2328</v>
      </c>
      <c r="BA671" s="180" t="s">
        <v>2328</v>
      </c>
      <c r="BB671" s="177"/>
      <c r="BC671" s="177"/>
      <c r="BD671" s="177"/>
      <c r="BE671" s="177"/>
      <c r="BF671" s="177"/>
      <c r="BG671" s="177"/>
      <c r="BH671" s="177"/>
      <c r="BI671" s="180" t="s">
        <v>2328</v>
      </c>
      <c r="BJ671" s="177"/>
      <c r="BK671" s="177"/>
      <c r="BL671" s="177"/>
      <c r="BM671" s="177"/>
      <c r="BN671" s="177"/>
      <c r="BO671" s="177"/>
      <c r="BP671" s="180" t="s">
        <v>2328</v>
      </c>
      <c r="BQ671" s="180" t="s">
        <v>2328</v>
      </c>
      <c r="BR671" s="180" t="s">
        <v>2328</v>
      </c>
      <c r="BS671" s="180" t="s">
        <v>2328</v>
      </c>
      <c r="BT671" s="180" t="s">
        <v>2328</v>
      </c>
      <c r="BU671" s="180" t="s">
        <v>2328</v>
      </c>
      <c r="BV671" s="180" t="s">
        <v>2328</v>
      </c>
      <c r="BW671" s="180" t="s">
        <v>2328</v>
      </c>
      <c r="BX671" s="180" t="s">
        <v>2328</v>
      </c>
      <c r="BY671" s="180" t="s">
        <v>2328</v>
      </c>
      <c r="BZ671" s="180" t="s">
        <v>2328</v>
      </c>
      <c r="CA671" s="180" t="s">
        <v>2328</v>
      </c>
      <c r="CB671" s="180" t="s">
        <v>2328</v>
      </c>
      <c r="CC671" s="180" t="s">
        <v>2328</v>
      </c>
      <c r="CD671" s="177"/>
    </row>
    <row r="672" spans="5:82" ht="14.45">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ht="14.45">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ht="14.45">
      <c r="E674" s="48" t="s">
        <v>2329</v>
      </c>
      <c r="F674" s="179" t="s">
        <v>2330</v>
      </c>
      <c r="G674" s="179" t="s">
        <v>2331</v>
      </c>
      <c r="H674" s="179" t="s">
        <v>2332</v>
      </c>
      <c r="I674" s="179" t="s">
        <v>2333</v>
      </c>
      <c r="J674" s="179" t="s">
        <v>2334</v>
      </c>
      <c r="K674" s="179" t="s">
        <v>2335</v>
      </c>
      <c r="L674" s="179" t="s">
        <v>2336</v>
      </c>
      <c r="M674" s="179" t="s">
        <v>2337</v>
      </c>
      <c r="N674" s="179" t="s">
        <v>2338</v>
      </c>
      <c r="O674" s="179" t="s">
        <v>2339</v>
      </c>
      <c r="P674" s="179" t="s">
        <v>2340</v>
      </c>
      <c r="Q674" s="179" t="s">
        <v>2341</v>
      </c>
      <c r="R674" s="179" t="s">
        <v>2342</v>
      </c>
      <c r="S674" s="179" t="s">
        <v>2343</v>
      </c>
      <c r="T674" s="179" t="s">
        <v>2344</v>
      </c>
      <c r="U674" s="179" t="s">
        <v>2345</v>
      </c>
      <c r="V674" s="179" t="s">
        <v>2346</v>
      </c>
      <c r="W674" s="179" t="s">
        <v>2347</v>
      </c>
      <c r="X674" s="179" t="s">
        <v>2348</v>
      </c>
      <c r="Y674" s="179" t="s">
        <v>2349</v>
      </c>
      <c r="Z674" s="179" t="s">
        <v>2350</v>
      </c>
      <c r="AA674" s="179" t="s">
        <v>2351</v>
      </c>
      <c r="AB674" s="179" t="s">
        <v>2352</v>
      </c>
      <c r="AC674" s="179" t="s">
        <v>2353</v>
      </c>
      <c r="AD674" s="179" t="s">
        <v>2354</v>
      </c>
      <c r="AE674" s="179" t="s">
        <v>2355</v>
      </c>
      <c r="AF674" s="179" t="s">
        <v>2356</v>
      </c>
      <c r="AG674" s="179" t="s">
        <v>2357</v>
      </c>
      <c r="AH674" s="179" t="s">
        <v>2358</v>
      </c>
      <c r="AI674" s="179" t="s">
        <v>2359</v>
      </c>
      <c r="AJ674" s="179" t="s">
        <v>2360</v>
      </c>
      <c r="AK674" s="179" t="s">
        <v>2361</v>
      </c>
      <c r="AL674" s="179" t="s">
        <v>2362</v>
      </c>
      <c r="AM674" s="179" t="s">
        <v>2363</v>
      </c>
      <c r="AN674" s="179" t="s">
        <v>2364</v>
      </c>
      <c r="AO674" s="179" t="s">
        <v>2365</v>
      </c>
      <c r="AP674" s="179" t="s">
        <v>2366</v>
      </c>
      <c r="AQ674" s="179" t="s">
        <v>2367</v>
      </c>
      <c r="AR674" s="179" t="s">
        <v>2368</v>
      </c>
      <c r="AS674" s="179" t="s">
        <v>2369</v>
      </c>
      <c r="AT674" s="179" t="s">
        <v>2370</v>
      </c>
      <c r="AU674" s="179" t="s">
        <v>2371</v>
      </c>
      <c r="AV674" s="179" t="s">
        <v>2372</v>
      </c>
      <c r="AW674" s="179" t="s">
        <v>2373</v>
      </c>
      <c r="AX674" s="179" t="s">
        <v>2374</v>
      </c>
      <c r="AY674" s="179" t="s">
        <v>2375</v>
      </c>
      <c r="AZ674" s="179" t="s">
        <v>2376</v>
      </c>
      <c r="BA674" s="179" t="s">
        <v>2377</v>
      </c>
      <c r="BB674" s="179" t="s">
        <v>2378</v>
      </c>
      <c r="BC674" s="179" t="s">
        <v>2379</v>
      </c>
      <c r="BD674" s="179" t="s">
        <v>2380</v>
      </c>
      <c r="BE674" s="179" t="s">
        <v>2381</v>
      </c>
      <c r="BF674" s="179" t="s">
        <v>2382</v>
      </c>
      <c r="BG674" s="179" t="s">
        <v>2383</v>
      </c>
      <c r="BH674" s="179" t="s">
        <v>2384</v>
      </c>
      <c r="BI674" s="179" t="s">
        <v>2385</v>
      </c>
      <c r="BJ674" s="179" t="s">
        <v>2386</v>
      </c>
      <c r="BK674" s="179" t="s">
        <v>2387</v>
      </c>
      <c r="BL674" s="179" t="s">
        <v>2388</v>
      </c>
      <c r="BM674" s="179" t="s">
        <v>2389</v>
      </c>
      <c r="BN674" s="179" t="s">
        <v>2390</v>
      </c>
      <c r="BO674" s="179" t="s">
        <v>2391</v>
      </c>
      <c r="BP674" s="179" t="s">
        <v>2392</v>
      </c>
      <c r="BQ674" s="179" t="s">
        <v>2393</v>
      </c>
      <c r="BR674" s="179" t="s">
        <v>2394</v>
      </c>
      <c r="BS674" s="179" t="s">
        <v>2395</v>
      </c>
      <c r="BT674" s="179" t="s">
        <v>2396</v>
      </c>
      <c r="BU674" s="179" t="s">
        <v>2397</v>
      </c>
      <c r="BV674" s="179" t="s">
        <v>2398</v>
      </c>
      <c r="BW674" s="179" t="s">
        <v>2399</v>
      </c>
      <c r="BX674" s="179" t="s">
        <v>2400</v>
      </c>
      <c r="BY674" s="179" t="s">
        <v>2401</v>
      </c>
      <c r="BZ674" s="179" t="s">
        <v>2402</v>
      </c>
      <c r="CA674" s="179" t="s">
        <v>2403</v>
      </c>
      <c r="CB674" s="179" t="s">
        <v>2404</v>
      </c>
      <c r="CC674" s="179" t="s">
        <v>2405</v>
      </c>
      <c r="CD674" s="179" t="s">
        <v>2406</v>
      </c>
    </row>
    <row r="675" spans="5:82" ht="14.45">
      <c r="F675" s="180" t="s">
        <v>2064</v>
      </c>
      <c r="G675" s="180" t="s">
        <v>2064</v>
      </c>
      <c r="H675" s="180" t="s">
        <v>2064</v>
      </c>
      <c r="I675" s="180" t="s">
        <v>2064</v>
      </c>
      <c r="J675" s="180" t="s">
        <v>2064</v>
      </c>
      <c r="K675" s="180" t="s">
        <v>2064</v>
      </c>
      <c r="L675" s="180" t="s">
        <v>2064</v>
      </c>
      <c r="M675" s="178" t="s">
        <v>2407</v>
      </c>
      <c r="N675" s="180" t="s">
        <v>2064</v>
      </c>
      <c r="O675" s="180" t="s">
        <v>2407</v>
      </c>
      <c r="P675" s="180" t="s">
        <v>2064</v>
      </c>
      <c r="Q675" s="180" t="s">
        <v>2064</v>
      </c>
      <c r="R675" s="180" t="s">
        <v>2064</v>
      </c>
      <c r="S675" s="180" t="s">
        <v>2064</v>
      </c>
      <c r="T675" s="180" t="s">
        <v>2064</v>
      </c>
      <c r="U675" s="180" t="s">
        <v>2064</v>
      </c>
      <c r="V675" s="180" t="s">
        <v>2064</v>
      </c>
      <c r="W675" s="180" t="s">
        <v>2064</v>
      </c>
      <c r="X675" s="180" t="s">
        <v>2064</v>
      </c>
      <c r="Y675" s="180" t="s">
        <v>2064</v>
      </c>
      <c r="Z675" s="180" t="s">
        <v>2064</v>
      </c>
      <c r="AA675" s="180" t="s">
        <v>2064</v>
      </c>
      <c r="AB675" s="180" t="s">
        <v>2064</v>
      </c>
      <c r="AC675" s="180" t="s">
        <v>2407</v>
      </c>
      <c r="AD675" s="180" t="s">
        <v>2064</v>
      </c>
      <c r="AE675" s="180" t="s">
        <v>2064</v>
      </c>
      <c r="AF675" s="180" t="s">
        <v>2064</v>
      </c>
      <c r="AG675" s="180" t="s">
        <v>2064</v>
      </c>
      <c r="AH675" s="180" t="s">
        <v>2064</v>
      </c>
      <c r="AI675" s="180" t="s">
        <v>2064</v>
      </c>
      <c r="AJ675" s="180" t="s">
        <v>2064</v>
      </c>
      <c r="AK675" s="180" t="s">
        <v>2064</v>
      </c>
      <c r="AL675" s="180" t="s">
        <v>2064</v>
      </c>
      <c r="AM675" s="180" t="s">
        <v>2064</v>
      </c>
      <c r="AN675" s="180" t="s">
        <v>2064</v>
      </c>
      <c r="AO675" s="180" t="s">
        <v>2064</v>
      </c>
      <c r="AP675" s="180" t="s">
        <v>2064</v>
      </c>
      <c r="AQ675" s="180" t="s">
        <v>2064</v>
      </c>
      <c r="AR675" s="180" t="s">
        <v>2064</v>
      </c>
      <c r="AS675" s="180" t="s">
        <v>2064</v>
      </c>
      <c r="AT675" s="180" t="s">
        <v>2064</v>
      </c>
      <c r="AU675" s="180" t="s">
        <v>2407</v>
      </c>
      <c r="AV675" s="180" t="s">
        <v>2408</v>
      </c>
      <c r="AW675" s="180" t="s">
        <v>2408</v>
      </c>
      <c r="AX675" s="180" t="s">
        <v>2408</v>
      </c>
      <c r="AY675" s="180" t="s">
        <v>2064</v>
      </c>
      <c r="AZ675" s="180" t="s">
        <v>2064</v>
      </c>
      <c r="BA675" s="180" t="s">
        <v>2064</v>
      </c>
      <c r="BB675" s="180" t="s">
        <v>2064</v>
      </c>
      <c r="BC675" s="180" t="s">
        <v>2064</v>
      </c>
      <c r="BD675" s="180" t="s">
        <v>2064</v>
      </c>
      <c r="BE675" s="180" t="s">
        <v>2064</v>
      </c>
      <c r="BF675" s="180" t="s">
        <v>2064</v>
      </c>
      <c r="BG675" s="180" t="s">
        <v>2064</v>
      </c>
      <c r="BH675" s="180" t="s">
        <v>2064</v>
      </c>
      <c r="BI675" s="180" t="s">
        <v>2064</v>
      </c>
      <c r="BJ675" s="180" t="s">
        <v>2064</v>
      </c>
      <c r="BK675" s="180" t="s">
        <v>2064</v>
      </c>
      <c r="BL675" s="180" t="s">
        <v>2064</v>
      </c>
      <c r="BM675" s="180" t="s">
        <v>2064</v>
      </c>
      <c r="BN675" s="180" t="s">
        <v>2064</v>
      </c>
      <c r="BO675" s="180" t="s">
        <v>2064</v>
      </c>
      <c r="BP675" s="178" t="s">
        <v>2407</v>
      </c>
      <c r="BQ675" s="178" t="s">
        <v>2407</v>
      </c>
      <c r="BR675" s="178" t="s">
        <v>2407</v>
      </c>
      <c r="BS675" s="178" t="s">
        <v>2407</v>
      </c>
      <c r="BT675" s="178" t="s">
        <v>2407</v>
      </c>
      <c r="BU675" s="178" t="s">
        <v>2407</v>
      </c>
      <c r="BV675" s="178" t="s">
        <v>2407</v>
      </c>
      <c r="BW675" s="178" t="s">
        <v>2407</v>
      </c>
      <c r="BX675" s="178" t="s">
        <v>2407</v>
      </c>
      <c r="BY675" s="178" t="s">
        <v>2407</v>
      </c>
      <c r="BZ675" s="180" t="s">
        <v>2064</v>
      </c>
      <c r="CA675" s="180" t="s">
        <v>2064</v>
      </c>
      <c r="CB675" s="180" t="s">
        <v>2064</v>
      </c>
      <c r="CC675" s="180" t="s">
        <v>2064</v>
      </c>
      <c r="CD675" s="180" t="s">
        <v>2064</v>
      </c>
    </row>
    <row r="676" spans="5:82" ht="14.45">
      <c r="F676" s="177"/>
      <c r="G676" s="177"/>
      <c r="H676" s="177"/>
      <c r="I676" s="177"/>
      <c r="J676" s="177"/>
      <c r="K676" s="177"/>
      <c r="L676" s="177"/>
      <c r="M676" s="180" t="s">
        <v>2408</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2408</v>
      </c>
      <c r="BQ676" s="180" t="s">
        <v>2408</v>
      </c>
      <c r="BR676" s="180" t="s">
        <v>2408</v>
      </c>
      <c r="BS676" s="180" t="s">
        <v>2408</v>
      </c>
      <c r="BT676" s="180" t="s">
        <v>2408</v>
      </c>
      <c r="BU676" s="180" t="s">
        <v>2408</v>
      </c>
      <c r="BV676" s="180" t="s">
        <v>2408</v>
      </c>
      <c r="BW676" s="180" t="s">
        <v>2408</v>
      </c>
      <c r="BX676" s="180" t="s">
        <v>2408</v>
      </c>
      <c r="BY676" s="180" t="s">
        <v>2408</v>
      </c>
      <c r="BZ676" s="177"/>
      <c r="CA676" s="177"/>
      <c r="CB676" s="177"/>
      <c r="CC676" s="177"/>
      <c r="CD676" s="177"/>
    </row>
    <row r="677" spans="5:82" ht="14.45">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ht="14.45">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ht="14.45">
      <c r="E679" s="48" t="s">
        <v>2409</v>
      </c>
      <c r="F679" s="179" t="s">
        <v>2410</v>
      </c>
      <c r="G679" s="179" t="s">
        <v>2411</v>
      </c>
      <c r="H679" s="179" t="s">
        <v>2412</v>
      </c>
      <c r="I679" s="179" t="s">
        <v>2413</v>
      </c>
      <c r="J679" s="179" t="s">
        <v>2414</v>
      </c>
      <c r="K679" s="179" t="s">
        <v>2415</v>
      </c>
      <c r="L679" s="179" t="s">
        <v>2416</v>
      </c>
      <c r="M679" s="179" t="s">
        <v>2417</v>
      </c>
      <c r="N679" s="179" t="s">
        <v>2418</v>
      </c>
      <c r="O679" s="179" t="s">
        <v>2419</v>
      </c>
      <c r="P679" s="179" t="s">
        <v>2420</v>
      </c>
      <c r="Q679" s="179" t="s">
        <v>2421</v>
      </c>
      <c r="R679" s="179" t="s">
        <v>2422</v>
      </c>
      <c r="S679" s="179" t="s">
        <v>2423</v>
      </c>
      <c r="T679" s="179" t="s">
        <v>2424</v>
      </c>
      <c r="U679" s="179" t="s">
        <v>2425</v>
      </c>
      <c r="V679" s="179" t="s">
        <v>2426</v>
      </c>
      <c r="W679" s="179" t="s">
        <v>2427</v>
      </c>
      <c r="X679" s="179" t="s">
        <v>2428</v>
      </c>
      <c r="Y679" s="179" t="s">
        <v>2429</v>
      </c>
      <c r="Z679" s="179" t="s">
        <v>2430</v>
      </c>
      <c r="AA679" s="179" t="s">
        <v>2431</v>
      </c>
      <c r="AB679" s="179" t="s">
        <v>2432</v>
      </c>
      <c r="AC679" s="179" t="s">
        <v>2433</v>
      </c>
      <c r="AD679" s="179" t="s">
        <v>2434</v>
      </c>
      <c r="AE679" s="179" t="s">
        <v>2435</v>
      </c>
      <c r="AF679" s="179" t="s">
        <v>2436</v>
      </c>
      <c r="AG679" s="179" t="s">
        <v>2437</v>
      </c>
      <c r="AH679" s="179" t="s">
        <v>2438</v>
      </c>
      <c r="AI679" s="179" t="s">
        <v>2439</v>
      </c>
      <c r="AJ679" s="179" t="s">
        <v>2440</v>
      </c>
      <c r="AK679" s="179" t="s">
        <v>2441</v>
      </c>
      <c r="AL679" s="179" t="s">
        <v>2442</v>
      </c>
      <c r="AM679" s="179" t="s">
        <v>2443</v>
      </c>
      <c r="AN679" s="179" t="s">
        <v>2444</v>
      </c>
      <c r="AO679" s="179" t="s">
        <v>2445</v>
      </c>
      <c r="AP679" s="179" t="s">
        <v>2446</v>
      </c>
      <c r="AQ679" s="179" t="s">
        <v>2447</v>
      </c>
      <c r="AR679" s="179" t="s">
        <v>2448</v>
      </c>
      <c r="AS679" s="179" t="s">
        <v>2449</v>
      </c>
      <c r="AT679" s="179" t="s">
        <v>2450</v>
      </c>
      <c r="AU679" s="179" t="s">
        <v>2451</v>
      </c>
      <c r="AV679" s="179" t="s">
        <v>2452</v>
      </c>
      <c r="AW679" s="179" t="s">
        <v>2453</v>
      </c>
      <c r="AX679" s="179" t="s">
        <v>2454</v>
      </c>
      <c r="AY679" s="179" t="s">
        <v>2455</v>
      </c>
      <c r="AZ679" s="179" t="s">
        <v>2456</v>
      </c>
      <c r="BA679" s="179" t="s">
        <v>2457</v>
      </c>
      <c r="BB679" s="179" t="s">
        <v>2458</v>
      </c>
      <c r="BC679" s="179" t="s">
        <v>2459</v>
      </c>
      <c r="BD679" s="179" t="s">
        <v>2460</v>
      </c>
      <c r="BE679" s="179" t="s">
        <v>2461</v>
      </c>
      <c r="BF679" s="179" t="s">
        <v>2462</v>
      </c>
      <c r="BG679" s="179" t="s">
        <v>2463</v>
      </c>
      <c r="BH679" s="179" t="s">
        <v>2464</v>
      </c>
      <c r="BI679" s="179" t="s">
        <v>2465</v>
      </c>
      <c r="BJ679" s="179" t="s">
        <v>2466</v>
      </c>
      <c r="BK679" s="179" t="s">
        <v>2467</v>
      </c>
      <c r="BL679" s="179" t="s">
        <v>2468</v>
      </c>
      <c r="BM679" s="179" t="s">
        <v>2469</v>
      </c>
      <c r="BN679" s="179" t="s">
        <v>2470</v>
      </c>
      <c r="BO679" s="179" t="s">
        <v>2471</v>
      </c>
      <c r="BP679" s="179" t="s">
        <v>2472</v>
      </c>
      <c r="BQ679" s="179" t="s">
        <v>2473</v>
      </c>
      <c r="BR679" s="179" t="s">
        <v>2474</v>
      </c>
      <c r="BS679" s="179" t="s">
        <v>2475</v>
      </c>
      <c r="BT679" s="179" t="s">
        <v>2476</v>
      </c>
      <c r="BU679" s="179" t="s">
        <v>2477</v>
      </c>
      <c r="BV679" s="179" t="s">
        <v>2478</v>
      </c>
      <c r="BW679" s="179" t="s">
        <v>2479</v>
      </c>
      <c r="BX679" s="179" t="s">
        <v>2480</v>
      </c>
      <c r="BY679" s="179" t="s">
        <v>2481</v>
      </c>
      <c r="BZ679" s="179" t="s">
        <v>2482</v>
      </c>
      <c r="CA679" s="179" t="s">
        <v>2483</v>
      </c>
      <c r="CB679" s="179" t="s">
        <v>2484</v>
      </c>
      <c r="CC679" s="179" t="s">
        <v>2485</v>
      </c>
      <c r="CD679" s="179" t="s">
        <v>2486</v>
      </c>
    </row>
    <row r="680" spans="5:82" ht="14.45">
      <c r="F680" s="180" t="s">
        <v>2487</v>
      </c>
      <c r="G680" s="180" t="s">
        <v>2487</v>
      </c>
      <c r="H680" s="180" t="s">
        <v>2487</v>
      </c>
      <c r="I680" s="180" t="s">
        <v>2487</v>
      </c>
      <c r="J680" s="180" t="s">
        <v>2487</v>
      </c>
      <c r="K680" s="180" t="s">
        <v>2487</v>
      </c>
      <c r="L680" s="180" t="s">
        <v>2487</v>
      </c>
      <c r="M680" s="178" t="s">
        <v>2488</v>
      </c>
      <c r="N680" s="180" t="s">
        <v>2487</v>
      </c>
      <c r="O680" s="180" t="s">
        <v>2488</v>
      </c>
      <c r="P680" s="178" t="s">
        <v>2489</v>
      </c>
      <c r="Q680" s="178" t="s">
        <v>2490</v>
      </c>
      <c r="R680" s="180" t="s">
        <v>2487</v>
      </c>
      <c r="S680" s="180" t="s">
        <v>2487</v>
      </c>
      <c r="T680" s="178" t="s">
        <v>2491</v>
      </c>
      <c r="U680" s="180" t="s">
        <v>2487</v>
      </c>
      <c r="V680" s="180" t="s">
        <v>2487</v>
      </c>
      <c r="W680" s="180" t="s">
        <v>2487</v>
      </c>
      <c r="X680" s="180" t="s">
        <v>2487</v>
      </c>
      <c r="Y680" s="180" t="s">
        <v>2487</v>
      </c>
      <c r="Z680" s="180" t="s">
        <v>2487</v>
      </c>
      <c r="AA680" s="180" t="s">
        <v>2487</v>
      </c>
      <c r="AB680" s="180" t="s">
        <v>2487</v>
      </c>
      <c r="AC680" s="180" t="s">
        <v>2487</v>
      </c>
      <c r="AD680" s="180" t="s">
        <v>2487</v>
      </c>
      <c r="AE680" s="180" t="s">
        <v>2064</v>
      </c>
      <c r="AF680" s="180" t="s">
        <v>2064</v>
      </c>
      <c r="AG680" s="180" t="s">
        <v>2064</v>
      </c>
      <c r="AH680" s="180" t="s">
        <v>2064</v>
      </c>
      <c r="AI680" s="180" t="s">
        <v>2064</v>
      </c>
      <c r="AJ680" s="180" t="s">
        <v>2064</v>
      </c>
      <c r="AK680" s="180" t="s">
        <v>2064</v>
      </c>
      <c r="AL680" s="180" t="s">
        <v>2064</v>
      </c>
      <c r="AM680" s="180" t="s">
        <v>2064</v>
      </c>
      <c r="AN680" s="180" t="s">
        <v>2064</v>
      </c>
      <c r="AO680" s="180" t="s">
        <v>2064</v>
      </c>
      <c r="AP680" s="180" t="s">
        <v>2064</v>
      </c>
      <c r="AQ680" s="180" t="s">
        <v>2064</v>
      </c>
      <c r="AR680" s="180" t="s">
        <v>2064</v>
      </c>
      <c r="AS680" s="180" t="s">
        <v>2064</v>
      </c>
      <c r="AT680" s="180" t="s">
        <v>2064</v>
      </c>
      <c r="AU680" s="180" t="s">
        <v>2487</v>
      </c>
      <c r="AV680" s="180" t="s">
        <v>2487</v>
      </c>
      <c r="AW680" s="180" t="s">
        <v>2487</v>
      </c>
      <c r="AX680" s="180" t="s">
        <v>2487</v>
      </c>
      <c r="AY680" s="180" t="s">
        <v>2487</v>
      </c>
      <c r="AZ680" s="180" t="s">
        <v>2488</v>
      </c>
      <c r="BA680" s="178" t="s">
        <v>2488</v>
      </c>
      <c r="BB680" s="180" t="s">
        <v>2064</v>
      </c>
      <c r="BC680" s="180" t="s">
        <v>2487</v>
      </c>
      <c r="BD680" s="180" t="s">
        <v>2487</v>
      </c>
      <c r="BE680" s="180" t="s">
        <v>2491</v>
      </c>
      <c r="BF680" s="180" t="s">
        <v>2492</v>
      </c>
      <c r="BG680" s="180" t="s">
        <v>2487</v>
      </c>
      <c r="BH680" s="180" t="s">
        <v>2064</v>
      </c>
      <c r="BI680" s="178" t="s">
        <v>2489</v>
      </c>
      <c r="BJ680" s="180" t="s">
        <v>2064</v>
      </c>
      <c r="BK680" s="180" t="s">
        <v>2487</v>
      </c>
      <c r="BL680" s="180" t="s">
        <v>2487</v>
      </c>
      <c r="BM680" s="180" t="s">
        <v>2492</v>
      </c>
      <c r="BN680" s="178" t="s">
        <v>2489</v>
      </c>
      <c r="BO680" s="180" t="s">
        <v>2064</v>
      </c>
      <c r="BP680" s="178" t="s">
        <v>2488</v>
      </c>
      <c r="BQ680" s="178" t="s">
        <v>2488</v>
      </c>
      <c r="BR680" s="178" t="s">
        <v>2488</v>
      </c>
      <c r="BS680" s="178" t="s">
        <v>2488</v>
      </c>
      <c r="BT680" s="178" t="s">
        <v>2488</v>
      </c>
      <c r="BU680" s="178" t="s">
        <v>2488</v>
      </c>
      <c r="BV680" s="178" t="s">
        <v>2488</v>
      </c>
      <c r="BW680" s="178" t="s">
        <v>2488</v>
      </c>
      <c r="BX680" s="178" t="s">
        <v>2488</v>
      </c>
      <c r="BY680" s="178" t="s">
        <v>2488</v>
      </c>
      <c r="BZ680" s="178" t="s">
        <v>2488</v>
      </c>
      <c r="CA680" s="178" t="s">
        <v>2488</v>
      </c>
      <c r="CB680" s="178" t="s">
        <v>2488</v>
      </c>
      <c r="CC680" s="178" t="s">
        <v>2488</v>
      </c>
      <c r="CD680" s="178" t="s">
        <v>2488</v>
      </c>
    </row>
    <row r="681" spans="5:82" ht="14.45">
      <c r="F681" s="177"/>
      <c r="G681" s="177"/>
      <c r="H681" s="177"/>
      <c r="I681" s="177"/>
      <c r="J681" s="177"/>
      <c r="K681" s="177"/>
      <c r="L681" s="177"/>
      <c r="M681" s="178" t="s">
        <v>2487</v>
      </c>
      <c r="N681" s="177"/>
      <c r="O681" s="177"/>
      <c r="P681" s="180" t="s">
        <v>2487</v>
      </c>
      <c r="Q681" s="180" t="s">
        <v>2493</v>
      </c>
      <c r="R681" s="177"/>
      <c r="S681" s="177"/>
      <c r="T681" s="178" t="s">
        <v>2494</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2494</v>
      </c>
      <c r="BB681" s="177"/>
      <c r="BC681" s="177"/>
      <c r="BD681" s="177"/>
      <c r="BE681" s="177"/>
      <c r="BF681" s="177"/>
      <c r="BG681" s="177"/>
      <c r="BH681" s="177"/>
      <c r="BI681" s="178" t="s">
        <v>2494</v>
      </c>
      <c r="BJ681" s="177"/>
      <c r="BK681" s="177"/>
      <c r="BL681" s="177"/>
      <c r="BM681" s="177"/>
      <c r="BN681" s="178" t="s">
        <v>2491</v>
      </c>
      <c r="BO681" s="177"/>
      <c r="BP681" s="180" t="s">
        <v>2487</v>
      </c>
      <c r="BQ681" s="180" t="s">
        <v>2487</v>
      </c>
      <c r="BR681" s="180" t="s">
        <v>2487</v>
      </c>
      <c r="BS681" s="180" t="s">
        <v>2487</v>
      </c>
      <c r="BT681" s="180" t="s">
        <v>2487</v>
      </c>
      <c r="BU681" s="180" t="s">
        <v>2487</v>
      </c>
      <c r="BV681" s="180" t="s">
        <v>2487</v>
      </c>
      <c r="BW681" s="180" t="s">
        <v>2487</v>
      </c>
      <c r="BX681" s="180" t="s">
        <v>2487</v>
      </c>
      <c r="BY681" s="180" t="s">
        <v>2487</v>
      </c>
      <c r="BZ681" s="180" t="s">
        <v>2487</v>
      </c>
      <c r="CA681" s="180" t="s">
        <v>2487</v>
      </c>
      <c r="CB681" s="180" t="s">
        <v>2487</v>
      </c>
      <c r="CC681" s="180" t="s">
        <v>2487</v>
      </c>
      <c r="CD681" s="180" t="s">
        <v>2487</v>
      </c>
    </row>
    <row r="682" spans="5:82" ht="14.45">
      <c r="F682" s="177"/>
      <c r="G682" s="177"/>
      <c r="H682" s="177"/>
      <c r="I682" s="177"/>
      <c r="J682" s="177"/>
      <c r="K682" s="177"/>
      <c r="L682" s="177"/>
      <c r="M682" s="178" t="s">
        <v>2490</v>
      </c>
      <c r="N682" s="177"/>
      <c r="O682" s="177"/>
      <c r="P682" s="177"/>
      <c r="Q682" s="177"/>
      <c r="R682" s="177"/>
      <c r="S682" s="177"/>
      <c r="T682" s="180" t="s">
        <v>2487</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2487</v>
      </c>
      <c r="BB682" s="177"/>
      <c r="BC682" s="177"/>
      <c r="BD682" s="177"/>
      <c r="BE682" s="177"/>
      <c r="BF682" s="177"/>
      <c r="BG682" s="177"/>
      <c r="BH682" s="177"/>
      <c r="BI682" s="180" t="s">
        <v>2487</v>
      </c>
      <c r="BJ682" s="177"/>
      <c r="BK682" s="177"/>
      <c r="BL682" s="177"/>
      <c r="BM682" s="177"/>
      <c r="BN682" s="180" t="s">
        <v>2494</v>
      </c>
      <c r="BO682" s="177"/>
      <c r="BP682" s="177"/>
      <c r="BQ682" s="177"/>
      <c r="BR682" s="177"/>
      <c r="BS682" s="177"/>
      <c r="BT682" s="177"/>
      <c r="BU682" s="177"/>
      <c r="BV682" s="177"/>
      <c r="BW682" s="177"/>
      <c r="BX682" s="177"/>
      <c r="BY682" s="177"/>
      <c r="BZ682" s="177"/>
      <c r="CA682" s="177"/>
      <c r="CB682" s="177"/>
      <c r="CC682" s="177"/>
      <c r="CD682" s="177"/>
    </row>
    <row r="683" spans="5:82" ht="14.45">
      <c r="F683" s="177"/>
      <c r="G683" s="177"/>
      <c r="H683" s="177"/>
      <c r="I683" s="177"/>
      <c r="J683" s="177"/>
      <c r="K683" s="177"/>
      <c r="L683" s="177"/>
      <c r="M683" s="180" t="s">
        <v>2493</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ht="14.45">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ht="14.45">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ht="14.45">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ht="14.45">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ht="14.45">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ht="14.45">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ht="14.45">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ht="14.45">
      <c r="E691" s="48" t="s">
        <v>2495</v>
      </c>
      <c r="F691" s="179" t="s">
        <v>2496</v>
      </c>
      <c r="G691" s="179" t="s">
        <v>2497</v>
      </c>
      <c r="H691" s="179" t="s">
        <v>2498</v>
      </c>
      <c r="I691" s="179" t="s">
        <v>2499</v>
      </c>
      <c r="J691" s="179" t="s">
        <v>2500</v>
      </c>
      <c r="K691" s="179" t="s">
        <v>2501</v>
      </c>
      <c r="L691" s="179" t="s">
        <v>2502</v>
      </c>
      <c r="M691" s="179" t="s">
        <v>2503</v>
      </c>
      <c r="N691" s="179" t="s">
        <v>2504</v>
      </c>
      <c r="O691" s="179" t="s">
        <v>2505</v>
      </c>
      <c r="P691" s="179" t="s">
        <v>2506</v>
      </c>
      <c r="Q691" s="179" t="s">
        <v>2507</v>
      </c>
      <c r="R691" s="179" t="s">
        <v>2508</v>
      </c>
      <c r="S691" s="179" t="s">
        <v>2509</v>
      </c>
      <c r="T691" s="179" t="s">
        <v>2510</v>
      </c>
      <c r="U691" s="179" t="s">
        <v>2511</v>
      </c>
      <c r="V691" s="179" t="s">
        <v>2512</v>
      </c>
      <c r="W691" s="179" t="s">
        <v>2513</v>
      </c>
      <c r="X691" s="179" t="s">
        <v>2514</v>
      </c>
      <c r="Y691" s="179" t="s">
        <v>2515</v>
      </c>
      <c r="Z691" s="179" t="s">
        <v>2516</v>
      </c>
      <c r="AA691" s="179" t="s">
        <v>2517</v>
      </c>
      <c r="AB691" s="179" t="s">
        <v>2518</v>
      </c>
      <c r="AC691" s="179" t="s">
        <v>2519</v>
      </c>
      <c r="AD691" s="179" t="s">
        <v>2520</v>
      </c>
      <c r="AE691" s="179" t="s">
        <v>2521</v>
      </c>
      <c r="AF691" s="179" t="s">
        <v>2522</v>
      </c>
      <c r="AG691" s="179" t="s">
        <v>2523</v>
      </c>
      <c r="AH691" s="179" t="s">
        <v>2524</v>
      </c>
      <c r="AI691" s="179" t="s">
        <v>2525</v>
      </c>
      <c r="AJ691" s="179" t="s">
        <v>2526</v>
      </c>
      <c r="AK691" s="179" t="s">
        <v>2527</v>
      </c>
      <c r="AL691" s="179" t="s">
        <v>2528</v>
      </c>
      <c r="AM691" s="179" t="s">
        <v>2529</v>
      </c>
      <c r="AN691" s="179" t="s">
        <v>2530</v>
      </c>
      <c r="AO691" s="179" t="s">
        <v>2531</v>
      </c>
      <c r="AP691" s="179" t="s">
        <v>2532</v>
      </c>
      <c r="AQ691" s="179" t="s">
        <v>2533</v>
      </c>
      <c r="AR691" s="179" t="s">
        <v>2534</v>
      </c>
      <c r="AS691" s="179" t="s">
        <v>2535</v>
      </c>
      <c r="AT691" s="179" t="s">
        <v>2536</v>
      </c>
      <c r="AU691" s="179" t="s">
        <v>2537</v>
      </c>
      <c r="AV691" s="179" t="s">
        <v>2538</v>
      </c>
      <c r="AW691" s="179" t="s">
        <v>2539</v>
      </c>
      <c r="AX691" s="179" t="s">
        <v>2540</v>
      </c>
      <c r="AY691" s="179" t="s">
        <v>2541</v>
      </c>
      <c r="AZ691" s="179" t="s">
        <v>2542</v>
      </c>
      <c r="BA691" s="179" t="s">
        <v>2543</v>
      </c>
      <c r="BB691" s="179" t="s">
        <v>2544</v>
      </c>
      <c r="BC691" s="179" t="s">
        <v>2545</v>
      </c>
      <c r="BD691" s="179" t="s">
        <v>2546</v>
      </c>
      <c r="BE691" s="179" t="s">
        <v>2547</v>
      </c>
      <c r="BF691" s="179" t="s">
        <v>2548</v>
      </c>
      <c r="BG691" s="179" t="s">
        <v>2549</v>
      </c>
      <c r="BH691" s="179" t="s">
        <v>2550</v>
      </c>
      <c r="BI691" s="179" t="s">
        <v>2551</v>
      </c>
      <c r="BJ691" s="179" t="s">
        <v>2552</v>
      </c>
      <c r="BK691" s="179" t="s">
        <v>2553</v>
      </c>
      <c r="BL691" s="179" t="s">
        <v>2554</v>
      </c>
      <c r="BM691" s="179" t="s">
        <v>2555</v>
      </c>
      <c r="BN691" s="179" t="s">
        <v>2556</v>
      </c>
      <c r="BO691" s="179" t="s">
        <v>2557</v>
      </c>
      <c r="BP691" s="179" t="s">
        <v>2558</v>
      </c>
      <c r="BQ691" s="179" t="s">
        <v>2559</v>
      </c>
      <c r="BR691" s="179" t="s">
        <v>2560</v>
      </c>
      <c r="BS691" s="179" t="s">
        <v>2561</v>
      </c>
      <c r="BT691" s="179" t="s">
        <v>2562</v>
      </c>
      <c r="BU691" s="179" t="s">
        <v>2563</v>
      </c>
      <c r="BV691" s="179" t="s">
        <v>2564</v>
      </c>
      <c r="BW691" s="179" t="s">
        <v>2565</v>
      </c>
      <c r="BX691" s="179" t="s">
        <v>2566</v>
      </c>
      <c r="BY691" s="179" t="s">
        <v>2567</v>
      </c>
      <c r="BZ691" s="179" t="s">
        <v>2568</v>
      </c>
      <c r="CA691" s="179" t="s">
        <v>2569</v>
      </c>
      <c r="CB691" s="179" t="s">
        <v>2570</v>
      </c>
      <c r="CC691" s="179" t="s">
        <v>2571</v>
      </c>
      <c r="CD691" s="179" t="s">
        <v>2572</v>
      </c>
    </row>
    <row r="692" spans="5:82" ht="14.45">
      <c r="F692" s="180" t="s">
        <v>2064</v>
      </c>
      <c r="G692" s="180" t="s">
        <v>2064</v>
      </c>
      <c r="H692" s="180" t="s">
        <v>2064</v>
      </c>
      <c r="I692" s="180" t="s">
        <v>2064</v>
      </c>
      <c r="J692" s="180" t="s">
        <v>2064</v>
      </c>
      <c r="K692" s="180" t="s">
        <v>2495</v>
      </c>
      <c r="L692" s="180" t="s">
        <v>2064</v>
      </c>
      <c r="M692" s="180" t="s">
        <v>2573</v>
      </c>
      <c r="N692" s="180" t="s">
        <v>2064</v>
      </c>
      <c r="O692" s="180" t="s">
        <v>2064</v>
      </c>
      <c r="P692" s="180" t="s">
        <v>2064</v>
      </c>
      <c r="Q692" s="180" t="s">
        <v>2064</v>
      </c>
      <c r="R692" s="180" t="s">
        <v>2064</v>
      </c>
      <c r="S692" s="180" t="s">
        <v>2495</v>
      </c>
      <c r="T692" s="180" t="s">
        <v>2064</v>
      </c>
      <c r="U692" s="180" t="s">
        <v>2574</v>
      </c>
      <c r="V692" s="180" t="s">
        <v>2495</v>
      </c>
      <c r="W692" s="180" t="s">
        <v>2064</v>
      </c>
      <c r="X692" s="180" t="s">
        <v>2064</v>
      </c>
      <c r="Y692" s="180" t="s">
        <v>2495</v>
      </c>
      <c r="Z692" s="180" t="s">
        <v>2495</v>
      </c>
      <c r="AA692" s="180" t="s">
        <v>2495</v>
      </c>
      <c r="AB692" s="180" t="s">
        <v>2064</v>
      </c>
      <c r="AC692" s="178" t="s">
        <v>2495</v>
      </c>
      <c r="AD692" s="180" t="s">
        <v>2064</v>
      </c>
      <c r="AE692" s="180" t="s">
        <v>2064</v>
      </c>
      <c r="AF692" s="180" t="s">
        <v>2064</v>
      </c>
      <c r="AG692" s="180" t="s">
        <v>2064</v>
      </c>
      <c r="AH692" s="180" t="s">
        <v>2064</v>
      </c>
      <c r="AI692" s="180" t="s">
        <v>2064</v>
      </c>
      <c r="AJ692" s="180" t="s">
        <v>2064</v>
      </c>
      <c r="AK692" s="180" t="s">
        <v>2064</v>
      </c>
      <c r="AL692" s="180" t="s">
        <v>2064</v>
      </c>
      <c r="AM692" s="180" t="s">
        <v>2064</v>
      </c>
      <c r="AN692" s="180" t="s">
        <v>2064</v>
      </c>
      <c r="AO692" s="180" t="s">
        <v>2064</v>
      </c>
      <c r="AP692" s="180" t="s">
        <v>2064</v>
      </c>
      <c r="AQ692" s="180" t="s">
        <v>2064</v>
      </c>
      <c r="AR692" s="180" t="s">
        <v>2064</v>
      </c>
      <c r="AS692" s="180" t="s">
        <v>2064</v>
      </c>
      <c r="AT692" s="180" t="s">
        <v>2064</v>
      </c>
      <c r="AU692" s="180" t="s">
        <v>2495</v>
      </c>
      <c r="AV692" s="180" t="s">
        <v>2064</v>
      </c>
      <c r="AW692" s="180" t="s">
        <v>2064</v>
      </c>
      <c r="AX692" s="180" t="s">
        <v>2064</v>
      </c>
      <c r="AY692" s="180" t="s">
        <v>2575</v>
      </c>
      <c r="AZ692" s="180" t="s">
        <v>2575</v>
      </c>
      <c r="BA692" s="180" t="s">
        <v>2575</v>
      </c>
      <c r="BB692" s="180" t="s">
        <v>2064</v>
      </c>
      <c r="BC692" s="180" t="s">
        <v>2064</v>
      </c>
      <c r="BD692" s="180" t="s">
        <v>2575</v>
      </c>
      <c r="BE692" s="180" t="s">
        <v>2064</v>
      </c>
      <c r="BF692" s="180" t="s">
        <v>2064</v>
      </c>
      <c r="BG692" s="180" t="s">
        <v>2064</v>
      </c>
      <c r="BH692" s="180" t="s">
        <v>2064</v>
      </c>
      <c r="BI692" s="180" t="s">
        <v>2575</v>
      </c>
      <c r="BJ692" s="180" t="s">
        <v>2064</v>
      </c>
      <c r="BK692" s="180" t="s">
        <v>2064</v>
      </c>
      <c r="BL692" s="180" t="s">
        <v>2575</v>
      </c>
      <c r="BM692" s="180" t="s">
        <v>2064</v>
      </c>
      <c r="BN692" s="180" t="s">
        <v>2064</v>
      </c>
      <c r="BO692" s="180" t="s">
        <v>2064</v>
      </c>
      <c r="BP692" s="180" t="s">
        <v>2064</v>
      </c>
      <c r="BQ692" s="180" t="s">
        <v>2064</v>
      </c>
      <c r="BR692" s="180" t="s">
        <v>2064</v>
      </c>
      <c r="BS692" s="180" t="s">
        <v>2064</v>
      </c>
      <c r="BT692" s="180" t="s">
        <v>2064</v>
      </c>
      <c r="BU692" s="180" t="s">
        <v>2064</v>
      </c>
      <c r="BV692" s="180" t="s">
        <v>2064</v>
      </c>
      <c r="BW692" s="180" t="s">
        <v>2064</v>
      </c>
      <c r="BX692" s="180" t="s">
        <v>2064</v>
      </c>
      <c r="BY692" s="180" t="s">
        <v>2064</v>
      </c>
      <c r="BZ692" s="180" t="s">
        <v>2064</v>
      </c>
      <c r="CA692" s="180" t="s">
        <v>2064</v>
      </c>
      <c r="CB692" s="180" t="s">
        <v>2064</v>
      </c>
      <c r="CC692" s="180" t="s">
        <v>2064</v>
      </c>
      <c r="CD692" s="180" t="s">
        <v>2064</v>
      </c>
    </row>
    <row r="693" spans="5:82" ht="14.45">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2576</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ht="14.45">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ht="14.45">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ht="14.45">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ht="14.45">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ht="14.45">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ht="14.45">
      <c r="E699" s="48" t="s">
        <v>2577</v>
      </c>
      <c r="F699" s="179" t="s">
        <v>2578</v>
      </c>
      <c r="G699" s="179" t="s">
        <v>2579</v>
      </c>
      <c r="H699" s="179" t="s">
        <v>2580</v>
      </c>
      <c r="I699" s="179" t="s">
        <v>2581</v>
      </c>
      <c r="J699" s="179" t="s">
        <v>2582</v>
      </c>
      <c r="K699" s="179" t="s">
        <v>2583</v>
      </c>
      <c r="L699" s="179" t="s">
        <v>2584</v>
      </c>
      <c r="M699" s="179" t="s">
        <v>2585</v>
      </c>
      <c r="N699" s="179" t="s">
        <v>2586</v>
      </c>
      <c r="O699" s="179" t="s">
        <v>2587</v>
      </c>
      <c r="P699" s="179" t="s">
        <v>2588</v>
      </c>
      <c r="Q699" s="179" t="s">
        <v>2589</v>
      </c>
      <c r="R699" s="179" t="s">
        <v>2590</v>
      </c>
      <c r="S699" s="179" t="s">
        <v>2591</v>
      </c>
      <c r="T699" s="179" t="s">
        <v>2592</v>
      </c>
      <c r="U699" s="179" t="s">
        <v>2593</v>
      </c>
      <c r="V699" s="179" t="s">
        <v>2594</v>
      </c>
      <c r="W699" s="179" t="s">
        <v>2595</v>
      </c>
      <c r="X699" s="179" t="s">
        <v>2596</v>
      </c>
      <c r="Y699" s="179" t="s">
        <v>2597</v>
      </c>
      <c r="Z699" s="179" t="s">
        <v>2598</v>
      </c>
      <c r="AA699" s="179" t="s">
        <v>2599</v>
      </c>
      <c r="AB699" s="179" t="s">
        <v>2600</v>
      </c>
      <c r="AC699" s="179" t="s">
        <v>2601</v>
      </c>
      <c r="AD699" s="179" t="s">
        <v>2602</v>
      </c>
      <c r="AE699" s="179" t="s">
        <v>2603</v>
      </c>
      <c r="AF699" s="179" t="s">
        <v>2604</v>
      </c>
      <c r="AG699" s="179" t="s">
        <v>2605</v>
      </c>
      <c r="AH699" s="179" t="s">
        <v>2606</v>
      </c>
      <c r="AI699" s="179" t="s">
        <v>2607</v>
      </c>
      <c r="AJ699" s="179" t="s">
        <v>2608</v>
      </c>
      <c r="AK699" s="179" t="s">
        <v>2609</v>
      </c>
      <c r="AL699" s="179" t="s">
        <v>2610</v>
      </c>
      <c r="AM699" s="179" t="s">
        <v>2611</v>
      </c>
      <c r="AN699" s="179" t="s">
        <v>2612</v>
      </c>
      <c r="AO699" s="179" t="s">
        <v>2613</v>
      </c>
      <c r="AP699" s="179" t="s">
        <v>2614</v>
      </c>
      <c r="AQ699" s="179" t="s">
        <v>2615</v>
      </c>
      <c r="AR699" s="179" t="s">
        <v>2616</v>
      </c>
      <c r="AS699" s="179" t="s">
        <v>2617</v>
      </c>
      <c r="AT699" s="179" t="s">
        <v>2618</v>
      </c>
      <c r="AU699" s="179" t="s">
        <v>2619</v>
      </c>
      <c r="AV699" s="179" t="s">
        <v>2620</v>
      </c>
      <c r="AW699" s="179" t="s">
        <v>2621</v>
      </c>
      <c r="AX699" s="179" t="s">
        <v>2622</v>
      </c>
      <c r="AY699" s="179" t="s">
        <v>2623</v>
      </c>
      <c r="AZ699" s="179" t="s">
        <v>2624</v>
      </c>
      <c r="BA699" s="179" t="s">
        <v>2625</v>
      </c>
      <c r="BB699" s="179" t="s">
        <v>2626</v>
      </c>
      <c r="BC699" s="179" t="s">
        <v>2627</v>
      </c>
      <c r="BD699" s="179" t="s">
        <v>2628</v>
      </c>
      <c r="BE699" s="179" t="s">
        <v>2629</v>
      </c>
      <c r="BF699" s="179" t="s">
        <v>2630</v>
      </c>
      <c r="BG699" s="179" t="s">
        <v>2631</v>
      </c>
      <c r="BH699" s="179" t="s">
        <v>2632</v>
      </c>
      <c r="BI699" s="179" t="s">
        <v>2633</v>
      </c>
      <c r="BJ699" s="179" t="s">
        <v>2634</v>
      </c>
      <c r="BK699" s="179" t="s">
        <v>2635</v>
      </c>
      <c r="BL699" s="179" t="s">
        <v>2636</v>
      </c>
      <c r="BM699" s="179" t="s">
        <v>2637</v>
      </c>
      <c r="BN699" s="179" t="s">
        <v>2638</v>
      </c>
      <c r="BO699" s="179" t="s">
        <v>2639</v>
      </c>
      <c r="BP699" s="179" t="s">
        <v>2640</v>
      </c>
      <c r="BQ699" s="179" t="s">
        <v>2641</v>
      </c>
      <c r="BR699" s="179" t="s">
        <v>2642</v>
      </c>
      <c r="BS699" s="179" t="s">
        <v>2643</v>
      </c>
      <c r="BT699" s="179" t="s">
        <v>2644</v>
      </c>
      <c r="BU699" s="179" t="s">
        <v>2645</v>
      </c>
      <c r="BV699" s="179" t="s">
        <v>2646</v>
      </c>
      <c r="BW699" s="179" t="s">
        <v>2647</v>
      </c>
      <c r="BX699" s="179" t="s">
        <v>2648</v>
      </c>
      <c r="BY699" s="179" t="s">
        <v>2649</v>
      </c>
      <c r="BZ699" s="179" t="s">
        <v>2650</v>
      </c>
      <c r="CA699" s="179" t="s">
        <v>2651</v>
      </c>
      <c r="CB699" s="179" t="s">
        <v>2652</v>
      </c>
      <c r="CC699" s="179" t="s">
        <v>2653</v>
      </c>
      <c r="CD699" s="179" t="s">
        <v>2654</v>
      </c>
    </row>
    <row r="700" spans="5:82" ht="14.45">
      <c r="F700" s="180" t="s">
        <v>2577</v>
      </c>
      <c r="G700" s="180" t="s">
        <v>2577</v>
      </c>
      <c r="H700" s="180" t="s">
        <v>2577</v>
      </c>
      <c r="I700" s="180" t="s">
        <v>2577</v>
      </c>
      <c r="J700" s="180" t="s">
        <v>2577</v>
      </c>
      <c r="K700" s="180" t="s">
        <v>2577</v>
      </c>
      <c r="L700" s="180" t="s">
        <v>2577</v>
      </c>
      <c r="M700" s="180" t="s">
        <v>2577</v>
      </c>
      <c r="N700" s="180" t="s">
        <v>2577</v>
      </c>
      <c r="O700" s="180" t="s">
        <v>2577</v>
      </c>
      <c r="P700" s="180" t="s">
        <v>2577</v>
      </c>
      <c r="Q700" s="180" t="s">
        <v>2577</v>
      </c>
      <c r="R700" s="180" t="s">
        <v>2577</v>
      </c>
      <c r="S700" s="180" t="s">
        <v>2577</v>
      </c>
      <c r="T700" s="180" t="s">
        <v>2577</v>
      </c>
      <c r="U700" s="180" t="s">
        <v>2577</v>
      </c>
      <c r="V700" s="180" t="s">
        <v>2577</v>
      </c>
      <c r="W700" s="180" t="s">
        <v>2577</v>
      </c>
      <c r="X700" s="180" t="s">
        <v>2577</v>
      </c>
      <c r="Y700" s="180" t="s">
        <v>2577</v>
      </c>
      <c r="Z700" s="180" t="s">
        <v>2577</v>
      </c>
      <c r="AA700" s="180" t="s">
        <v>2577</v>
      </c>
      <c r="AB700" s="180" t="s">
        <v>2577</v>
      </c>
      <c r="AC700" s="180" t="s">
        <v>2577</v>
      </c>
      <c r="AD700" s="180" t="s">
        <v>2577</v>
      </c>
      <c r="AE700" s="180" t="s">
        <v>2064</v>
      </c>
      <c r="AF700" s="180" t="s">
        <v>2064</v>
      </c>
      <c r="AG700" s="180" t="s">
        <v>2064</v>
      </c>
      <c r="AH700" s="180" t="s">
        <v>2064</v>
      </c>
      <c r="AI700" s="180" t="s">
        <v>2064</v>
      </c>
      <c r="AJ700" s="180" t="s">
        <v>2064</v>
      </c>
      <c r="AK700" s="180" t="s">
        <v>2064</v>
      </c>
      <c r="AL700" s="180" t="s">
        <v>2064</v>
      </c>
      <c r="AM700" s="180" t="s">
        <v>2064</v>
      </c>
      <c r="AN700" s="180" t="s">
        <v>2064</v>
      </c>
      <c r="AO700" s="180" t="s">
        <v>2064</v>
      </c>
      <c r="AP700" s="180" t="s">
        <v>2064</v>
      </c>
      <c r="AQ700" s="180" t="s">
        <v>2064</v>
      </c>
      <c r="AR700" s="180" t="s">
        <v>2064</v>
      </c>
      <c r="AS700" s="180" t="s">
        <v>2064</v>
      </c>
      <c r="AT700" s="180" t="s">
        <v>2064</v>
      </c>
      <c r="AU700" s="180" t="s">
        <v>2064</v>
      </c>
      <c r="AV700" s="180" t="s">
        <v>2577</v>
      </c>
      <c r="AW700" s="180" t="s">
        <v>2577</v>
      </c>
      <c r="AX700" s="180" t="s">
        <v>2577</v>
      </c>
      <c r="AY700" s="180" t="s">
        <v>2577</v>
      </c>
      <c r="AZ700" s="180" t="s">
        <v>2577</v>
      </c>
      <c r="BA700" s="180" t="s">
        <v>2577</v>
      </c>
      <c r="BB700" s="180" t="s">
        <v>2577</v>
      </c>
      <c r="BC700" s="180" t="s">
        <v>2577</v>
      </c>
      <c r="BD700" s="180" t="s">
        <v>2577</v>
      </c>
      <c r="BE700" s="180" t="s">
        <v>2577</v>
      </c>
      <c r="BF700" s="180" t="s">
        <v>2577</v>
      </c>
      <c r="BG700" s="180" t="s">
        <v>2577</v>
      </c>
      <c r="BH700" s="180" t="s">
        <v>2577</v>
      </c>
      <c r="BI700" s="180" t="s">
        <v>2577</v>
      </c>
      <c r="BJ700" s="180" t="s">
        <v>2577</v>
      </c>
      <c r="BK700" s="180" t="s">
        <v>2577</v>
      </c>
      <c r="BL700" s="180" t="s">
        <v>2577</v>
      </c>
      <c r="BM700" s="180" t="s">
        <v>2577</v>
      </c>
      <c r="BN700" s="180" t="s">
        <v>2577</v>
      </c>
      <c r="BO700" s="180" t="s">
        <v>2577</v>
      </c>
      <c r="BP700" s="180" t="s">
        <v>2577</v>
      </c>
      <c r="BQ700" s="180" t="s">
        <v>2577</v>
      </c>
      <c r="BR700" s="180" t="s">
        <v>2577</v>
      </c>
      <c r="BS700" s="180" t="s">
        <v>2577</v>
      </c>
      <c r="BT700" s="180" t="s">
        <v>2577</v>
      </c>
      <c r="BU700" s="180" t="s">
        <v>2577</v>
      </c>
      <c r="BV700" s="180" t="s">
        <v>2577</v>
      </c>
      <c r="BW700" s="180" t="s">
        <v>2577</v>
      </c>
      <c r="BX700" s="180" t="s">
        <v>2577</v>
      </c>
      <c r="BY700" s="180" t="s">
        <v>2577</v>
      </c>
      <c r="BZ700" s="180" t="s">
        <v>2577</v>
      </c>
      <c r="CA700" s="180" t="s">
        <v>2577</v>
      </c>
      <c r="CB700" s="180" t="s">
        <v>2577</v>
      </c>
      <c r="CC700" s="180" t="s">
        <v>2577</v>
      </c>
      <c r="CD700" s="180" t="s">
        <v>2577</v>
      </c>
    </row>
    <row r="701" spans="5:82" ht="14.45">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ht="14.45">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ht="14.45">
      <c r="E703" s="48" t="s">
        <v>1980</v>
      </c>
      <c r="F703" s="179" t="s">
        <v>2655</v>
      </c>
      <c r="G703" s="179" t="s">
        <v>2656</v>
      </c>
      <c r="H703" s="179" t="s">
        <v>2657</v>
      </c>
      <c r="I703" s="179" t="s">
        <v>2658</v>
      </c>
      <c r="J703" s="179" t="s">
        <v>2659</v>
      </c>
      <c r="K703" s="179" t="s">
        <v>2660</v>
      </c>
      <c r="L703" s="179" t="s">
        <v>2661</v>
      </c>
      <c r="M703" s="179" t="s">
        <v>2662</v>
      </c>
      <c r="N703" s="179" t="s">
        <v>2663</v>
      </c>
      <c r="O703" s="179" t="s">
        <v>2664</v>
      </c>
      <c r="P703" s="179" t="s">
        <v>2665</v>
      </c>
      <c r="Q703" s="179" t="s">
        <v>2666</v>
      </c>
      <c r="R703" s="179" t="s">
        <v>2667</v>
      </c>
      <c r="S703" s="179" t="s">
        <v>2668</v>
      </c>
      <c r="T703" s="179" t="s">
        <v>2669</v>
      </c>
      <c r="U703" s="179" t="s">
        <v>2670</v>
      </c>
      <c r="V703" s="179" t="s">
        <v>2671</v>
      </c>
      <c r="W703" s="179" t="s">
        <v>2672</v>
      </c>
      <c r="X703" s="179" t="s">
        <v>2673</v>
      </c>
      <c r="Y703" s="179" t="s">
        <v>2674</v>
      </c>
      <c r="Z703" s="179" t="s">
        <v>2675</v>
      </c>
      <c r="AA703" s="179" t="s">
        <v>2676</v>
      </c>
      <c r="AB703" s="179" t="s">
        <v>2677</v>
      </c>
      <c r="AC703" s="179" t="s">
        <v>2678</v>
      </c>
      <c r="AD703" s="179" t="s">
        <v>2679</v>
      </c>
      <c r="AE703" s="179" t="s">
        <v>2680</v>
      </c>
      <c r="AF703" s="179" t="s">
        <v>2681</v>
      </c>
      <c r="AG703" s="179" t="s">
        <v>2682</v>
      </c>
      <c r="AH703" s="179" t="s">
        <v>2683</v>
      </c>
      <c r="AI703" s="179" t="s">
        <v>2684</v>
      </c>
      <c r="AJ703" s="179" t="s">
        <v>2685</v>
      </c>
      <c r="AK703" s="179" t="s">
        <v>2686</v>
      </c>
      <c r="AL703" s="179" t="s">
        <v>2687</v>
      </c>
      <c r="AM703" s="179" t="s">
        <v>2688</v>
      </c>
      <c r="AN703" s="179" t="s">
        <v>2689</v>
      </c>
      <c r="AO703" s="179" t="s">
        <v>2690</v>
      </c>
      <c r="AP703" s="179" t="s">
        <v>2691</v>
      </c>
      <c r="AQ703" s="179" t="s">
        <v>2692</v>
      </c>
      <c r="AR703" s="179" t="s">
        <v>2693</v>
      </c>
      <c r="AS703" s="179" t="s">
        <v>2694</v>
      </c>
      <c r="AT703" s="179" t="s">
        <v>2695</v>
      </c>
      <c r="AU703" s="179" t="s">
        <v>2696</v>
      </c>
      <c r="AV703" s="179" t="s">
        <v>2697</v>
      </c>
      <c r="AW703" s="179" t="s">
        <v>2698</v>
      </c>
      <c r="AX703" s="179" t="s">
        <v>2699</v>
      </c>
      <c r="AY703" s="179" t="s">
        <v>2700</v>
      </c>
      <c r="AZ703" s="179" t="s">
        <v>2701</v>
      </c>
      <c r="BA703" s="179" t="s">
        <v>2702</v>
      </c>
      <c r="BB703" s="179" t="s">
        <v>2703</v>
      </c>
      <c r="BC703" s="179" t="s">
        <v>2704</v>
      </c>
      <c r="BD703" s="179" t="s">
        <v>2705</v>
      </c>
      <c r="BE703" s="179" t="s">
        <v>2706</v>
      </c>
      <c r="BF703" s="179" t="s">
        <v>2707</v>
      </c>
      <c r="BG703" s="179" t="s">
        <v>2708</v>
      </c>
      <c r="BH703" s="179" t="s">
        <v>2709</v>
      </c>
      <c r="BI703" s="179" t="s">
        <v>2710</v>
      </c>
      <c r="BJ703" s="179" t="s">
        <v>2711</v>
      </c>
      <c r="BK703" s="179" t="s">
        <v>2712</v>
      </c>
      <c r="BL703" s="179" t="s">
        <v>2713</v>
      </c>
      <c r="BM703" s="179" t="s">
        <v>2714</v>
      </c>
      <c r="BN703" s="179" t="s">
        <v>2715</v>
      </c>
      <c r="BO703" s="179" t="s">
        <v>2716</v>
      </c>
      <c r="BP703" s="179" t="s">
        <v>2717</v>
      </c>
      <c r="BQ703" s="179" t="s">
        <v>2718</v>
      </c>
      <c r="BR703" s="179" t="s">
        <v>2719</v>
      </c>
      <c r="BS703" s="179" t="s">
        <v>2720</v>
      </c>
      <c r="BT703" s="179" t="s">
        <v>2721</v>
      </c>
      <c r="BU703" s="179" t="s">
        <v>2722</v>
      </c>
      <c r="BV703" s="179" t="s">
        <v>2723</v>
      </c>
      <c r="BW703" s="179" t="s">
        <v>2724</v>
      </c>
      <c r="BX703" s="179" t="s">
        <v>2725</v>
      </c>
      <c r="BY703" s="179" t="s">
        <v>2726</v>
      </c>
      <c r="BZ703" s="179" t="s">
        <v>2727</v>
      </c>
      <c r="CA703" s="179" t="s">
        <v>2728</v>
      </c>
      <c r="CB703" s="179" t="s">
        <v>2729</v>
      </c>
      <c r="CC703" s="179" t="s">
        <v>2730</v>
      </c>
      <c r="CD703" s="179" t="s">
        <v>2731</v>
      </c>
    </row>
    <row r="704" spans="5:82" ht="14.45">
      <c r="F704" s="180" t="s">
        <v>1980</v>
      </c>
      <c r="G704" s="180" t="s">
        <v>1980</v>
      </c>
      <c r="H704" s="180" t="s">
        <v>1980</v>
      </c>
      <c r="I704" s="180" t="s">
        <v>1980</v>
      </c>
      <c r="J704" s="180" t="s">
        <v>1980</v>
      </c>
      <c r="K704" s="180" t="s">
        <v>1980</v>
      </c>
      <c r="L704" s="180" t="s">
        <v>1980</v>
      </c>
      <c r="M704" s="180" t="s">
        <v>1980</v>
      </c>
      <c r="N704" s="180" t="s">
        <v>1980</v>
      </c>
      <c r="O704" s="180" t="s">
        <v>1980</v>
      </c>
      <c r="P704" s="180" t="s">
        <v>1980</v>
      </c>
      <c r="Q704" s="180" t="s">
        <v>1980</v>
      </c>
      <c r="R704" s="180" t="s">
        <v>1980</v>
      </c>
      <c r="S704" s="180" t="s">
        <v>1980</v>
      </c>
      <c r="T704" s="180" t="s">
        <v>1980</v>
      </c>
      <c r="U704" s="180" t="s">
        <v>1980</v>
      </c>
      <c r="V704" s="180" t="s">
        <v>1980</v>
      </c>
      <c r="W704" s="180" t="s">
        <v>1980</v>
      </c>
      <c r="X704" s="180" t="s">
        <v>1980</v>
      </c>
      <c r="Y704" s="180" t="s">
        <v>1980</v>
      </c>
      <c r="Z704" s="180" t="s">
        <v>1980</v>
      </c>
      <c r="AA704" s="180" t="s">
        <v>1980</v>
      </c>
      <c r="AB704" s="180" t="s">
        <v>1980</v>
      </c>
      <c r="AC704" s="180" t="s">
        <v>1980</v>
      </c>
      <c r="AD704" s="180" t="s">
        <v>1980</v>
      </c>
      <c r="AE704" s="178" t="s">
        <v>1980</v>
      </c>
      <c r="AF704" s="178" t="s">
        <v>1980</v>
      </c>
      <c r="AG704" s="180" t="s">
        <v>1980</v>
      </c>
      <c r="AH704" s="180" t="s">
        <v>1980</v>
      </c>
      <c r="AI704" s="180" t="s">
        <v>1980</v>
      </c>
      <c r="AJ704" s="180" t="s">
        <v>1980</v>
      </c>
      <c r="AK704" s="180" t="s">
        <v>1980</v>
      </c>
      <c r="AL704" s="180" t="s">
        <v>1980</v>
      </c>
      <c r="AM704" s="180" t="s">
        <v>1980</v>
      </c>
      <c r="AN704" s="180" t="s">
        <v>1980</v>
      </c>
      <c r="AO704" s="180" t="s">
        <v>1980</v>
      </c>
      <c r="AP704" s="180" t="s">
        <v>1980</v>
      </c>
      <c r="AQ704" s="180" t="s">
        <v>1980</v>
      </c>
      <c r="AR704" s="180" t="s">
        <v>1980</v>
      </c>
      <c r="AS704" s="180" t="s">
        <v>1980</v>
      </c>
      <c r="AT704" s="180" t="s">
        <v>1980</v>
      </c>
      <c r="AU704" s="180" t="s">
        <v>1980</v>
      </c>
      <c r="AV704" s="180" t="s">
        <v>1980</v>
      </c>
      <c r="AW704" s="180" t="s">
        <v>1980</v>
      </c>
      <c r="AX704" s="180" t="s">
        <v>1980</v>
      </c>
      <c r="AY704" s="180" t="s">
        <v>1980</v>
      </c>
      <c r="AZ704" s="180" t="s">
        <v>1980</v>
      </c>
      <c r="BA704" s="180" t="s">
        <v>1980</v>
      </c>
      <c r="BB704" s="180" t="s">
        <v>1980</v>
      </c>
      <c r="BC704" s="180" t="s">
        <v>1980</v>
      </c>
      <c r="BD704" s="180" t="s">
        <v>1980</v>
      </c>
      <c r="BE704" s="180" t="s">
        <v>1980</v>
      </c>
      <c r="BF704" s="180" t="s">
        <v>1980</v>
      </c>
      <c r="BG704" s="180" t="s">
        <v>1980</v>
      </c>
      <c r="BH704" s="180" t="s">
        <v>1980</v>
      </c>
      <c r="BI704" s="180" t="s">
        <v>1980</v>
      </c>
      <c r="BJ704" s="180" t="s">
        <v>1980</v>
      </c>
      <c r="BK704" s="180" t="s">
        <v>1980</v>
      </c>
      <c r="BL704" s="180" t="s">
        <v>1980</v>
      </c>
      <c r="BM704" s="180" t="s">
        <v>1980</v>
      </c>
      <c r="BN704" s="180" t="s">
        <v>1980</v>
      </c>
      <c r="BO704" s="180" t="s">
        <v>1980</v>
      </c>
      <c r="BP704" s="180" t="s">
        <v>1980</v>
      </c>
      <c r="BQ704" s="180" t="s">
        <v>1980</v>
      </c>
      <c r="BR704" s="180" t="s">
        <v>1980</v>
      </c>
      <c r="BS704" s="180" t="s">
        <v>1980</v>
      </c>
      <c r="BT704" s="180" t="s">
        <v>1980</v>
      </c>
      <c r="BU704" s="180" t="s">
        <v>1980</v>
      </c>
      <c r="BV704" s="180" t="s">
        <v>1980</v>
      </c>
      <c r="BW704" s="180" t="s">
        <v>1980</v>
      </c>
      <c r="BX704" s="180" t="s">
        <v>1980</v>
      </c>
      <c r="BY704" s="180" t="s">
        <v>1980</v>
      </c>
      <c r="BZ704" s="180" t="s">
        <v>1980</v>
      </c>
      <c r="CA704" s="180" t="s">
        <v>1980</v>
      </c>
      <c r="CB704" s="180" t="s">
        <v>1980</v>
      </c>
      <c r="CC704" s="180" t="s">
        <v>1980</v>
      </c>
      <c r="CD704" s="180" t="s">
        <v>1980</v>
      </c>
    </row>
    <row r="705" spans="5:82" ht="14.45">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ht="14.45">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ht="14.45">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ht="14.45">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ht="14.45">
      <c r="E709" s="48" t="s">
        <v>2732</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2733</v>
      </c>
      <c r="AH709" s="179" t="s">
        <v>2734</v>
      </c>
      <c r="AI709" s="179" t="s">
        <v>2735</v>
      </c>
      <c r="AJ709" s="179" t="s">
        <v>2736</v>
      </c>
      <c r="AK709" s="179" t="s">
        <v>2737</v>
      </c>
      <c r="AL709" s="179" t="s">
        <v>2738</v>
      </c>
      <c r="AM709" s="179" t="s">
        <v>2739</v>
      </c>
      <c r="AN709" s="179" t="s">
        <v>2740</v>
      </c>
      <c r="AO709" s="179" t="s">
        <v>2741</v>
      </c>
      <c r="AP709" s="179" t="s">
        <v>2742</v>
      </c>
      <c r="AQ709" s="179" t="s">
        <v>2743</v>
      </c>
      <c r="AR709" s="179" t="s">
        <v>2744</v>
      </c>
      <c r="AS709" s="179" t="s">
        <v>2745</v>
      </c>
      <c r="AT709" s="179" t="s">
        <v>2746</v>
      </c>
      <c r="AU709" s="179" t="s">
        <v>2747</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ht="14.45">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2748</v>
      </c>
      <c r="AH710" s="178" t="s">
        <v>2748</v>
      </c>
      <c r="AI710" s="178" t="s">
        <v>2748</v>
      </c>
      <c r="AJ710" s="178" t="s">
        <v>2748</v>
      </c>
      <c r="AK710" s="178" t="s">
        <v>2748</v>
      </c>
      <c r="AL710" s="178" t="s">
        <v>2748</v>
      </c>
      <c r="AM710" s="178" t="s">
        <v>2748</v>
      </c>
      <c r="AN710" s="178" t="s">
        <v>2748</v>
      </c>
      <c r="AO710" s="178" t="s">
        <v>2748</v>
      </c>
      <c r="AP710" s="178" t="s">
        <v>2748</v>
      </c>
      <c r="AQ710" s="178" t="s">
        <v>2748</v>
      </c>
      <c r="AR710" s="178" t="s">
        <v>2748</v>
      </c>
      <c r="AS710" s="180" t="s">
        <v>2064</v>
      </c>
      <c r="AT710" s="178" t="s">
        <v>2748</v>
      </c>
      <c r="AU710" s="180" t="s">
        <v>1980</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ht="14.45">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2749</v>
      </c>
      <c r="AH711" s="178" t="s">
        <v>2749</v>
      </c>
      <c r="AI711" s="178" t="s">
        <v>2749</v>
      </c>
      <c r="AJ711" s="178" t="s">
        <v>2749</v>
      </c>
      <c r="AK711" s="178" t="s">
        <v>2749</v>
      </c>
      <c r="AL711" s="178" t="s">
        <v>2749</v>
      </c>
      <c r="AM711" s="178" t="s">
        <v>2749</v>
      </c>
      <c r="AN711" s="178" t="s">
        <v>2749</v>
      </c>
      <c r="AO711" s="178" t="s">
        <v>2749</v>
      </c>
      <c r="AP711" s="178" t="s">
        <v>2749</v>
      </c>
      <c r="AQ711" s="178" t="s">
        <v>2749</v>
      </c>
      <c r="AR711" s="178" t="s">
        <v>2749</v>
      </c>
      <c r="AS711" s="177"/>
      <c r="AT711" s="178" t="s">
        <v>2749</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ht="14.45">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2750</v>
      </c>
      <c r="AH712" s="178" t="s">
        <v>2750</v>
      </c>
      <c r="AI712" s="178" t="s">
        <v>2750</v>
      </c>
      <c r="AJ712" s="178" t="s">
        <v>2750</v>
      </c>
      <c r="AK712" s="178" t="s">
        <v>2750</v>
      </c>
      <c r="AL712" s="178" t="s">
        <v>2750</v>
      </c>
      <c r="AM712" s="178" t="s">
        <v>2750</v>
      </c>
      <c r="AN712" s="178" t="s">
        <v>2750</v>
      </c>
      <c r="AO712" s="178" t="s">
        <v>2750</v>
      </c>
      <c r="AP712" s="178" t="s">
        <v>2750</v>
      </c>
      <c r="AQ712" s="178" t="s">
        <v>2750</v>
      </c>
      <c r="AR712" s="178" t="s">
        <v>2750</v>
      </c>
      <c r="AS712" s="177"/>
      <c r="AT712" s="178" t="s">
        <v>2750</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ht="14.45">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2751</v>
      </c>
      <c r="AH713" s="178" t="s">
        <v>2751</v>
      </c>
      <c r="AI713" s="178" t="s">
        <v>2751</v>
      </c>
      <c r="AJ713" s="178" t="s">
        <v>2751</v>
      </c>
      <c r="AK713" s="178" t="s">
        <v>2751</v>
      </c>
      <c r="AL713" s="178" t="s">
        <v>2751</v>
      </c>
      <c r="AM713" s="178" t="s">
        <v>2751</v>
      </c>
      <c r="AN713" s="178" t="s">
        <v>2751</v>
      </c>
      <c r="AO713" s="178" t="s">
        <v>2751</v>
      </c>
      <c r="AP713" s="178" t="s">
        <v>2751</v>
      </c>
      <c r="AQ713" s="178" t="s">
        <v>2751</v>
      </c>
      <c r="AR713" s="178" t="s">
        <v>2751</v>
      </c>
      <c r="AS713" s="177"/>
      <c r="AT713" s="178" t="s">
        <v>2751</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ht="14.45">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2752</v>
      </c>
      <c r="AH714" s="178" t="s">
        <v>2752</v>
      </c>
      <c r="AI714" s="178" t="s">
        <v>2752</v>
      </c>
      <c r="AJ714" s="178" t="s">
        <v>2752</v>
      </c>
      <c r="AK714" s="178" t="s">
        <v>2752</v>
      </c>
      <c r="AL714" s="178" t="s">
        <v>2752</v>
      </c>
      <c r="AM714" s="178" t="s">
        <v>2752</v>
      </c>
      <c r="AN714" s="178" t="s">
        <v>2752</v>
      </c>
      <c r="AO714" s="178" t="s">
        <v>2752</v>
      </c>
      <c r="AP714" s="178" t="s">
        <v>2752</v>
      </c>
      <c r="AQ714" s="178" t="s">
        <v>2752</v>
      </c>
      <c r="AR714" s="178" t="s">
        <v>2752</v>
      </c>
      <c r="AS714" s="177"/>
      <c r="AT714" s="178" t="s">
        <v>2752</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ht="14.45">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1980</v>
      </c>
      <c r="AH715" s="178" t="s">
        <v>1980</v>
      </c>
      <c r="AI715" s="178" t="s">
        <v>1980</v>
      </c>
      <c r="AJ715" s="178" t="s">
        <v>1980</v>
      </c>
      <c r="AK715" s="178" t="s">
        <v>1980</v>
      </c>
      <c r="AL715" s="178" t="s">
        <v>1980</v>
      </c>
      <c r="AM715" s="178" t="s">
        <v>1980</v>
      </c>
      <c r="AN715" s="178" t="s">
        <v>1980</v>
      </c>
      <c r="AO715" s="178" t="s">
        <v>1980</v>
      </c>
      <c r="AP715" s="178" t="s">
        <v>1980</v>
      </c>
      <c r="AQ715" s="178" t="s">
        <v>1980</v>
      </c>
      <c r="AR715" s="178" t="s">
        <v>1980</v>
      </c>
      <c r="AS715" s="177"/>
      <c r="AT715" s="178" t="s">
        <v>1980</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ht="14.45">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ht="14.45">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ht="14.45">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ht="14.45">
      <c r="E719" s="48" t="s">
        <v>2753</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2754</v>
      </c>
      <c r="AH719" s="179" t="s">
        <v>2755</v>
      </c>
      <c r="AI719" s="179" t="s">
        <v>2756</v>
      </c>
      <c r="AJ719" s="179" t="s">
        <v>2757</v>
      </c>
      <c r="AK719" s="179" t="s">
        <v>2758</v>
      </c>
      <c r="AL719" s="179" t="s">
        <v>2759</v>
      </c>
      <c r="AM719" s="179" t="s">
        <v>2760</v>
      </c>
      <c r="AN719" s="179" t="s">
        <v>2761</v>
      </c>
      <c r="AO719" s="179" t="s">
        <v>2762</v>
      </c>
      <c r="AP719" s="179" t="s">
        <v>2763</v>
      </c>
      <c r="AQ719" s="179" t="s">
        <v>2764</v>
      </c>
      <c r="AR719" s="179" t="s">
        <v>2765</v>
      </c>
      <c r="AS719" s="179" t="s">
        <v>2745</v>
      </c>
      <c r="AT719" s="179" t="s">
        <v>2766</v>
      </c>
      <c r="AU719" s="179" t="s">
        <v>2767</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ht="14.45">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1982</v>
      </c>
      <c r="AH720" s="178" t="s">
        <v>1982</v>
      </c>
      <c r="AI720" s="178" t="s">
        <v>1982</v>
      </c>
      <c r="AJ720" s="178" t="s">
        <v>1982</v>
      </c>
      <c r="AK720" s="178" t="s">
        <v>1982</v>
      </c>
      <c r="AL720" s="178" t="s">
        <v>1982</v>
      </c>
      <c r="AM720" s="178" t="s">
        <v>1982</v>
      </c>
      <c r="AN720" s="178" t="s">
        <v>1982</v>
      </c>
      <c r="AO720" s="178" t="s">
        <v>1982</v>
      </c>
      <c r="AP720" s="178" t="s">
        <v>1982</v>
      </c>
      <c r="AQ720" s="178" t="s">
        <v>1982</v>
      </c>
      <c r="AR720" s="178" t="s">
        <v>1982</v>
      </c>
      <c r="AS720" s="180" t="s">
        <v>2064</v>
      </c>
      <c r="AT720" s="178" t="s">
        <v>1982</v>
      </c>
      <c r="AU720" s="178" t="s">
        <v>1980</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ht="14.45">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2768</v>
      </c>
      <c r="AH721" s="178" t="s">
        <v>2768</v>
      </c>
      <c r="AI721" s="178" t="s">
        <v>2768</v>
      </c>
      <c r="AJ721" s="178" t="s">
        <v>2768</v>
      </c>
      <c r="AK721" s="178" t="s">
        <v>2768</v>
      </c>
      <c r="AL721" s="178" t="s">
        <v>2768</v>
      </c>
      <c r="AM721" s="178" t="s">
        <v>2768</v>
      </c>
      <c r="AN721" s="178" t="s">
        <v>2768</v>
      </c>
      <c r="AO721" s="178" t="s">
        <v>2768</v>
      </c>
      <c r="AP721" s="178" t="s">
        <v>2768</v>
      </c>
      <c r="AQ721" s="178" t="s">
        <v>2768</v>
      </c>
      <c r="AR721" s="178" t="s">
        <v>2768</v>
      </c>
      <c r="AS721" s="177"/>
      <c r="AT721" s="178" t="s">
        <v>2768</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ht="14.45">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1980</v>
      </c>
      <c r="AH722" s="180" t="s">
        <v>1980</v>
      </c>
      <c r="AI722" s="180" t="s">
        <v>1980</v>
      </c>
      <c r="AJ722" s="180" t="s">
        <v>1980</v>
      </c>
      <c r="AK722" s="180" t="s">
        <v>1980</v>
      </c>
      <c r="AL722" s="180" t="s">
        <v>1980</v>
      </c>
      <c r="AM722" s="180" t="s">
        <v>1980</v>
      </c>
      <c r="AN722" s="180" t="s">
        <v>1980</v>
      </c>
      <c r="AO722" s="180" t="s">
        <v>1980</v>
      </c>
      <c r="AP722" s="180" t="s">
        <v>1980</v>
      </c>
      <c r="AQ722" s="180" t="s">
        <v>1980</v>
      </c>
      <c r="AR722" s="180" t="s">
        <v>1980</v>
      </c>
      <c r="AS722" s="177"/>
      <c r="AT722" s="180" t="s">
        <v>1980</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ht="14.45">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ht="14.45">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ht="14.45">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97</v>
      </c>
      <c r="AZ725" s="177"/>
      <c r="BA725" s="177"/>
      <c r="BB725" s="177"/>
      <c r="BC725" s="177"/>
      <c r="BD725" s="177"/>
      <c r="BE725" s="177"/>
      <c r="BF725" s="177"/>
      <c r="BG725" s="177"/>
      <c r="BH725" s="177"/>
      <c r="BI725" s="177"/>
      <c r="BJ725" s="177"/>
      <c r="BK725" s="177"/>
      <c r="BL725" s="177"/>
      <c r="BM725" s="177"/>
      <c r="BN725" s="177"/>
      <c r="BO725" s="177" t="s">
        <v>97</v>
      </c>
      <c r="BP725" s="177"/>
      <c r="BQ725" s="177"/>
      <c r="BR725" s="177"/>
      <c r="BS725" s="177"/>
      <c r="BT725" s="177"/>
      <c r="BU725" s="177"/>
      <c r="BV725" s="177"/>
      <c r="BW725" s="177"/>
      <c r="BX725" s="177"/>
      <c r="BY725" s="177" t="s">
        <v>97</v>
      </c>
      <c r="BZ725" s="177"/>
      <c r="CA725" s="177"/>
      <c r="CB725" s="177"/>
      <c r="CC725" s="177"/>
      <c r="CD725" s="177"/>
    </row>
    <row r="726" spans="5:82" ht="14.45">
      <c r="E726" s="48" t="s">
        <v>1983</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2769</v>
      </c>
      <c r="AH726" s="179" t="s">
        <v>2770</v>
      </c>
      <c r="AI726" s="179" t="s">
        <v>2771</v>
      </c>
      <c r="AJ726" s="179" t="s">
        <v>2772</v>
      </c>
      <c r="AK726" s="179" t="s">
        <v>2773</v>
      </c>
      <c r="AL726" s="179" t="s">
        <v>2774</v>
      </c>
      <c r="AM726" s="179" t="s">
        <v>2775</v>
      </c>
      <c r="AN726" s="179" t="s">
        <v>2776</v>
      </c>
      <c r="AO726" s="179" t="s">
        <v>2777</v>
      </c>
      <c r="AP726" s="179" t="s">
        <v>2778</v>
      </c>
      <c r="AQ726" s="179" t="s">
        <v>2779</v>
      </c>
      <c r="AR726" s="179" t="s">
        <v>2780</v>
      </c>
      <c r="AS726" s="179" t="s">
        <v>2745</v>
      </c>
      <c r="AT726" s="179" t="s">
        <v>2781</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ht="14.45">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2782</v>
      </c>
      <c r="AH727" s="178" t="s">
        <v>2782</v>
      </c>
      <c r="AI727" s="178" t="s">
        <v>2782</v>
      </c>
      <c r="AJ727" s="178" t="s">
        <v>2782</v>
      </c>
      <c r="AK727" s="178" t="s">
        <v>2782</v>
      </c>
      <c r="AL727" s="178" t="s">
        <v>2782</v>
      </c>
      <c r="AM727" s="178" t="s">
        <v>2782</v>
      </c>
      <c r="AN727" s="178" t="s">
        <v>2782</v>
      </c>
      <c r="AO727" s="178" t="s">
        <v>2782</v>
      </c>
      <c r="AP727" s="178" t="s">
        <v>2782</v>
      </c>
      <c r="AQ727" s="178" t="s">
        <v>2782</v>
      </c>
      <c r="AR727" s="178" t="s">
        <v>2782</v>
      </c>
      <c r="AS727" s="180" t="s">
        <v>2064</v>
      </c>
      <c r="AT727" s="178" t="s">
        <v>2782</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ht="14.45">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1980</v>
      </c>
      <c r="AH728" s="180" t="s">
        <v>1980</v>
      </c>
      <c r="AI728" s="180" t="s">
        <v>1980</v>
      </c>
      <c r="AJ728" s="180" t="s">
        <v>1980</v>
      </c>
      <c r="AK728" s="180" t="s">
        <v>1980</v>
      </c>
      <c r="AL728" s="180" t="s">
        <v>1980</v>
      </c>
      <c r="AM728" s="180" t="s">
        <v>1980</v>
      </c>
      <c r="AN728" s="180" t="s">
        <v>1980</v>
      </c>
      <c r="AO728" s="180" t="s">
        <v>1980</v>
      </c>
      <c r="AP728" s="180" t="s">
        <v>1980</v>
      </c>
      <c r="AQ728" s="180" t="s">
        <v>1980</v>
      </c>
      <c r="AR728" s="180" t="s">
        <v>1980</v>
      </c>
      <c r="AS728" s="177"/>
      <c r="AT728" s="180" t="s">
        <v>1980</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ht="14.45">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ht="14.45">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ht="14.45">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ht="14.45">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ht="14.45">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ht="14.45">
      <c r="E734" s="48" t="s">
        <v>1984</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2783</v>
      </c>
      <c r="AH734" s="179" t="s">
        <v>2784</v>
      </c>
      <c r="AI734" s="179" t="s">
        <v>2785</v>
      </c>
      <c r="AJ734" s="179" t="s">
        <v>2786</v>
      </c>
      <c r="AK734" s="179" t="s">
        <v>2787</v>
      </c>
      <c r="AL734" s="179" t="s">
        <v>2788</v>
      </c>
      <c r="AM734" s="179" t="s">
        <v>2789</v>
      </c>
      <c r="AN734" s="179" t="s">
        <v>2790</v>
      </c>
      <c r="AO734" s="179" t="s">
        <v>2791</v>
      </c>
      <c r="AP734" s="179" t="s">
        <v>2792</v>
      </c>
      <c r="AQ734" s="179" t="s">
        <v>2793</v>
      </c>
      <c r="AR734" s="179" t="s">
        <v>2794</v>
      </c>
      <c r="AS734" s="179" t="s">
        <v>2745</v>
      </c>
      <c r="AT734" s="179" t="s">
        <v>2795</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ht="14.45">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2796</v>
      </c>
      <c r="AH735" s="178" t="s">
        <v>2796</v>
      </c>
      <c r="AI735" s="178" t="s">
        <v>2796</v>
      </c>
      <c r="AJ735" s="178" t="s">
        <v>2796</v>
      </c>
      <c r="AK735" s="178" t="s">
        <v>2796</v>
      </c>
      <c r="AL735" s="178" t="s">
        <v>2796</v>
      </c>
      <c r="AM735" s="178" t="s">
        <v>2796</v>
      </c>
      <c r="AN735" s="178" t="s">
        <v>2796</v>
      </c>
      <c r="AO735" s="178" t="s">
        <v>2796</v>
      </c>
      <c r="AP735" s="178" t="s">
        <v>2796</v>
      </c>
      <c r="AQ735" s="178" t="s">
        <v>2796</v>
      </c>
      <c r="AR735" s="178" t="s">
        <v>2796</v>
      </c>
      <c r="AS735" s="180" t="s">
        <v>2064</v>
      </c>
      <c r="AT735" s="178" t="s">
        <v>2796</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ht="14.45">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2797</v>
      </c>
      <c r="AH736" s="178" t="s">
        <v>2797</v>
      </c>
      <c r="AI736" s="178" t="s">
        <v>2797</v>
      </c>
      <c r="AJ736" s="178" t="s">
        <v>2797</v>
      </c>
      <c r="AK736" s="178" t="s">
        <v>2797</v>
      </c>
      <c r="AL736" s="178" t="s">
        <v>2797</v>
      </c>
      <c r="AM736" s="178" t="s">
        <v>2797</v>
      </c>
      <c r="AN736" s="178" t="s">
        <v>2797</v>
      </c>
      <c r="AO736" s="178" t="s">
        <v>2797</v>
      </c>
      <c r="AP736" s="178" t="s">
        <v>2797</v>
      </c>
      <c r="AQ736" s="178" t="s">
        <v>2797</v>
      </c>
      <c r="AR736" s="178" t="s">
        <v>2797</v>
      </c>
      <c r="AS736" s="177"/>
      <c r="AT736" s="178" t="s">
        <v>2797</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ht="14.45">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1980</v>
      </c>
      <c r="AH737" t="s">
        <v>1980</v>
      </c>
      <c r="AI737" t="s">
        <v>1980</v>
      </c>
      <c r="AJ737" t="s">
        <v>1980</v>
      </c>
      <c r="AK737" t="s">
        <v>1980</v>
      </c>
      <c r="AL737" t="s">
        <v>1980</v>
      </c>
      <c r="AM737" t="s">
        <v>1980</v>
      </c>
      <c r="AN737" t="s">
        <v>1980</v>
      </c>
      <c r="AO737" t="s">
        <v>1980</v>
      </c>
      <c r="AP737" t="s">
        <v>1980</v>
      </c>
      <c r="AQ737" t="s">
        <v>1980</v>
      </c>
      <c r="AR737" t="s">
        <v>1980</v>
      </c>
      <c r="AS737" s="179"/>
      <c r="AT737" t="s">
        <v>1980</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ht="14.45">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ht="14.45">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ht="14.45">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ht="14.45">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ht="14.45">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ht="14.45">
      <c r="D743" s="48" t="s">
        <v>2798</v>
      </c>
      <c r="E743" s="48" t="s">
        <v>2798</v>
      </c>
      <c r="F743" s="179" t="s">
        <v>1196</v>
      </c>
      <c r="G743" s="179" t="s">
        <v>1197</v>
      </c>
      <c r="H743" s="179" t="s">
        <v>1198</v>
      </c>
      <c r="I743" s="179" t="s">
        <v>1199</v>
      </c>
      <c r="J743" s="179" t="s">
        <v>1207</v>
      </c>
      <c r="K743" s="179" t="s">
        <v>1209</v>
      </c>
      <c r="L743" s="179" t="s">
        <v>1208</v>
      </c>
      <c r="M743" s="179" t="s">
        <v>1217</v>
      </c>
      <c r="N743" s="179" t="s">
        <v>1218</v>
      </c>
      <c r="O743" s="179" t="s">
        <v>1219</v>
      </c>
      <c r="P743" s="179" t="s">
        <v>1220</v>
      </c>
      <c r="Q743" s="179" t="s">
        <v>1221</v>
      </c>
      <c r="R743" s="179" t="s">
        <v>1229</v>
      </c>
      <c r="S743" s="179" t="s">
        <v>1231</v>
      </c>
      <c r="T743" s="179" t="s">
        <v>1230</v>
      </c>
      <c r="U743" s="179" t="s">
        <v>1232</v>
      </c>
      <c r="V743" s="179" t="s">
        <v>1240</v>
      </c>
      <c r="W743" s="179" t="s">
        <v>1241</v>
      </c>
      <c r="X743" s="179" t="s">
        <v>1242</v>
      </c>
      <c r="Y743" s="179" t="s">
        <v>1243</v>
      </c>
      <c r="Z743" s="179" t="s">
        <v>1245</v>
      </c>
      <c r="AA743" s="179" t="s">
        <v>1244</v>
      </c>
      <c r="AB743" s="179" t="s">
        <v>1253</v>
      </c>
      <c r="AC743" s="179" t="s">
        <v>1254</v>
      </c>
      <c r="AD743" s="179" t="s">
        <v>1262</v>
      </c>
      <c r="AE743" s="179" t="s">
        <v>1270</v>
      </c>
      <c r="AF743" s="179" t="s">
        <v>1278</v>
      </c>
      <c r="AG743" s="179" t="s">
        <v>1286</v>
      </c>
      <c r="AH743" s="179" t="s">
        <v>1287</v>
      </c>
      <c r="AI743" s="179" t="s">
        <v>1288</v>
      </c>
      <c r="AJ743" s="179" t="s">
        <v>1289</v>
      </c>
      <c r="AK743" s="179" t="s">
        <v>1290</v>
      </c>
      <c r="AL743" s="179" t="s">
        <v>1291</v>
      </c>
      <c r="AM743" s="179" t="s">
        <v>1292</v>
      </c>
      <c r="AN743" s="179" t="s">
        <v>1293</v>
      </c>
      <c r="AO743" s="179" t="s">
        <v>1294</v>
      </c>
      <c r="AP743" s="179" t="s">
        <v>1295</v>
      </c>
      <c r="AQ743" s="179" t="s">
        <v>1296</v>
      </c>
      <c r="AR743" s="179" t="s">
        <v>1297</v>
      </c>
      <c r="AS743" s="179" t="s">
        <v>2799</v>
      </c>
      <c r="AT743" s="179" t="s">
        <v>1312</v>
      </c>
      <c r="AU743" s="179" t="s">
        <v>1320</v>
      </c>
      <c r="AV743" s="179" t="s">
        <v>1328</v>
      </c>
      <c r="AW743" s="179" t="s">
        <v>1329</v>
      </c>
      <c r="AX743" s="179" t="s">
        <v>1330</v>
      </c>
      <c r="AY743" s="179" t="s">
        <v>1338</v>
      </c>
      <c r="AZ743" s="179" t="s">
        <v>1346</v>
      </c>
      <c r="BA743" s="179" t="s">
        <v>1347</v>
      </c>
      <c r="BB743" s="179" t="s">
        <v>1348</v>
      </c>
      <c r="BC743" s="179" t="s">
        <v>1356</v>
      </c>
      <c r="BD743" s="179" t="s">
        <v>1357</v>
      </c>
      <c r="BE743" s="179" t="s">
        <v>1358</v>
      </c>
      <c r="BF743" s="179" t="s">
        <v>1359</v>
      </c>
      <c r="BG743" s="179" t="s">
        <v>1360</v>
      </c>
      <c r="BH743" s="179" t="s">
        <v>1368</v>
      </c>
      <c r="BI743" s="179" t="s">
        <v>1370</v>
      </c>
      <c r="BJ743" s="179" t="s">
        <v>1369</v>
      </c>
      <c r="BK743" s="179" t="s">
        <v>1371</v>
      </c>
      <c r="BL743" s="179" t="s">
        <v>1372</v>
      </c>
      <c r="BM743" s="179" t="s">
        <v>1373</v>
      </c>
      <c r="BN743" s="179" t="s">
        <v>1374</v>
      </c>
      <c r="BO743" s="179" t="s">
        <v>1375</v>
      </c>
      <c r="BP743" s="179" t="s">
        <v>1383</v>
      </c>
      <c r="BQ743" s="179" t="s">
        <v>1384</v>
      </c>
      <c r="BR743" s="179" t="s">
        <v>1385</v>
      </c>
      <c r="BS743" s="179" t="s">
        <v>1386</v>
      </c>
      <c r="BT743" s="179" t="s">
        <v>1387</v>
      </c>
      <c r="BU743" s="179" t="s">
        <v>1388</v>
      </c>
      <c r="BV743" s="179" t="s">
        <v>1389</v>
      </c>
      <c r="BW743" s="179" t="s">
        <v>1390</v>
      </c>
      <c r="BX743" s="314" t="s">
        <v>2800</v>
      </c>
      <c r="BY743" s="179" t="s">
        <v>1391</v>
      </c>
      <c r="BZ743" s="179" t="s">
        <v>1399</v>
      </c>
      <c r="CA743" s="179" t="s">
        <v>1401</v>
      </c>
      <c r="CB743" s="179" t="s">
        <v>1400</v>
      </c>
      <c r="CC743" s="179" t="s">
        <v>1402</v>
      </c>
      <c r="CD743" s="179" t="s">
        <v>1410</v>
      </c>
    </row>
    <row r="744" spans="4:82" ht="14.45">
      <c r="F744" s="178" t="s">
        <v>1973</v>
      </c>
      <c r="G744" s="178" t="s">
        <v>1973</v>
      </c>
      <c r="H744" s="178" t="s">
        <v>1973</v>
      </c>
      <c r="I744" s="178" t="s">
        <v>1973</v>
      </c>
      <c r="J744" s="178" t="s">
        <v>1973</v>
      </c>
      <c r="K744" s="178" t="s">
        <v>1973</v>
      </c>
      <c r="L744" s="178" t="s">
        <v>1973</v>
      </c>
      <c r="M744" s="178" t="s">
        <v>1973</v>
      </c>
      <c r="N744" s="178" t="s">
        <v>1973</v>
      </c>
      <c r="O744" s="178" t="s">
        <v>1973</v>
      </c>
      <c r="P744" s="178" t="s">
        <v>1973</v>
      </c>
      <c r="Q744" s="178" t="s">
        <v>1973</v>
      </c>
      <c r="R744" s="178" t="s">
        <v>1973</v>
      </c>
      <c r="S744" s="178" t="s">
        <v>1973</v>
      </c>
      <c r="T744" s="178" t="s">
        <v>1973</v>
      </c>
      <c r="U744" s="178" t="s">
        <v>1973</v>
      </c>
      <c r="V744" s="178" t="s">
        <v>1973</v>
      </c>
      <c r="W744" s="178" t="s">
        <v>1973</v>
      </c>
      <c r="X744" s="178" t="s">
        <v>1973</v>
      </c>
      <c r="Y744" s="178" t="s">
        <v>1973</v>
      </c>
      <c r="Z744" s="178" t="s">
        <v>1973</v>
      </c>
      <c r="AA744" s="178" t="s">
        <v>1973</v>
      </c>
      <c r="AB744" s="178" t="s">
        <v>1973</v>
      </c>
      <c r="AC744" s="178" t="s">
        <v>1973</v>
      </c>
      <c r="AD744" s="178" t="s">
        <v>1973</v>
      </c>
      <c r="AE744" s="178" t="s">
        <v>1973</v>
      </c>
      <c r="AF744" s="178" t="s">
        <v>1973</v>
      </c>
      <c r="AG744" s="48" t="s">
        <v>1981</v>
      </c>
      <c r="AH744" s="48" t="s">
        <v>1981</v>
      </c>
      <c r="AI744" s="48" t="s">
        <v>1981</v>
      </c>
      <c r="AJ744" s="48" t="s">
        <v>1981</v>
      </c>
      <c r="AK744" s="48" t="s">
        <v>1981</v>
      </c>
      <c r="AL744" s="48" t="s">
        <v>1981</v>
      </c>
      <c r="AM744" s="48" t="s">
        <v>1981</v>
      </c>
      <c r="AN744" s="48" t="s">
        <v>1981</v>
      </c>
      <c r="AO744" s="48" t="s">
        <v>1981</v>
      </c>
      <c r="AP744" s="48" t="s">
        <v>1981</v>
      </c>
      <c r="AQ744" s="48" t="s">
        <v>1981</v>
      </c>
      <c r="AR744" s="48" t="s">
        <v>1981</v>
      </c>
      <c r="AS744" s="178" t="s">
        <v>1973</v>
      </c>
      <c r="AT744" s="48" t="s">
        <v>1981</v>
      </c>
      <c r="AU744" s="178" t="s">
        <v>1973</v>
      </c>
      <c r="AV744" s="178" t="s">
        <v>1973</v>
      </c>
      <c r="AW744" s="178" t="s">
        <v>1973</v>
      </c>
      <c r="AX744" s="178" t="s">
        <v>1973</v>
      </c>
      <c r="AY744" s="178" t="s">
        <v>1973</v>
      </c>
      <c r="AZ744" s="178" t="s">
        <v>1973</v>
      </c>
      <c r="BA744" s="178" t="s">
        <v>1973</v>
      </c>
      <c r="BB744" s="178" t="s">
        <v>1974</v>
      </c>
      <c r="BC744" s="178" t="s">
        <v>1973</v>
      </c>
      <c r="BD744" s="178" t="s">
        <v>1973</v>
      </c>
      <c r="BE744" s="178" t="s">
        <v>1973</v>
      </c>
      <c r="BF744" s="178" t="s">
        <v>1973</v>
      </c>
      <c r="BG744" s="178" t="s">
        <v>1973</v>
      </c>
      <c r="BH744" s="178" t="s">
        <v>1974</v>
      </c>
      <c r="BI744" s="178" t="s">
        <v>1973</v>
      </c>
      <c r="BJ744" s="178" t="s">
        <v>1974</v>
      </c>
      <c r="BK744" s="178" t="s">
        <v>1973</v>
      </c>
      <c r="BL744" s="178" t="s">
        <v>1973</v>
      </c>
      <c r="BM744" s="178" t="s">
        <v>1973</v>
      </c>
      <c r="BN744" s="178" t="s">
        <v>1973</v>
      </c>
      <c r="BO744" s="178" t="s">
        <v>1973</v>
      </c>
      <c r="BP744" s="178" t="s">
        <v>1973</v>
      </c>
      <c r="BQ744" s="178" t="s">
        <v>1973</v>
      </c>
      <c r="BR744" s="178" t="s">
        <v>1973</v>
      </c>
      <c r="BS744" s="178" t="s">
        <v>1973</v>
      </c>
      <c r="BT744" s="178" t="s">
        <v>1973</v>
      </c>
      <c r="BU744" s="178" t="s">
        <v>1973</v>
      </c>
      <c r="BV744" s="178" t="s">
        <v>1973</v>
      </c>
      <c r="BW744" s="178" t="s">
        <v>1973</v>
      </c>
      <c r="BX744" s="315" t="s">
        <v>1973</v>
      </c>
      <c r="BY744" s="178" t="s">
        <v>1973</v>
      </c>
      <c r="BZ744" s="178" t="s">
        <v>1973</v>
      </c>
      <c r="CA744" s="178" t="s">
        <v>1973</v>
      </c>
      <c r="CB744" s="178" t="s">
        <v>1973</v>
      </c>
      <c r="CC744" s="178" t="s">
        <v>1973</v>
      </c>
      <c r="CD744" s="178" t="s">
        <v>1973</v>
      </c>
    </row>
    <row r="745" spans="4:82" ht="14.45">
      <c r="F745" s="178" t="s">
        <v>1974</v>
      </c>
      <c r="G745" s="178" t="s">
        <v>1974</v>
      </c>
      <c r="H745" s="178" t="s">
        <v>1974</v>
      </c>
      <c r="I745" s="178" t="s">
        <v>1974</v>
      </c>
      <c r="J745" s="178" t="s">
        <v>1974</v>
      </c>
      <c r="K745" s="178" t="s">
        <v>1974</v>
      </c>
      <c r="L745" s="178" t="s">
        <v>1974</v>
      </c>
      <c r="M745" s="178" t="s">
        <v>1974</v>
      </c>
      <c r="N745" s="178" t="s">
        <v>1974</v>
      </c>
      <c r="O745" s="178" t="s">
        <v>1974</v>
      </c>
      <c r="P745" s="178" t="s">
        <v>1974</v>
      </c>
      <c r="Q745" s="178" t="s">
        <v>1974</v>
      </c>
      <c r="R745" s="178" t="s">
        <v>1974</v>
      </c>
      <c r="S745" s="178" t="s">
        <v>1974</v>
      </c>
      <c r="T745" s="178" t="s">
        <v>1974</v>
      </c>
      <c r="U745" s="178" t="s">
        <v>1975</v>
      </c>
      <c r="V745" s="178" t="s">
        <v>1974</v>
      </c>
      <c r="W745" s="178" t="s">
        <v>1974</v>
      </c>
      <c r="X745" s="178" t="s">
        <v>1974</v>
      </c>
      <c r="Y745" s="178" t="s">
        <v>1974</v>
      </c>
      <c r="Z745" s="178" t="s">
        <v>1974</v>
      </c>
      <c r="AA745" s="178" t="s">
        <v>1974</v>
      </c>
      <c r="AB745" s="178" t="s">
        <v>1974</v>
      </c>
      <c r="AC745" s="178" t="s">
        <v>1974</v>
      </c>
      <c r="AD745" s="178" t="s">
        <v>1974</v>
      </c>
      <c r="AE745" s="180" t="s">
        <v>1980</v>
      </c>
      <c r="AF745" s="180" t="s">
        <v>1980</v>
      </c>
      <c r="AG745" s="48" t="s">
        <v>1982</v>
      </c>
      <c r="AH745" s="48" t="s">
        <v>1982</v>
      </c>
      <c r="AI745" s="48" t="s">
        <v>1982</v>
      </c>
      <c r="AJ745" s="48" t="s">
        <v>1982</v>
      </c>
      <c r="AK745" s="48" t="s">
        <v>1982</v>
      </c>
      <c r="AL745" s="48" t="s">
        <v>1982</v>
      </c>
      <c r="AM745" s="48" t="s">
        <v>1982</v>
      </c>
      <c r="AN745" s="48" t="s">
        <v>1982</v>
      </c>
      <c r="AO745" s="48" t="s">
        <v>1982</v>
      </c>
      <c r="AP745" s="48" t="s">
        <v>1982</v>
      </c>
      <c r="AQ745" s="48" t="s">
        <v>1982</v>
      </c>
      <c r="AR745" s="48" t="s">
        <v>1982</v>
      </c>
      <c r="AS745" s="178" t="s">
        <v>1974</v>
      </c>
      <c r="AT745" s="48" t="s">
        <v>1982</v>
      </c>
      <c r="AU745" s="178" t="s">
        <v>1977</v>
      </c>
      <c r="AV745" s="178" t="s">
        <v>1974</v>
      </c>
      <c r="AW745" s="178" t="s">
        <v>1974</v>
      </c>
      <c r="AX745" s="178" t="s">
        <v>1974</v>
      </c>
      <c r="AY745" s="178" t="s">
        <v>1974</v>
      </c>
      <c r="AZ745" s="178" t="s">
        <v>1974</v>
      </c>
      <c r="BA745" s="178" t="s">
        <v>1974</v>
      </c>
      <c r="BB745" s="178" t="s">
        <v>1975</v>
      </c>
      <c r="BC745" s="178" t="s">
        <v>1976</v>
      </c>
      <c r="BD745" s="178" t="s">
        <v>1976</v>
      </c>
      <c r="BE745" s="178" t="s">
        <v>1974</v>
      </c>
      <c r="BF745" s="178" t="s">
        <v>1978</v>
      </c>
      <c r="BG745" s="178" t="s">
        <v>1975</v>
      </c>
      <c r="BH745" s="180" t="s">
        <v>1980</v>
      </c>
      <c r="BI745" s="178" t="s">
        <v>1974</v>
      </c>
      <c r="BJ745" s="180" t="s">
        <v>1980</v>
      </c>
      <c r="BK745" s="178" t="s">
        <v>1976</v>
      </c>
      <c r="BL745" s="178" t="s">
        <v>1976</v>
      </c>
      <c r="BM745" s="178" t="s">
        <v>1978</v>
      </c>
      <c r="BN745" s="178" t="s">
        <v>1975</v>
      </c>
      <c r="BO745" s="178" t="s">
        <v>1975</v>
      </c>
      <c r="BP745" s="178" t="s">
        <v>1974</v>
      </c>
      <c r="BQ745" s="178" t="s">
        <v>1974</v>
      </c>
      <c r="BR745" s="178" t="s">
        <v>1974</v>
      </c>
      <c r="BS745" s="178" t="s">
        <v>1974</v>
      </c>
      <c r="BT745" s="178" t="s">
        <v>1974</v>
      </c>
      <c r="BU745" s="178" t="s">
        <v>1974</v>
      </c>
      <c r="BV745" s="178" t="s">
        <v>1974</v>
      </c>
      <c r="BW745" s="178" t="s">
        <v>1974</v>
      </c>
      <c r="BX745" s="315" t="s">
        <v>1974</v>
      </c>
      <c r="BY745" s="178" t="s">
        <v>1974</v>
      </c>
      <c r="BZ745" s="178" t="s">
        <v>1974</v>
      </c>
      <c r="CA745" s="178" t="s">
        <v>1974</v>
      </c>
      <c r="CB745" s="178" t="s">
        <v>1974</v>
      </c>
      <c r="CC745" s="178" t="s">
        <v>1974</v>
      </c>
      <c r="CD745" s="178" t="s">
        <v>1974</v>
      </c>
    </row>
    <row r="746" spans="4:82" ht="14.45">
      <c r="F746" s="178" t="s">
        <v>1975</v>
      </c>
      <c r="G746" s="178" t="s">
        <v>1975</v>
      </c>
      <c r="H746" s="178" t="s">
        <v>1975</v>
      </c>
      <c r="I746" s="178" t="s">
        <v>1975</v>
      </c>
      <c r="J746" s="178" t="s">
        <v>1975</v>
      </c>
      <c r="K746" s="178" t="s">
        <v>1975</v>
      </c>
      <c r="L746" s="178" t="s">
        <v>1975</v>
      </c>
      <c r="M746" s="178" t="s">
        <v>1975</v>
      </c>
      <c r="N746" s="178" t="s">
        <v>1975</v>
      </c>
      <c r="O746" s="178" t="s">
        <v>1975</v>
      </c>
      <c r="P746" s="178" t="s">
        <v>1975</v>
      </c>
      <c r="Q746" s="178" t="s">
        <v>1978</v>
      </c>
      <c r="R746" s="178" t="s">
        <v>1975</v>
      </c>
      <c r="S746" s="178" t="s">
        <v>1975</v>
      </c>
      <c r="T746" s="178" t="s">
        <v>1975</v>
      </c>
      <c r="U746" s="178" t="s">
        <v>1976</v>
      </c>
      <c r="V746" s="178" t="s">
        <v>1978</v>
      </c>
      <c r="W746" s="178" t="s">
        <v>1975</v>
      </c>
      <c r="X746" s="178" t="s">
        <v>1978</v>
      </c>
      <c r="Y746" s="178" t="s">
        <v>1978</v>
      </c>
      <c r="Z746" s="178" t="s">
        <v>1978</v>
      </c>
      <c r="AA746" s="178" t="s">
        <v>1978</v>
      </c>
      <c r="AB746" s="178" t="s">
        <v>1978</v>
      </c>
      <c r="AC746" s="178" t="s">
        <v>1977</v>
      </c>
      <c r="AD746" s="178" t="s">
        <v>1975</v>
      </c>
      <c r="AE746" s="178"/>
      <c r="AF746" s="178"/>
      <c r="AG746" s="48" t="s">
        <v>1983</v>
      </c>
      <c r="AH746" s="48" t="s">
        <v>1983</v>
      </c>
      <c r="AI746" s="48" t="s">
        <v>1983</v>
      </c>
      <c r="AJ746" s="48" t="s">
        <v>1983</v>
      </c>
      <c r="AK746" s="48" t="s">
        <v>1983</v>
      </c>
      <c r="AL746" s="48" t="s">
        <v>1983</v>
      </c>
      <c r="AM746" s="48" t="s">
        <v>1983</v>
      </c>
      <c r="AN746" s="48" t="s">
        <v>1983</v>
      </c>
      <c r="AO746" s="48" t="s">
        <v>1983</v>
      </c>
      <c r="AP746" s="48" t="s">
        <v>1983</v>
      </c>
      <c r="AQ746" s="48" t="s">
        <v>1983</v>
      </c>
      <c r="AR746" s="48" t="s">
        <v>1983</v>
      </c>
      <c r="AS746" s="178" t="s">
        <v>1977</v>
      </c>
      <c r="AT746" s="48" t="s">
        <v>1983</v>
      </c>
      <c r="AU746" s="178" t="s">
        <v>1978</v>
      </c>
      <c r="AV746" s="178" t="s">
        <v>1975</v>
      </c>
      <c r="AW746" s="178" t="s">
        <v>1975</v>
      </c>
      <c r="AX746" s="178" t="s">
        <v>1975</v>
      </c>
      <c r="AY746" s="178" t="s">
        <v>1975</v>
      </c>
      <c r="AZ746" s="178" t="s">
        <v>1975</v>
      </c>
      <c r="BA746" s="178" t="s">
        <v>1975</v>
      </c>
      <c r="BB746" s="180" t="s">
        <v>1980</v>
      </c>
      <c r="BC746" s="178" t="s">
        <v>1978</v>
      </c>
      <c r="BD746" s="178" t="s">
        <v>1978</v>
      </c>
      <c r="BE746" s="178" t="s">
        <v>1975</v>
      </c>
      <c r="BF746" s="180" t="s">
        <v>1980</v>
      </c>
      <c r="BG746" s="178" t="s">
        <v>1978</v>
      </c>
      <c r="BH746" s="177"/>
      <c r="BI746" s="178" t="s">
        <v>1975</v>
      </c>
      <c r="BJ746" s="177"/>
      <c r="BK746" s="178" t="s">
        <v>1978</v>
      </c>
      <c r="BL746" s="178" t="s">
        <v>1978</v>
      </c>
      <c r="BM746" s="180" t="s">
        <v>1980</v>
      </c>
      <c r="BN746" s="178" t="s">
        <v>1978</v>
      </c>
      <c r="BO746" s="180" t="s">
        <v>1980</v>
      </c>
      <c r="BP746" s="178" t="s">
        <v>1975</v>
      </c>
      <c r="BQ746" s="178" t="s">
        <v>1975</v>
      </c>
      <c r="BR746" s="178" t="s">
        <v>1975</v>
      </c>
      <c r="BS746" s="178" t="s">
        <v>1975</v>
      </c>
      <c r="BT746" s="178" t="s">
        <v>1975</v>
      </c>
      <c r="BU746" s="178" t="s">
        <v>1975</v>
      </c>
      <c r="BV746" s="178" t="s">
        <v>1975</v>
      </c>
      <c r="BW746" s="178" t="s">
        <v>1975</v>
      </c>
      <c r="BX746" s="315" t="s">
        <v>1975</v>
      </c>
      <c r="BY746" s="178" t="s">
        <v>1975</v>
      </c>
      <c r="BZ746" s="178" t="s">
        <v>1975</v>
      </c>
      <c r="CA746" s="178" t="s">
        <v>1975</v>
      </c>
      <c r="CB746" s="178" t="s">
        <v>1975</v>
      </c>
      <c r="CC746" s="178" t="s">
        <v>1975</v>
      </c>
      <c r="CD746" s="178" t="s">
        <v>1978</v>
      </c>
    </row>
    <row r="747" spans="4:82" ht="14.45">
      <c r="F747" s="178" t="s">
        <v>1978</v>
      </c>
      <c r="G747" s="178" t="s">
        <v>1978</v>
      </c>
      <c r="H747" s="178" t="s">
        <v>1978</v>
      </c>
      <c r="I747" s="178" t="s">
        <v>1978</v>
      </c>
      <c r="J747" s="178" t="s">
        <v>1978</v>
      </c>
      <c r="K747" s="178" t="s">
        <v>1978</v>
      </c>
      <c r="L747" s="178" t="s">
        <v>1978</v>
      </c>
      <c r="M747" s="178" t="s">
        <v>1977</v>
      </c>
      <c r="N747" s="178" t="s">
        <v>1978</v>
      </c>
      <c r="O747" s="178" t="s">
        <v>1977</v>
      </c>
      <c r="P747" s="178" t="s">
        <v>1978</v>
      </c>
      <c r="Q747" s="180" t="s">
        <v>1980</v>
      </c>
      <c r="R747" s="178" t="s">
        <v>1978</v>
      </c>
      <c r="S747" s="178" t="s">
        <v>1978</v>
      </c>
      <c r="T747" s="178" t="s">
        <v>1978</v>
      </c>
      <c r="U747" s="178" t="s">
        <v>1978</v>
      </c>
      <c r="V747" s="178" t="s">
        <v>1979</v>
      </c>
      <c r="W747" s="178" t="s">
        <v>1978</v>
      </c>
      <c r="X747" s="180" t="s">
        <v>1980</v>
      </c>
      <c r="Y747" s="178" t="s">
        <v>1979</v>
      </c>
      <c r="Z747" s="178" t="s">
        <v>1979</v>
      </c>
      <c r="AA747" s="178" t="s">
        <v>1979</v>
      </c>
      <c r="AB747" s="180" t="s">
        <v>1980</v>
      </c>
      <c r="AC747" s="178" t="s">
        <v>1978</v>
      </c>
      <c r="AD747" s="178" t="s">
        <v>1978</v>
      </c>
      <c r="AE747" s="178"/>
      <c r="AF747" s="180"/>
      <c r="AG747" s="48" t="s">
        <v>1984</v>
      </c>
      <c r="AH747" s="48" t="s">
        <v>1984</v>
      </c>
      <c r="AI747" s="48" t="s">
        <v>1984</v>
      </c>
      <c r="AJ747" s="48" t="s">
        <v>1984</v>
      </c>
      <c r="AK747" s="48" t="s">
        <v>1984</v>
      </c>
      <c r="AL747" s="48" t="s">
        <v>1984</v>
      </c>
      <c r="AM747" s="48" t="s">
        <v>1984</v>
      </c>
      <c r="AN747" s="48" t="s">
        <v>1984</v>
      </c>
      <c r="AO747" s="48" t="s">
        <v>1984</v>
      </c>
      <c r="AP747" s="48" t="s">
        <v>1984</v>
      </c>
      <c r="AQ747" s="48" t="s">
        <v>1984</v>
      </c>
      <c r="AR747" s="48" t="s">
        <v>1984</v>
      </c>
      <c r="AS747" s="178" t="s">
        <v>1978</v>
      </c>
      <c r="AT747" s="48" t="s">
        <v>1984</v>
      </c>
      <c r="AU747" s="180" t="s">
        <v>1979</v>
      </c>
      <c r="AV747" s="178" t="s">
        <v>1977</v>
      </c>
      <c r="AW747" s="178" t="s">
        <v>1977</v>
      </c>
      <c r="AX747" s="178" t="s">
        <v>1977</v>
      </c>
      <c r="AY747" s="178" t="s">
        <v>1978</v>
      </c>
      <c r="AZ747" s="178" t="s">
        <v>1976</v>
      </c>
      <c r="BA747" s="178" t="s">
        <v>1976</v>
      </c>
      <c r="BB747" s="177"/>
      <c r="BC747" s="180" t="s">
        <v>1980</v>
      </c>
      <c r="BD747" s="178" t="s">
        <v>1979</v>
      </c>
      <c r="BE747" s="178" t="s">
        <v>1978</v>
      </c>
      <c r="BF747" s="177"/>
      <c r="BG747" s="180" t="s">
        <v>1980</v>
      </c>
      <c r="BH747" s="177"/>
      <c r="BI747" s="178" t="s">
        <v>1976</v>
      </c>
      <c r="BJ747" s="177"/>
      <c r="BK747" s="180" t="s">
        <v>1980</v>
      </c>
      <c r="BL747" s="178" t="s">
        <v>1979</v>
      </c>
      <c r="BM747" s="177"/>
      <c r="BN747" s="180" t="s">
        <v>1980</v>
      </c>
      <c r="BO747" s="177"/>
      <c r="BP747" s="178" t="s">
        <v>1976</v>
      </c>
      <c r="BQ747" s="178" t="s">
        <v>1976</v>
      </c>
      <c r="BR747" s="178" t="s">
        <v>1976</v>
      </c>
      <c r="BS747" s="178" t="s">
        <v>1976</v>
      </c>
      <c r="BT747" s="178" t="s">
        <v>1976</v>
      </c>
      <c r="BU747" s="178" t="s">
        <v>1976</v>
      </c>
      <c r="BV747" s="178" t="s">
        <v>1976</v>
      </c>
      <c r="BW747" s="178" t="s">
        <v>1976</v>
      </c>
      <c r="BX747" s="315" t="s">
        <v>1976</v>
      </c>
      <c r="BY747" s="178" t="s">
        <v>1976</v>
      </c>
      <c r="BZ747" s="178" t="s">
        <v>1976</v>
      </c>
      <c r="CA747" s="178" t="s">
        <v>1976</v>
      </c>
      <c r="CB747" s="178" t="s">
        <v>1976</v>
      </c>
      <c r="CC747" s="178" t="s">
        <v>1976</v>
      </c>
      <c r="CD747" s="180" t="s">
        <v>1980</v>
      </c>
    </row>
    <row r="748" spans="4:82" ht="14.45">
      <c r="F748" s="180" t="s">
        <v>1980</v>
      </c>
      <c r="G748" s="180" t="s">
        <v>1980</v>
      </c>
      <c r="H748" s="180" t="s">
        <v>1980</v>
      </c>
      <c r="I748" s="180" t="s">
        <v>1980</v>
      </c>
      <c r="J748" s="180" t="s">
        <v>1980</v>
      </c>
      <c r="K748" s="178" t="s">
        <v>1979</v>
      </c>
      <c r="L748" s="180" t="s">
        <v>1980</v>
      </c>
      <c r="M748" s="178" t="s">
        <v>1978</v>
      </c>
      <c r="N748" s="180" t="s">
        <v>1980</v>
      </c>
      <c r="O748" s="178" t="s">
        <v>1978</v>
      </c>
      <c r="P748" s="180" t="s">
        <v>1980</v>
      </c>
      <c r="Q748" s="177"/>
      <c r="R748" s="180" t="s">
        <v>1980</v>
      </c>
      <c r="S748" s="178" t="s">
        <v>1979</v>
      </c>
      <c r="T748" s="180" t="s">
        <v>1980</v>
      </c>
      <c r="U748" s="178" t="s">
        <v>1979</v>
      </c>
      <c r="V748" s="180" t="s">
        <v>1980</v>
      </c>
      <c r="W748" s="180" t="s">
        <v>1980</v>
      </c>
      <c r="X748" s="177"/>
      <c r="Y748" s="180" t="s">
        <v>1980</v>
      </c>
      <c r="Z748" s="180" t="s">
        <v>1980</v>
      </c>
      <c r="AA748" s="180" t="s">
        <v>1980</v>
      </c>
      <c r="AB748" s="177"/>
      <c r="AC748" s="178" t="s">
        <v>1979</v>
      </c>
      <c r="AD748" s="180" t="s">
        <v>1980</v>
      </c>
      <c r="AE748" s="180"/>
      <c r="AF748" s="177"/>
      <c r="AG748" s="312" t="s">
        <v>1980</v>
      </c>
      <c r="AH748" s="312" t="s">
        <v>1980</v>
      </c>
      <c r="AI748" s="312" t="s">
        <v>1980</v>
      </c>
      <c r="AJ748" s="312" t="s">
        <v>1980</v>
      </c>
      <c r="AK748" s="312" t="s">
        <v>1980</v>
      </c>
      <c r="AL748" s="312" t="s">
        <v>1980</v>
      </c>
      <c r="AM748" s="312" t="s">
        <v>1980</v>
      </c>
      <c r="AN748" s="312" t="s">
        <v>1980</v>
      </c>
      <c r="AO748" s="312" t="s">
        <v>1980</v>
      </c>
      <c r="AP748" s="312" t="s">
        <v>1980</v>
      </c>
      <c r="AQ748" s="312" t="s">
        <v>1980</v>
      </c>
      <c r="AR748" s="312" t="s">
        <v>1980</v>
      </c>
      <c r="AS748" s="48" t="s">
        <v>1981</v>
      </c>
      <c r="AT748" s="312" t="s">
        <v>1980</v>
      </c>
      <c r="AU748" s="313" t="s">
        <v>1981</v>
      </c>
      <c r="AV748" s="178" t="s">
        <v>1978</v>
      </c>
      <c r="AW748" s="178" t="s">
        <v>1978</v>
      </c>
      <c r="AX748" s="178" t="s">
        <v>1978</v>
      </c>
      <c r="AY748" s="178" t="s">
        <v>1979</v>
      </c>
      <c r="AZ748" s="178" t="s">
        <v>1978</v>
      </c>
      <c r="BA748" s="178" t="s">
        <v>1978</v>
      </c>
      <c r="BB748" s="177"/>
      <c r="BC748" s="177"/>
      <c r="BD748" s="180" t="s">
        <v>1980</v>
      </c>
      <c r="BE748" s="180" t="s">
        <v>1980</v>
      </c>
      <c r="BF748" s="177"/>
      <c r="BG748" s="177"/>
      <c r="BH748" s="177"/>
      <c r="BI748" s="178" t="s">
        <v>1978</v>
      </c>
      <c r="BJ748" s="177"/>
      <c r="BK748" s="177"/>
      <c r="BL748" s="180" t="s">
        <v>1980</v>
      </c>
      <c r="BM748" s="177"/>
      <c r="BN748" s="177"/>
      <c r="BO748" s="177"/>
      <c r="BP748" s="178" t="s">
        <v>1977</v>
      </c>
      <c r="BQ748" s="178" t="s">
        <v>1977</v>
      </c>
      <c r="BR748" s="178" t="s">
        <v>1977</v>
      </c>
      <c r="BS748" s="178" t="s">
        <v>1977</v>
      </c>
      <c r="BT748" s="178" t="s">
        <v>1977</v>
      </c>
      <c r="BU748" s="178" t="s">
        <v>1977</v>
      </c>
      <c r="BV748" s="178" t="s">
        <v>1977</v>
      </c>
      <c r="BW748" s="178" t="s">
        <v>1977</v>
      </c>
      <c r="BX748" s="315" t="s">
        <v>1977</v>
      </c>
      <c r="BY748" s="178" t="s">
        <v>1977</v>
      </c>
      <c r="BZ748" s="178" t="s">
        <v>1978</v>
      </c>
      <c r="CA748" s="178" t="s">
        <v>1978</v>
      </c>
      <c r="CB748" s="178" t="s">
        <v>1978</v>
      </c>
      <c r="CC748" s="178" t="s">
        <v>1978</v>
      </c>
      <c r="CD748" s="177"/>
    </row>
    <row r="749" spans="4:82" ht="14.45">
      <c r="F749" s="177"/>
      <c r="G749" s="177"/>
      <c r="H749" s="177"/>
      <c r="I749" s="177"/>
      <c r="J749" s="177"/>
      <c r="K749" s="180" t="s">
        <v>1980</v>
      </c>
      <c r="L749" s="177"/>
      <c r="M749" s="178" t="s">
        <v>1979</v>
      </c>
      <c r="N749" s="177"/>
      <c r="O749" s="180" t="s">
        <v>1980</v>
      </c>
      <c r="P749" s="177"/>
      <c r="Q749" s="177"/>
      <c r="R749" s="177"/>
      <c r="S749" s="180" t="s">
        <v>1980</v>
      </c>
      <c r="T749" s="177"/>
      <c r="U749" s="180" t="s">
        <v>1980</v>
      </c>
      <c r="V749" s="177"/>
      <c r="W749" s="177"/>
      <c r="X749" s="177"/>
      <c r="Y749" s="177"/>
      <c r="Z749" s="177"/>
      <c r="AA749" s="177"/>
      <c r="AB749" s="177"/>
      <c r="AC749" s="180" t="s">
        <v>1980</v>
      </c>
      <c r="AD749" s="177"/>
      <c r="AE749" s="177"/>
      <c r="AF749" s="177"/>
      <c r="AG749" s="177"/>
      <c r="AH749" s="177"/>
      <c r="AI749" s="177"/>
      <c r="AJ749" s="177"/>
      <c r="AK749" s="177"/>
      <c r="AL749" s="177"/>
      <c r="AM749" s="177"/>
      <c r="AN749" s="177"/>
      <c r="AO749" s="177"/>
      <c r="AP749" s="177"/>
      <c r="AQ749" s="177"/>
      <c r="AR749" s="177"/>
      <c r="AS749" s="48" t="s">
        <v>1982</v>
      </c>
      <c r="AT749" s="177"/>
      <c r="AU749" s="312" t="s">
        <v>1982</v>
      </c>
      <c r="AV749" s="180" t="s">
        <v>1980</v>
      </c>
      <c r="AW749" s="180" t="s">
        <v>1980</v>
      </c>
      <c r="AX749" s="180" t="s">
        <v>1980</v>
      </c>
      <c r="AY749" s="180" t="s">
        <v>1980</v>
      </c>
      <c r="AZ749" s="178" t="s">
        <v>1979</v>
      </c>
      <c r="BA749" s="178" t="s">
        <v>1979</v>
      </c>
      <c r="BB749" s="177"/>
      <c r="BC749" s="177"/>
      <c r="BD749" s="177"/>
      <c r="BE749" s="177"/>
      <c r="BF749" s="177"/>
      <c r="BG749" s="177"/>
      <c r="BH749" s="177"/>
      <c r="BI749" s="178" t="s">
        <v>1979</v>
      </c>
      <c r="BJ749" s="177"/>
      <c r="BK749" s="177"/>
      <c r="BL749" s="177"/>
      <c r="BM749" s="177"/>
      <c r="BN749" s="177"/>
      <c r="BO749" s="177"/>
      <c r="BP749" s="178" t="s">
        <v>1978</v>
      </c>
      <c r="BQ749" s="178" t="s">
        <v>1978</v>
      </c>
      <c r="BR749" s="178" t="s">
        <v>1978</v>
      </c>
      <c r="BS749" s="178" t="s">
        <v>1978</v>
      </c>
      <c r="BT749" s="178" t="s">
        <v>1978</v>
      </c>
      <c r="BU749" s="178" t="s">
        <v>1978</v>
      </c>
      <c r="BV749" s="178" t="s">
        <v>1978</v>
      </c>
      <c r="BW749" s="178" t="s">
        <v>1978</v>
      </c>
      <c r="BX749" s="315" t="s">
        <v>1978</v>
      </c>
      <c r="BY749" s="178" t="s">
        <v>1978</v>
      </c>
      <c r="BZ749" s="180" t="s">
        <v>1980</v>
      </c>
      <c r="CA749" s="180" t="s">
        <v>1980</v>
      </c>
      <c r="CB749" s="180" t="s">
        <v>1980</v>
      </c>
      <c r="CC749" s="180" t="s">
        <v>1980</v>
      </c>
      <c r="CD749" s="177"/>
    </row>
    <row r="750" spans="4:82" ht="14.45">
      <c r="F750" s="177"/>
      <c r="G750" s="177"/>
      <c r="H750" s="177"/>
      <c r="I750" s="177"/>
      <c r="J750" s="177"/>
      <c r="K750" s="177"/>
      <c r="L750" s="177"/>
      <c r="M750" s="180" t="s">
        <v>1980</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1983</v>
      </c>
      <c r="AT750" s="177"/>
      <c r="AU750" s="312" t="s">
        <v>1980</v>
      </c>
      <c r="AV750" s="177"/>
      <c r="AW750" s="177"/>
      <c r="AX750" s="177"/>
      <c r="AY750" s="180"/>
      <c r="AZ750" s="180" t="s">
        <v>1980</v>
      </c>
      <c r="BA750" s="180" t="s">
        <v>1980</v>
      </c>
      <c r="BB750" s="177"/>
      <c r="BC750" s="177"/>
      <c r="BD750" s="177"/>
      <c r="BE750" s="177"/>
      <c r="BF750" s="177"/>
      <c r="BG750" s="177"/>
      <c r="BH750" s="177"/>
      <c r="BI750" s="180" t="s">
        <v>1980</v>
      </c>
      <c r="BJ750" s="177"/>
      <c r="BK750" s="177"/>
      <c r="BL750" s="177"/>
      <c r="BM750" s="177"/>
      <c r="BN750" s="177"/>
      <c r="BO750" s="177"/>
      <c r="BP750" s="180" t="s">
        <v>1980</v>
      </c>
      <c r="BQ750" s="180" t="s">
        <v>1980</v>
      </c>
      <c r="BR750" s="180" t="s">
        <v>1980</v>
      </c>
      <c r="BS750" s="180" t="s">
        <v>1980</v>
      </c>
      <c r="BT750" s="180" t="s">
        <v>1980</v>
      </c>
      <c r="BU750" s="180" t="s">
        <v>1980</v>
      </c>
      <c r="BV750" s="180" t="s">
        <v>1980</v>
      </c>
      <c r="BW750" s="180" t="s">
        <v>1980</v>
      </c>
      <c r="BX750" s="317" t="s">
        <v>1980</v>
      </c>
      <c r="BY750" s="180" t="s">
        <v>1980</v>
      </c>
      <c r="BZ750" s="177"/>
      <c r="CA750" s="177"/>
      <c r="CB750" s="177"/>
      <c r="CC750" s="177"/>
      <c r="CD750" s="177"/>
    </row>
    <row r="751" spans="4:82" ht="14.45">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1984</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ht="14.45">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1980</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2801</v>
      </c>
      <c r="E755" s="48" t="s">
        <v>2801</v>
      </c>
      <c r="F755" s="48" t="s">
        <v>1973</v>
      </c>
      <c r="K755" s="48" t="s">
        <v>1974</v>
      </c>
      <c r="AG755" s="48" t="s">
        <v>1975</v>
      </c>
      <c r="AM755" s="48" t="s">
        <v>1976</v>
      </c>
      <c r="AO755" s="48" t="s">
        <v>1977</v>
      </c>
      <c r="AQ755" s="48" t="s">
        <v>2802</v>
      </c>
      <c r="AY755" s="48" t="s">
        <v>1979</v>
      </c>
      <c r="BD755" s="48" t="s">
        <v>2577</v>
      </c>
      <c r="BE755" s="48" t="s">
        <v>1980</v>
      </c>
      <c r="BF755" s="48" t="s">
        <v>2732</v>
      </c>
      <c r="BJ755" s="48" t="s">
        <v>2753</v>
      </c>
      <c r="BM755" s="48" t="s">
        <v>2803</v>
      </c>
      <c r="BN755" s="48" t="s">
        <v>2804</v>
      </c>
    </row>
    <row r="756" spans="4:67">
      <c r="F756" s="48" t="s">
        <v>2063</v>
      </c>
      <c r="G756" s="48" t="s">
        <v>2065</v>
      </c>
      <c r="H756" s="48" t="s">
        <v>2067</v>
      </c>
      <c r="I756" s="48" t="s">
        <v>2068</v>
      </c>
      <c r="J756" s="48" t="s">
        <v>2066</v>
      </c>
      <c r="K756" s="48" t="s">
        <v>2146</v>
      </c>
      <c r="L756" s="48" t="s">
        <v>2147</v>
      </c>
      <c r="M756" s="48" t="s">
        <v>2149</v>
      </c>
      <c r="N756" s="48" t="s">
        <v>2151</v>
      </c>
      <c r="O756" s="48" t="s">
        <v>2150</v>
      </c>
      <c r="P756" s="48" t="s">
        <v>2152</v>
      </c>
      <c r="Q756" s="48" t="s">
        <v>2153</v>
      </c>
      <c r="R756" s="48" t="s">
        <v>2155</v>
      </c>
      <c r="S756" s="48" t="s">
        <v>2156</v>
      </c>
      <c r="T756" s="48" t="s">
        <v>1973</v>
      </c>
      <c r="U756" s="48" t="s">
        <v>2158</v>
      </c>
      <c r="V756" s="48" t="s">
        <v>2159</v>
      </c>
      <c r="W756" s="48" t="s">
        <v>2161</v>
      </c>
      <c r="X756" s="48" t="s">
        <v>2160</v>
      </c>
      <c r="Y756" s="48" t="s">
        <v>2162</v>
      </c>
      <c r="Z756" s="48" t="s">
        <v>2163</v>
      </c>
      <c r="AA756" s="48" t="s">
        <v>2148</v>
      </c>
      <c r="AB756" s="48" t="s">
        <v>2164</v>
      </c>
      <c r="AC756" s="48" t="s">
        <v>2165</v>
      </c>
      <c r="AD756" s="48" t="s">
        <v>2166</v>
      </c>
      <c r="AE756" s="48" t="s">
        <v>2157</v>
      </c>
      <c r="AF756" s="48" t="s">
        <v>2154</v>
      </c>
      <c r="AG756" s="48" t="s">
        <v>2244</v>
      </c>
      <c r="AH756" s="48" t="s">
        <v>2245</v>
      </c>
      <c r="AI756" s="48" t="s">
        <v>2247</v>
      </c>
      <c r="AJ756" s="48" t="s">
        <v>2246</v>
      </c>
      <c r="AK756" s="48" t="s">
        <v>2248</v>
      </c>
      <c r="AL756" s="48" t="s">
        <v>2249</v>
      </c>
      <c r="AM756" s="48" t="s">
        <v>2327</v>
      </c>
      <c r="AN756" s="48" t="s">
        <v>2328</v>
      </c>
      <c r="AO756" s="48" t="s">
        <v>2407</v>
      </c>
      <c r="AP756" s="48" t="s">
        <v>2408</v>
      </c>
      <c r="AQ756" s="48" t="s">
        <v>2488</v>
      </c>
      <c r="AR756" s="48" t="s">
        <v>2489</v>
      </c>
      <c r="AS756" s="48" t="s">
        <v>2491</v>
      </c>
      <c r="AT756" s="48" t="s">
        <v>2494</v>
      </c>
      <c r="AU756" s="48" t="s">
        <v>2492</v>
      </c>
      <c r="AV756" s="48" t="s">
        <v>2487</v>
      </c>
      <c r="AW756" s="48" t="s">
        <v>2490</v>
      </c>
      <c r="AX756" s="48" t="s">
        <v>2493</v>
      </c>
      <c r="AY756" s="48" t="s">
        <v>2495</v>
      </c>
      <c r="AZ756" s="48" t="s">
        <v>2573</v>
      </c>
      <c r="BA756" s="48" t="s">
        <v>2575</v>
      </c>
      <c r="BB756" s="48" t="s">
        <v>2576</v>
      </c>
      <c r="BC756" s="48" t="s">
        <v>2574</v>
      </c>
      <c r="BD756" s="48" t="s">
        <v>2577</v>
      </c>
      <c r="BE756" s="48" t="s">
        <v>1980</v>
      </c>
      <c r="BF756" s="48" t="s">
        <v>2748</v>
      </c>
      <c r="BG756" s="48" t="s">
        <v>2749</v>
      </c>
      <c r="BH756" s="48" t="s">
        <v>2750</v>
      </c>
      <c r="BI756" s="48" t="s">
        <v>2751</v>
      </c>
      <c r="BJ756" s="48" t="s">
        <v>2752</v>
      </c>
      <c r="BK756" s="48" t="s">
        <v>2805</v>
      </c>
      <c r="BL756" s="48" t="s">
        <v>2768</v>
      </c>
      <c r="BM756" s="313" t="s">
        <v>2782</v>
      </c>
      <c r="BN756" s="48" t="s">
        <v>2796</v>
      </c>
      <c r="BO756" s="48" t="s">
        <v>2797</v>
      </c>
    </row>
    <row r="757" spans="4:67" ht="14.45">
      <c r="F757" s="48" t="s">
        <v>1643</v>
      </c>
      <c r="G757" s="48" t="s">
        <v>2806</v>
      </c>
      <c r="H757" s="48" t="s">
        <v>2067</v>
      </c>
      <c r="I757" s="48" t="s">
        <v>2068</v>
      </c>
      <c r="J757" s="48" t="s">
        <v>2807</v>
      </c>
      <c r="K757" s="48" t="s">
        <v>2808</v>
      </c>
      <c r="L757" s="48" t="s">
        <v>2809</v>
      </c>
      <c r="M757" s="48" t="s">
        <v>2810</v>
      </c>
      <c r="N757" s="48" t="s">
        <v>2811</v>
      </c>
      <c r="O757" s="48" t="s">
        <v>2812</v>
      </c>
      <c r="P757" s="48" t="s">
        <v>2813</v>
      </c>
      <c r="Q757" s="48" t="s">
        <v>2814</v>
      </c>
      <c r="R757" s="48" t="s">
        <v>2815</v>
      </c>
      <c r="S757" t="s">
        <v>2816</v>
      </c>
      <c r="T757" s="48" t="s">
        <v>2817</v>
      </c>
      <c r="U757" s="48" t="s">
        <v>2818</v>
      </c>
      <c r="V757" s="48" t="s">
        <v>2819</v>
      </c>
      <c r="W757" s="48" t="s">
        <v>2820</v>
      </c>
      <c r="X757" s="48" t="s">
        <v>2821</v>
      </c>
      <c r="Y757" s="48" t="s">
        <v>2822</v>
      </c>
      <c r="Z757" s="48" t="s">
        <v>2823</v>
      </c>
      <c r="AA757" s="48" t="s">
        <v>2157</v>
      </c>
      <c r="AB757" t="s">
        <v>2824</v>
      </c>
      <c r="AC757" s="48" t="s">
        <v>2825</v>
      </c>
      <c r="AD757" t="s">
        <v>2826</v>
      </c>
      <c r="AE757" s="48" t="s">
        <v>2157</v>
      </c>
      <c r="AF757" s="48" t="s">
        <v>2154</v>
      </c>
      <c r="AG757" s="48" t="s">
        <v>2827</v>
      </c>
      <c r="AH757" s="48" t="s">
        <v>2828</v>
      </c>
      <c r="AI757" t="s">
        <v>2829</v>
      </c>
      <c r="AJ757" s="48" t="s">
        <v>2830</v>
      </c>
      <c r="AK757" s="48" t="s">
        <v>2831</v>
      </c>
      <c r="AL757" s="48" t="s">
        <v>2832</v>
      </c>
      <c r="AM757" s="48" t="s">
        <v>2833</v>
      </c>
      <c r="AN757" s="48" t="s">
        <v>2834</v>
      </c>
      <c r="AO757" s="48" t="s">
        <v>2407</v>
      </c>
      <c r="AP757" s="48" t="s">
        <v>2835</v>
      </c>
      <c r="AQ757" s="48" t="s">
        <v>2836</v>
      </c>
      <c r="AR757" s="48" t="s">
        <v>2837</v>
      </c>
      <c r="AS757" s="48" t="s">
        <v>2836</v>
      </c>
      <c r="AT757" s="48" t="s">
        <v>2836</v>
      </c>
      <c r="AU757" s="48" t="s">
        <v>2836</v>
      </c>
      <c r="AV757" s="48" t="s">
        <v>2836</v>
      </c>
      <c r="AW757" s="48" t="s">
        <v>2836</v>
      </c>
      <c r="AX757" s="48" t="s">
        <v>2838</v>
      </c>
      <c r="AY757" s="48" t="s">
        <v>2839</v>
      </c>
      <c r="AZ757" s="48" t="s">
        <v>2840</v>
      </c>
      <c r="BA757" s="48" t="s">
        <v>2841</v>
      </c>
      <c r="BB757" s="48" t="s">
        <v>2842</v>
      </c>
      <c r="BC757" s="48" t="s">
        <v>2843</v>
      </c>
      <c r="BD757" s="48" t="s">
        <v>2577</v>
      </c>
      <c r="BE757" s="48" t="s">
        <v>1980</v>
      </c>
      <c r="BF757" s="48" t="s">
        <v>2844</v>
      </c>
      <c r="BG757" s="48" t="s">
        <v>2845</v>
      </c>
      <c r="BH757" s="48" t="s">
        <v>2846</v>
      </c>
      <c r="BI757" s="48" t="s">
        <v>2847</v>
      </c>
      <c r="BJ757" s="48" t="s">
        <v>2848</v>
      </c>
      <c r="BK757" s="48" t="s">
        <v>2753</v>
      </c>
      <c r="BL757" s="48" t="s">
        <v>2849</v>
      </c>
      <c r="BM757" s="178" t="s">
        <v>2850</v>
      </c>
      <c r="BN757" s="48" t="s">
        <v>2851</v>
      </c>
      <c r="BO757" s="48" t="s">
        <v>2797</v>
      </c>
    </row>
    <row r="758" spans="4:67">
      <c r="G758" s="48" t="s">
        <v>2852</v>
      </c>
      <c r="J758" s="48" t="s">
        <v>2853</v>
      </c>
      <c r="K758" s="48" t="s">
        <v>2854</v>
      </c>
      <c r="L758" s="48" t="s">
        <v>2855</v>
      </c>
      <c r="M758" s="48" t="s">
        <v>2856</v>
      </c>
      <c r="N758" s="48" t="s">
        <v>2857</v>
      </c>
      <c r="O758" s="48" t="s">
        <v>1643</v>
      </c>
      <c r="P758" s="48" t="s">
        <v>2858</v>
      </c>
      <c r="Q758" s="48" t="s">
        <v>2859</v>
      </c>
      <c r="R758" s="48" t="s">
        <v>1643</v>
      </c>
      <c r="T758" s="48" t="s">
        <v>2860</v>
      </c>
      <c r="U758" s="48" t="s">
        <v>1643</v>
      </c>
      <c r="V758" s="48" t="s">
        <v>1643</v>
      </c>
      <c r="W758" s="48" t="s">
        <v>1643</v>
      </c>
      <c r="X758" s="48" t="s">
        <v>1643</v>
      </c>
      <c r="Y758" s="48" t="s">
        <v>2861</v>
      </c>
      <c r="Z758" s="48" t="s">
        <v>1643</v>
      </c>
      <c r="AA758" s="48" t="s">
        <v>2154</v>
      </c>
      <c r="AB758" s="48" t="s">
        <v>1643</v>
      </c>
      <c r="AD758" s="48" t="s">
        <v>1643</v>
      </c>
      <c r="AG758" s="48" t="s">
        <v>2862</v>
      </c>
      <c r="AH758" s="48" t="s">
        <v>2863</v>
      </c>
      <c r="AI758" s="48" t="s">
        <v>1643</v>
      </c>
      <c r="AK758" s="48" t="s">
        <v>2864</v>
      </c>
      <c r="AL758" s="48" t="s">
        <v>2865</v>
      </c>
      <c r="AM758" s="48" t="s">
        <v>2866</v>
      </c>
      <c r="AN758" s="48" t="s">
        <v>2867</v>
      </c>
      <c r="AO758" s="48" t="s">
        <v>2868</v>
      </c>
      <c r="AQ758" s="48" t="s">
        <v>2869</v>
      </c>
      <c r="AR758" s="48" t="s">
        <v>2838</v>
      </c>
      <c r="AS758" s="48" t="s">
        <v>2869</v>
      </c>
      <c r="AT758" s="48" t="s">
        <v>2869</v>
      </c>
      <c r="AU758" s="48" t="s">
        <v>2869</v>
      </c>
      <c r="AV758" s="48" t="s">
        <v>2869</v>
      </c>
      <c r="AW758" s="48" t="s">
        <v>2869</v>
      </c>
      <c r="AX758" s="48" t="s">
        <v>2870</v>
      </c>
      <c r="AZ758" s="48" t="s">
        <v>2871</v>
      </c>
      <c r="BA758" s="48" t="s">
        <v>2872</v>
      </c>
      <c r="BB758" s="48" t="s">
        <v>2873</v>
      </c>
    </row>
    <row r="759" spans="4:67">
      <c r="G759" s="48" t="s">
        <v>2874</v>
      </c>
      <c r="J759" s="48" t="s">
        <v>2875</v>
      </c>
      <c r="K759" s="48" t="s">
        <v>2876</v>
      </c>
      <c r="L759" s="48" t="s">
        <v>1643</v>
      </c>
      <c r="M759" s="48" t="s">
        <v>1643</v>
      </c>
      <c r="N759" s="48" t="s">
        <v>2877</v>
      </c>
      <c r="P759" s="48" t="s">
        <v>2878</v>
      </c>
      <c r="Q759" s="48" t="s">
        <v>2879</v>
      </c>
      <c r="T759" s="48" t="s">
        <v>2880</v>
      </c>
      <c r="Y759" s="48" t="s">
        <v>2818</v>
      </c>
      <c r="AA759" s="48" t="s">
        <v>2881</v>
      </c>
      <c r="AG759" s="48" t="s">
        <v>2882</v>
      </c>
      <c r="AH759" s="48" t="s">
        <v>2883</v>
      </c>
      <c r="AK759" s="48" t="s">
        <v>2884</v>
      </c>
      <c r="AL759" s="48" t="s">
        <v>2885</v>
      </c>
      <c r="AM759" s="48" t="s">
        <v>2886</v>
      </c>
      <c r="AN759" s="48" t="s">
        <v>2833</v>
      </c>
      <c r="AO759" s="48" t="s">
        <v>1643</v>
      </c>
      <c r="AQ759" s="48" t="s">
        <v>2887</v>
      </c>
      <c r="AR759" s="48" t="s">
        <v>2870</v>
      </c>
      <c r="AS759" s="48" t="s">
        <v>2887</v>
      </c>
      <c r="AT759" s="48" t="s">
        <v>2887</v>
      </c>
      <c r="AU759" s="48" t="s">
        <v>2887</v>
      </c>
      <c r="AV759" s="48" t="s">
        <v>2887</v>
      </c>
      <c r="AW759" s="48" t="s">
        <v>2887</v>
      </c>
      <c r="AX759" s="48" t="s">
        <v>2888</v>
      </c>
      <c r="AZ759" s="48" t="s">
        <v>2889</v>
      </c>
      <c r="BB759" s="48" t="s">
        <v>2890</v>
      </c>
    </row>
    <row r="760" spans="4:67">
      <c r="G760" s="48" t="s">
        <v>2891</v>
      </c>
      <c r="J760" s="48" t="s">
        <v>2892</v>
      </c>
      <c r="K760" s="48" t="s">
        <v>2893</v>
      </c>
      <c r="N760" s="48" t="s">
        <v>1643</v>
      </c>
      <c r="P760" s="48" t="s">
        <v>2894</v>
      </c>
      <c r="Q760" s="48" t="s">
        <v>1643</v>
      </c>
      <c r="T760" s="48" t="s">
        <v>1643</v>
      </c>
      <c r="Y760" s="48" t="s">
        <v>1643</v>
      </c>
      <c r="AA760" s="48" t="s">
        <v>2833</v>
      </c>
      <c r="AG760" s="48" t="s">
        <v>2895</v>
      </c>
      <c r="AH760" s="48" t="s">
        <v>1643</v>
      </c>
      <c r="AK760" s="48" t="s">
        <v>2166</v>
      </c>
      <c r="AL760" s="48" t="s">
        <v>2896</v>
      </c>
      <c r="AM760" s="48" t="s">
        <v>2897</v>
      </c>
      <c r="AN760" s="48" t="s">
        <v>1643</v>
      </c>
      <c r="AQ760" s="48" t="s">
        <v>2898</v>
      </c>
      <c r="AR760" s="48" t="s">
        <v>2888</v>
      </c>
      <c r="AS760" s="48" t="s">
        <v>2898</v>
      </c>
      <c r="AT760" s="48" t="s">
        <v>2898</v>
      </c>
      <c r="AU760" s="48" t="s">
        <v>2898</v>
      </c>
      <c r="AV760" s="48" t="s">
        <v>2898</v>
      </c>
      <c r="AW760" s="48" t="s">
        <v>2898</v>
      </c>
      <c r="AX760" s="48" t="s">
        <v>2899</v>
      </c>
      <c r="AZ760" s="48" t="s">
        <v>2900</v>
      </c>
    </row>
    <row r="761" spans="4:67">
      <c r="G761" s="48" t="s">
        <v>2901</v>
      </c>
      <c r="J761" s="48" t="s">
        <v>2902</v>
      </c>
      <c r="K761" s="48" t="s">
        <v>2903</v>
      </c>
      <c r="P761" s="48" t="s">
        <v>2904</v>
      </c>
      <c r="AG761" s="48" t="s">
        <v>2905</v>
      </c>
      <c r="AK761" s="48" t="s">
        <v>2906</v>
      </c>
      <c r="AL761" s="48" t="s">
        <v>1643</v>
      </c>
      <c r="AM761" s="48" t="s">
        <v>2907</v>
      </c>
      <c r="AQ761" s="48" t="s">
        <v>2908</v>
      </c>
      <c r="AR761" s="48" t="s">
        <v>2899</v>
      </c>
      <c r="AS761" s="48" t="s">
        <v>2908</v>
      </c>
      <c r="AT761" s="48" t="s">
        <v>2908</v>
      </c>
      <c r="AU761" s="48" t="s">
        <v>2908</v>
      </c>
      <c r="AV761" s="48" t="s">
        <v>2908</v>
      </c>
      <c r="AW761" s="48" t="s">
        <v>2908</v>
      </c>
      <c r="AX761" s="48" t="s">
        <v>2909</v>
      </c>
      <c r="AZ761" s="48" t="s">
        <v>2910</v>
      </c>
    </row>
    <row r="762" spans="4:67">
      <c r="G762" s="48" t="s">
        <v>2911</v>
      </c>
      <c r="J762" s="48" t="s">
        <v>2912</v>
      </c>
      <c r="K762" s="48" t="s">
        <v>2913</v>
      </c>
      <c r="P762" s="48" t="s">
        <v>1643</v>
      </c>
      <c r="AG762" s="48" t="s">
        <v>2914</v>
      </c>
      <c r="AK762" s="48" t="s">
        <v>1643</v>
      </c>
      <c r="AM762" s="48" t="s">
        <v>1643</v>
      </c>
      <c r="AQ762" s="48" t="s">
        <v>2915</v>
      </c>
      <c r="AR762" s="48" t="s">
        <v>2909</v>
      </c>
      <c r="AS762" s="48" t="s">
        <v>2915</v>
      </c>
      <c r="AT762" s="48" t="s">
        <v>2915</v>
      </c>
      <c r="AU762" s="48" t="s">
        <v>2915</v>
      </c>
      <c r="AV762" s="48" t="s">
        <v>2915</v>
      </c>
      <c r="AW762" s="48" t="s">
        <v>2915</v>
      </c>
      <c r="AX762" s="48" t="s">
        <v>2916</v>
      </c>
    </row>
    <row r="763" spans="4:67">
      <c r="G763" s="48" t="s">
        <v>2917</v>
      </c>
      <c r="J763" s="48" t="s">
        <v>2918</v>
      </c>
      <c r="AG763" s="48" t="s">
        <v>2919</v>
      </c>
      <c r="AQ763" s="48" t="s">
        <v>2920</v>
      </c>
      <c r="AR763" s="48" t="s">
        <v>2916</v>
      </c>
      <c r="AS763" s="48" t="s">
        <v>2920</v>
      </c>
      <c r="AT763" s="48" t="s">
        <v>2920</v>
      </c>
      <c r="AU763" s="48" t="s">
        <v>2920</v>
      </c>
      <c r="AV763" s="48" t="s">
        <v>2920</v>
      </c>
      <c r="AW763" s="48" t="s">
        <v>2920</v>
      </c>
      <c r="AX763" s="48" t="s">
        <v>2921</v>
      </c>
    </row>
    <row r="764" spans="4:67">
      <c r="G764" s="48" t="s">
        <v>2922</v>
      </c>
      <c r="J764" s="48" t="s">
        <v>2923</v>
      </c>
      <c r="AG764" s="48" t="s">
        <v>1980</v>
      </c>
      <c r="AQ764" s="48" t="s">
        <v>2924</v>
      </c>
      <c r="AR764" s="48" t="s">
        <v>2925</v>
      </c>
      <c r="AS764" s="48" t="s">
        <v>2926</v>
      </c>
      <c r="AT764" s="48" t="s">
        <v>2926</v>
      </c>
      <c r="AU764" s="48" t="s">
        <v>2924</v>
      </c>
      <c r="AV764" s="48" t="s">
        <v>2926</v>
      </c>
      <c r="AW764" s="48" t="s">
        <v>2926</v>
      </c>
      <c r="AX764" s="48" t="s">
        <v>2927</v>
      </c>
    </row>
    <row r="765" spans="4:67">
      <c r="G765" s="48" t="s">
        <v>2928</v>
      </c>
      <c r="J765" s="48" t="s">
        <v>2929</v>
      </c>
      <c r="AQ765" s="48" t="s">
        <v>2926</v>
      </c>
      <c r="AR765" s="48" t="s">
        <v>2930</v>
      </c>
      <c r="AS765" s="48" t="s">
        <v>2931</v>
      </c>
      <c r="AT765" s="48" t="s">
        <v>2931</v>
      </c>
      <c r="AU765" s="48" t="s">
        <v>2932</v>
      </c>
      <c r="AV765" s="48" t="s">
        <v>2931</v>
      </c>
      <c r="AW765" s="48" t="s">
        <v>2931</v>
      </c>
      <c r="AX765" s="48" t="s">
        <v>2933</v>
      </c>
    </row>
    <row r="766" spans="4:67">
      <c r="G766" s="48" t="s">
        <v>2934</v>
      </c>
      <c r="J766" s="48" t="s">
        <v>2935</v>
      </c>
      <c r="AQ766" s="48" t="s">
        <v>2931</v>
      </c>
      <c r="AR766" s="48" t="s">
        <v>2921</v>
      </c>
      <c r="AS766" s="48" t="s">
        <v>2936</v>
      </c>
      <c r="AT766" s="48" t="s">
        <v>2936</v>
      </c>
      <c r="AU766" s="48" t="s">
        <v>2926</v>
      </c>
      <c r="AV766" s="48" t="s">
        <v>2936</v>
      </c>
      <c r="AW766" s="48" t="s">
        <v>2936</v>
      </c>
      <c r="AX766" s="48" t="s">
        <v>2937</v>
      </c>
    </row>
    <row r="767" spans="4:67">
      <c r="G767" s="48" t="s">
        <v>2938</v>
      </c>
      <c r="J767" s="48" t="s">
        <v>2939</v>
      </c>
      <c r="AQ767" s="48" t="s">
        <v>2940</v>
      </c>
      <c r="AR767" s="48" t="s">
        <v>2927</v>
      </c>
      <c r="AS767" s="48" t="s">
        <v>2941</v>
      </c>
      <c r="AT767" s="48" t="s">
        <v>2941</v>
      </c>
      <c r="AU767" s="48" t="s">
        <v>2931</v>
      </c>
      <c r="AV767" s="48" t="s">
        <v>2941</v>
      </c>
      <c r="AW767" s="48" t="s">
        <v>2941</v>
      </c>
    </row>
    <row r="768" spans="4:67">
      <c r="G768" s="48" t="s">
        <v>2942</v>
      </c>
      <c r="J768" s="48" t="s">
        <v>2943</v>
      </c>
      <c r="AQ768" s="48" t="s">
        <v>2944</v>
      </c>
      <c r="AR768" s="48" t="s">
        <v>2933</v>
      </c>
      <c r="AS768" s="48" t="s">
        <v>2945</v>
      </c>
      <c r="AT768" s="48" t="s">
        <v>2945</v>
      </c>
      <c r="AU768" s="48" t="s">
        <v>2940</v>
      </c>
      <c r="AV768" s="48" t="s">
        <v>2945</v>
      </c>
      <c r="AW768" s="48" t="s">
        <v>2945</v>
      </c>
    </row>
    <row r="769" spans="1:49">
      <c r="G769" s="48" t="s">
        <v>2946</v>
      </c>
      <c r="J769" s="48" t="s">
        <v>2947</v>
      </c>
      <c r="AQ769" s="48" t="s">
        <v>2936</v>
      </c>
      <c r="AR769" s="48" t="s">
        <v>2937</v>
      </c>
      <c r="AS769" s="48" t="s">
        <v>2948</v>
      </c>
      <c r="AT769" s="48" t="s">
        <v>2948</v>
      </c>
      <c r="AU769" s="48" t="s">
        <v>2944</v>
      </c>
      <c r="AV769" s="48" t="s">
        <v>2948</v>
      </c>
      <c r="AW769" s="48" t="s">
        <v>2948</v>
      </c>
    </row>
    <row r="770" spans="1:49">
      <c r="G770" s="48" t="s">
        <v>2949</v>
      </c>
      <c r="J770" s="48" t="s">
        <v>1643</v>
      </c>
      <c r="AQ770" s="48" t="s">
        <v>2941</v>
      </c>
      <c r="AS770" s="48" t="s">
        <v>2950</v>
      </c>
      <c r="AT770" s="48" t="s">
        <v>2950</v>
      </c>
      <c r="AU770" s="48" t="s">
        <v>2936</v>
      </c>
      <c r="AV770" s="48" t="s">
        <v>2950</v>
      </c>
      <c r="AW770" s="48" t="s">
        <v>2950</v>
      </c>
    </row>
    <row r="771" spans="1:49">
      <c r="G771" s="48" t="s">
        <v>2951</v>
      </c>
      <c r="AQ771" s="48" t="s">
        <v>2945</v>
      </c>
      <c r="AU771" s="48" t="s">
        <v>2941</v>
      </c>
      <c r="AV771" s="48" t="s">
        <v>1643</v>
      </c>
    </row>
    <row r="772" spans="1:49">
      <c r="G772" s="48" t="s">
        <v>1643</v>
      </c>
      <c r="AQ772" s="48" t="s">
        <v>2948</v>
      </c>
      <c r="AU772" s="48" t="s">
        <v>2945</v>
      </c>
    </row>
    <row r="773" spans="1:49">
      <c r="AQ773" s="48" t="s">
        <v>2950</v>
      </c>
      <c r="AU773" s="48" t="s">
        <v>2948</v>
      </c>
    </row>
    <row r="774" spans="1:49">
      <c r="AU774" s="48" t="s">
        <v>2950</v>
      </c>
    </row>
    <row r="783" spans="1:49" ht="14.45" thickBot="1"/>
    <row r="784" spans="1:49" ht="16.899999999999999" thickBot="1">
      <c r="A784" s="49" t="s">
        <v>2952</v>
      </c>
      <c r="B784" s="50" t="s">
        <v>2953</v>
      </c>
    </row>
    <row r="786" spans="1:5">
      <c r="C786" s="51" t="s">
        <v>2954</v>
      </c>
      <c r="D786" s="48" t="s">
        <v>2955</v>
      </c>
      <c r="E786" s="48" t="s">
        <v>132</v>
      </c>
    </row>
    <row r="787" spans="1:5">
      <c r="E787" s="48" t="s">
        <v>1492</v>
      </c>
    </row>
    <row r="788" spans="1:5">
      <c r="E788" s="48" t="s">
        <v>1493</v>
      </c>
    </row>
    <row r="792" spans="1:5" ht="14.45" thickBot="1"/>
    <row r="793" spans="1:5" ht="16.899999999999999" thickBot="1">
      <c r="A793" s="49" t="s">
        <v>2952</v>
      </c>
      <c r="B793" s="50" t="s">
        <v>2956</v>
      </c>
    </row>
    <row r="795" spans="1:5">
      <c r="C795" s="51" t="s">
        <v>2957</v>
      </c>
      <c r="D795" s="48" t="s">
        <v>2958</v>
      </c>
    </row>
    <row r="797" spans="1:5">
      <c r="D797" s="48" t="s">
        <v>2959</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zoomScale="80" zoomScaleNormal="8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465"/>
      <c r="C1" s="465"/>
      <c r="D1" s="465"/>
      <c r="E1" s="465"/>
      <c r="F1" s="465"/>
      <c r="G1" s="465"/>
      <c r="H1" s="465"/>
      <c r="I1" s="465"/>
      <c r="J1" s="465"/>
      <c r="K1" s="465"/>
      <c r="L1" s="465"/>
      <c r="M1" s="465"/>
      <c r="N1" s="465"/>
      <c r="O1" s="465"/>
      <c r="P1" s="465"/>
      <c r="Q1" s="1"/>
      <c r="R1" s="2"/>
      <c r="S1" s="2"/>
    </row>
    <row r="2" spans="1:35" s="3" customFormat="1" ht="17.45">
      <c r="A2" s="1"/>
      <c r="B2" s="465"/>
      <c r="C2" s="465"/>
      <c r="D2" s="465"/>
      <c r="E2" s="465"/>
      <c r="F2" s="465"/>
      <c r="G2" s="465"/>
      <c r="H2" s="465"/>
      <c r="I2" s="465"/>
      <c r="J2" s="465"/>
      <c r="K2" s="465"/>
      <c r="L2" s="465"/>
      <c r="M2" s="465"/>
      <c r="N2" s="465"/>
      <c r="O2" s="465"/>
      <c r="P2" s="465"/>
      <c r="Q2" s="1"/>
      <c r="R2" s="2"/>
      <c r="S2" s="2"/>
    </row>
    <row r="3" spans="1:35" s="1" customFormat="1" ht="20.65" customHeight="1">
      <c r="A3" s="4"/>
      <c r="B3" s="465"/>
      <c r="C3" s="465"/>
      <c r="D3" s="465"/>
      <c r="E3" s="465"/>
      <c r="F3" s="465"/>
      <c r="G3" s="465"/>
      <c r="H3" s="465"/>
      <c r="I3" s="465"/>
      <c r="J3" s="465"/>
      <c r="K3" s="465"/>
      <c r="L3" s="465"/>
      <c r="M3" s="465"/>
      <c r="N3" s="465"/>
      <c r="O3" s="465"/>
      <c r="P3" s="465"/>
    </row>
    <row r="4" spans="1:35" s="1" customFormat="1" ht="20.65" customHeight="1">
      <c r="A4" s="4"/>
      <c r="B4" s="465"/>
      <c r="C4" s="465"/>
      <c r="D4" s="465"/>
      <c r="E4" s="465"/>
      <c r="F4" s="465"/>
      <c r="G4" s="465"/>
      <c r="H4" s="465"/>
      <c r="I4" s="465"/>
      <c r="J4" s="465"/>
      <c r="K4" s="465"/>
      <c r="L4" s="465"/>
      <c r="M4" s="465"/>
      <c r="N4" s="465"/>
      <c r="O4" s="465"/>
      <c r="P4" s="465"/>
    </row>
    <row r="5" spans="1:35" s="1" customFormat="1" ht="20.65" customHeight="1">
      <c r="A5" s="4"/>
      <c r="B5" s="465"/>
      <c r="C5" s="465"/>
      <c r="D5" s="465"/>
      <c r="E5" s="465"/>
      <c r="F5" s="465"/>
      <c r="G5" s="465"/>
      <c r="H5" s="465"/>
      <c r="I5" s="465"/>
      <c r="J5" s="465"/>
      <c r="K5" s="465"/>
      <c r="L5" s="465"/>
      <c r="M5" s="465"/>
      <c r="N5" s="465"/>
      <c r="O5" s="465"/>
      <c r="P5" s="465"/>
    </row>
    <row r="6" spans="1:35" s="1" customFormat="1" ht="20.65" customHeight="1">
      <c r="A6" s="4"/>
      <c r="B6" s="466" t="s">
        <v>2</v>
      </c>
      <c r="C6" s="466"/>
      <c r="D6" s="466"/>
      <c r="E6" s="466"/>
      <c r="F6" s="466"/>
      <c r="G6" s="466"/>
      <c r="H6" s="466"/>
      <c r="I6" s="466"/>
      <c r="J6" s="466"/>
      <c r="K6" s="466"/>
      <c r="L6" s="466"/>
      <c r="M6" s="466"/>
      <c r="N6" s="466"/>
      <c r="O6" s="466"/>
      <c r="P6" s="466"/>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548" t="s">
        <v>2960</v>
      </c>
      <c r="C8" s="549"/>
      <c r="D8" s="549"/>
      <c r="E8" s="550"/>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545" t="s">
        <v>2961</v>
      </c>
      <c r="D10" s="546"/>
      <c r="E10" s="546"/>
      <c r="F10" s="547"/>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589" t="s">
        <v>1151</v>
      </c>
      <c r="D11" s="590"/>
      <c r="E11" s="590"/>
      <c r="F11" s="590"/>
      <c r="G11" s="590"/>
      <c r="H11" s="590"/>
      <c r="I11" s="590"/>
      <c r="J11" s="590"/>
      <c r="K11" s="590"/>
      <c r="L11" s="590"/>
      <c r="M11" s="590"/>
      <c r="N11" s="590"/>
      <c r="O11" s="590"/>
      <c r="P11" s="591"/>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545" t="s">
        <v>2962</v>
      </c>
      <c r="D13" s="546"/>
      <c r="E13" s="546"/>
      <c r="F13" s="547"/>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26.25" customHeight="1">
      <c r="A14" s="63"/>
      <c r="B14" s="64"/>
      <c r="C14" s="589" t="s">
        <v>2963</v>
      </c>
      <c r="D14" s="590"/>
      <c r="E14" s="590"/>
      <c r="F14" s="590"/>
      <c r="G14" s="590"/>
      <c r="H14" s="590"/>
      <c r="I14" s="590"/>
      <c r="J14" s="590"/>
      <c r="K14" s="590"/>
      <c r="L14" s="590"/>
      <c r="M14" s="590"/>
      <c r="N14" s="590"/>
      <c r="O14" s="590"/>
      <c r="P14" s="591"/>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545" t="s">
        <v>2964</v>
      </c>
      <c r="D16" s="546"/>
      <c r="E16" s="546"/>
      <c r="F16" s="546"/>
      <c r="G16" s="546"/>
      <c r="H16" s="546"/>
      <c r="I16" s="546"/>
      <c r="J16" s="546"/>
      <c r="K16" s="546"/>
      <c r="L16" s="546"/>
      <c r="M16" s="546"/>
      <c r="N16" s="546"/>
      <c r="O16" s="546"/>
      <c r="P16" s="547"/>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593" t="s">
        <v>2965</v>
      </c>
      <c r="D17" s="594"/>
      <c r="E17" s="594"/>
      <c r="F17" s="594"/>
      <c r="G17" s="594"/>
      <c r="H17" s="594"/>
      <c r="I17" s="594"/>
      <c r="J17" s="594"/>
      <c r="K17" s="594"/>
      <c r="L17" s="594"/>
      <c r="M17" s="594"/>
      <c r="N17" s="594"/>
      <c r="O17" s="594"/>
      <c r="P17" s="595"/>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592" t="s">
        <v>41</v>
      </c>
      <c r="D18" s="592"/>
      <c r="E18" s="592"/>
      <c r="F18" s="592"/>
      <c r="G18" s="592"/>
      <c r="H18" s="592"/>
      <c r="I18" s="592"/>
      <c r="J18" s="592"/>
      <c r="K18" s="592"/>
      <c r="L18" s="592"/>
      <c r="M18" s="592"/>
      <c r="N18" s="592"/>
      <c r="O18" s="592"/>
      <c r="P18" s="592"/>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558" t="s">
        <v>2966</v>
      </c>
      <c r="D20" s="569"/>
      <c r="E20" s="569"/>
      <c r="F20" s="569"/>
      <c r="G20" s="569"/>
      <c r="H20" s="569"/>
      <c r="I20" s="569"/>
      <c r="J20" s="569"/>
      <c r="K20" s="569"/>
      <c r="L20" s="569"/>
      <c r="M20" s="569"/>
      <c r="N20" s="569"/>
      <c r="O20" s="569"/>
      <c r="P20" s="559"/>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2967</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545" t="s">
        <v>2968</v>
      </c>
      <c r="D23" s="546"/>
      <c r="E23" s="546"/>
      <c r="F23" s="547"/>
      <c r="G23" s="9"/>
      <c r="H23" s="545" t="s">
        <v>2969</v>
      </c>
      <c r="I23" s="546"/>
      <c r="J23" s="546"/>
      <c r="K23" s="547"/>
      <c r="L23" s="9"/>
      <c r="M23" s="545" t="s">
        <v>2970</v>
      </c>
      <c r="N23" s="546"/>
      <c r="O23" s="546"/>
      <c r="P23" s="547"/>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70">
        <v>1</v>
      </c>
      <c r="C24" s="374" t="s">
        <v>1160</v>
      </c>
      <c r="D24" s="375"/>
      <c r="E24" s="375"/>
      <c r="F24" s="376"/>
      <c r="G24" s="64"/>
      <c r="H24" s="374" t="s">
        <v>1175</v>
      </c>
      <c r="I24" s="375"/>
      <c r="J24" s="375"/>
      <c r="K24" s="376"/>
      <c r="L24" s="64"/>
      <c r="M24" s="374" t="s">
        <v>1287</v>
      </c>
      <c r="N24" s="375"/>
      <c r="O24" s="375"/>
      <c r="P24" s="376"/>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377"/>
      <c r="D25" s="378"/>
      <c r="E25" s="378"/>
      <c r="F25" s="379"/>
      <c r="G25" s="64"/>
      <c r="H25" s="377"/>
      <c r="I25" s="378"/>
      <c r="J25" s="378"/>
      <c r="K25" s="379"/>
      <c r="L25" s="64"/>
      <c r="M25" s="377"/>
      <c r="N25" s="378"/>
      <c r="O25" s="378"/>
      <c r="P25" s="379"/>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2971</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hidden="1"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hidden="1" customHeight="1" outlineLevel="1">
      <c r="A29" s="63"/>
      <c r="B29" s="9"/>
      <c r="C29" s="545" t="s">
        <v>2972</v>
      </c>
      <c r="D29" s="546"/>
      <c r="E29" s="546"/>
      <c r="F29" s="547"/>
      <c r="G29" s="67"/>
      <c r="H29" s="545" t="s">
        <v>2973</v>
      </c>
      <c r="I29" s="546"/>
      <c r="J29" s="546"/>
      <c r="K29" s="547"/>
      <c r="L29" s="67"/>
      <c r="M29" s="545" t="s">
        <v>2974</v>
      </c>
      <c r="N29" s="546"/>
      <c r="O29" s="546"/>
      <c r="P29" s="547"/>
      <c r="Q29" s="9"/>
      <c r="R29" s="9"/>
      <c r="S29" s="9"/>
      <c r="T29" s="62"/>
      <c r="U29" s="62"/>
      <c r="V29" s="62"/>
      <c r="W29" s="62"/>
      <c r="X29" s="62"/>
      <c r="Y29" s="62"/>
      <c r="Z29" s="62"/>
      <c r="AA29" s="62"/>
      <c r="AB29" s="62"/>
      <c r="AC29" s="62"/>
      <c r="AD29" s="62"/>
      <c r="AE29" s="62"/>
      <c r="AF29" s="62"/>
      <c r="AG29" s="62"/>
      <c r="AH29" s="62"/>
      <c r="AI29" s="62"/>
    </row>
    <row r="30" spans="1:35" s="61" customFormat="1" ht="26.25" hidden="1" customHeight="1" outlineLevel="1">
      <c r="A30" s="63"/>
      <c r="B30" s="70">
        <v>2</v>
      </c>
      <c r="C30" s="374"/>
      <c r="D30" s="375"/>
      <c r="E30" s="375"/>
      <c r="F30" s="376"/>
      <c r="G30" s="64"/>
      <c r="H30" s="374"/>
      <c r="I30" s="375"/>
      <c r="J30" s="375"/>
      <c r="K30" s="376"/>
      <c r="L30" s="64"/>
      <c r="M30" s="374"/>
      <c r="N30" s="375"/>
      <c r="O30" s="375"/>
      <c r="P30" s="376"/>
      <c r="Q30" s="9"/>
      <c r="R30" s="9"/>
      <c r="S30" s="9"/>
      <c r="T30" s="62"/>
      <c r="U30" s="62"/>
      <c r="V30" s="62"/>
      <c r="W30" s="62"/>
      <c r="X30" s="62"/>
      <c r="Y30" s="62"/>
      <c r="Z30" s="62"/>
      <c r="AA30" s="62"/>
      <c r="AB30" s="62"/>
      <c r="AC30" s="62"/>
      <c r="AD30" s="62"/>
      <c r="AE30" s="62"/>
      <c r="AF30" s="62"/>
      <c r="AG30" s="62"/>
      <c r="AH30" s="62"/>
      <c r="AI30" s="62"/>
    </row>
    <row r="31" spans="1:35" s="61" customFormat="1" ht="26.25" hidden="1" customHeight="1" outlineLevel="1">
      <c r="A31" s="63"/>
      <c r="B31" s="64"/>
      <c r="C31" s="377"/>
      <c r="D31" s="378"/>
      <c r="E31" s="378"/>
      <c r="F31" s="379"/>
      <c r="G31" s="64"/>
      <c r="H31" s="377"/>
      <c r="I31" s="378"/>
      <c r="J31" s="378"/>
      <c r="K31" s="379"/>
      <c r="L31" s="64"/>
      <c r="M31" s="377"/>
      <c r="N31" s="378"/>
      <c r="O31" s="378"/>
      <c r="P31" s="379"/>
      <c r="Q31" s="9"/>
      <c r="R31" s="9"/>
      <c r="S31" s="9"/>
      <c r="T31" s="62"/>
      <c r="U31" s="62"/>
      <c r="V31" s="62"/>
      <c r="W31" s="62"/>
      <c r="X31" s="62"/>
      <c r="Y31" s="62"/>
      <c r="Z31" s="62"/>
      <c r="AA31" s="62"/>
      <c r="AB31" s="62"/>
      <c r="AC31" s="62"/>
      <c r="AD31" s="62"/>
      <c r="AE31" s="62"/>
      <c r="AF31" s="62"/>
      <c r="AG31" s="62"/>
      <c r="AH31" s="62"/>
      <c r="AI31" s="62"/>
    </row>
    <row r="32" spans="1:35" s="61" customFormat="1" ht="26.25" hidden="1" customHeight="1" outlineLevel="1">
      <c r="A32" s="63"/>
      <c r="B32" s="9"/>
      <c r="C32" s="586"/>
      <c r="D32" s="587"/>
      <c r="E32" s="587"/>
      <c r="F32" s="588"/>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hidden="1" customHeight="1" outlineLevel="1">
      <c r="A33" s="63"/>
      <c r="B33" s="9"/>
      <c r="C33" s="545" t="s">
        <v>2975</v>
      </c>
      <c r="D33" s="546"/>
      <c r="E33" s="546"/>
      <c r="F33" s="547"/>
      <c r="G33" s="67"/>
      <c r="H33" s="545" t="s">
        <v>2976</v>
      </c>
      <c r="I33" s="546"/>
      <c r="J33" s="546"/>
      <c r="K33" s="547"/>
      <c r="L33" s="67"/>
      <c r="M33" s="545" t="s">
        <v>2977</v>
      </c>
      <c r="N33" s="546"/>
      <c r="O33" s="546"/>
      <c r="P33" s="585"/>
      <c r="Q33" s="9"/>
      <c r="R33" s="9"/>
      <c r="S33" s="9"/>
      <c r="T33" s="62"/>
      <c r="U33" s="62"/>
      <c r="V33" s="62"/>
      <c r="W33" s="62"/>
      <c r="X33" s="62"/>
      <c r="Y33" s="62"/>
      <c r="Z33" s="62"/>
      <c r="AA33" s="62"/>
      <c r="AB33" s="62"/>
      <c r="AC33" s="62"/>
      <c r="AD33" s="62"/>
      <c r="AE33" s="62"/>
      <c r="AF33" s="62"/>
      <c r="AG33" s="62"/>
      <c r="AH33" s="62"/>
      <c r="AI33" s="62"/>
    </row>
    <row r="34" spans="1:35" s="61" customFormat="1" ht="26.25" hidden="1" customHeight="1" outlineLevel="1">
      <c r="A34" s="63"/>
      <c r="B34" s="70">
        <v>3</v>
      </c>
      <c r="C34" s="374"/>
      <c r="D34" s="375"/>
      <c r="E34" s="375"/>
      <c r="F34" s="376"/>
      <c r="G34" s="64"/>
      <c r="H34" s="374"/>
      <c r="I34" s="375"/>
      <c r="J34" s="375"/>
      <c r="K34" s="376"/>
      <c r="L34" s="64"/>
      <c r="M34" s="374"/>
      <c r="N34" s="375"/>
      <c r="O34" s="375"/>
      <c r="P34" s="376"/>
      <c r="Q34" s="9"/>
      <c r="R34" s="9"/>
      <c r="S34" s="9"/>
      <c r="T34" s="62"/>
      <c r="U34" s="62"/>
      <c r="V34" s="62"/>
      <c r="W34" s="62"/>
      <c r="X34" s="62"/>
      <c r="Y34" s="62"/>
      <c r="Z34" s="62"/>
      <c r="AA34" s="62"/>
      <c r="AB34" s="62"/>
      <c r="AC34" s="62"/>
      <c r="AD34" s="62"/>
      <c r="AE34" s="62"/>
      <c r="AF34" s="62"/>
      <c r="AG34" s="62"/>
      <c r="AH34" s="62"/>
      <c r="AI34" s="62"/>
    </row>
    <row r="35" spans="1:35" s="61" customFormat="1" ht="26.25" hidden="1" customHeight="1" outlineLevel="1">
      <c r="A35" s="63"/>
      <c r="B35" s="64"/>
      <c r="C35" s="377"/>
      <c r="D35" s="378"/>
      <c r="E35" s="378"/>
      <c r="F35" s="379"/>
      <c r="G35" s="64"/>
      <c r="H35" s="377"/>
      <c r="I35" s="378"/>
      <c r="J35" s="378"/>
      <c r="K35" s="379"/>
      <c r="L35" s="64"/>
      <c r="M35" s="377"/>
      <c r="N35" s="378"/>
      <c r="O35" s="378"/>
      <c r="P35" s="379"/>
      <c r="Q35" s="9"/>
      <c r="R35" s="9"/>
      <c r="S35" s="9"/>
      <c r="T35" s="62"/>
      <c r="U35" s="62"/>
      <c r="V35" s="62"/>
      <c r="W35" s="62"/>
      <c r="X35" s="62"/>
      <c r="Y35" s="62"/>
      <c r="Z35" s="62"/>
      <c r="AA35" s="62"/>
      <c r="AB35" s="62"/>
      <c r="AC35" s="62"/>
      <c r="AD35" s="62"/>
      <c r="AE35" s="62"/>
      <c r="AF35" s="62"/>
      <c r="AG35" s="62"/>
      <c r="AH35" s="62"/>
      <c r="AI35" s="62"/>
    </row>
    <row r="36" spans="1:35" s="61" customFormat="1" ht="26.25" hidden="1"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hidden="1" customHeight="1" outlineLevel="1">
      <c r="A37" s="63"/>
      <c r="B37" s="9"/>
      <c r="C37" s="545" t="s">
        <v>2978</v>
      </c>
      <c r="D37" s="546"/>
      <c r="E37" s="546"/>
      <c r="F37" s="547"/>
      <c r="G37" s="67"/>
      <c r="H37" s="545" t="s">
        <v>2979</v>
      </c>
      <c r="I37" s="546"/>
      <c r="J37" s="546"/>
      <c r="K37" s="547"/>
      <c r="L37" s="67"/>
      <c r="M37" s="545" t="s">
        <v>2980</v>
      </c>
      <c r="N37" s="546"/>
      <c r="O37" s="546"/>
      <c r="P37" s="585"/>
      <c r="Q37" s="9"/>
      <c r="R37" s="9"/>
      <c r="S37" s="9"/>
      <c r="T37" s="62"/>
      <c r="U37" s="62"/>
      <c r="V37" s="62"/>
      <c r="W37" s="62"/>
      <c r="X37" s="62"/>
      <c r="Y37" s="62"/>
      <c r="Z37" s="62"/>
      <c r="AA37" s="62"/>
      <c r="AB37" s="62"/>
      <c r="AC37" s="62"/>
      <c r="AD37" s="62"/>
      <c r="AE37" s="62"/>
      <c r="AF37" s="62"/>
      <c r="AG37" s="62"/>
      <c r="AH37" s="62"/>
      <c r="AI37" s="62"/>
    </row>
    <row r="38" spans="1:35" s="61" customFormat="1" ht="26.25" hidden="1" customHeight="1" outlineLevel="1">
      <c r="A38" s="63"/>
      <c r="B38" s="70">
        <v>4</v>
      </c>
      <c r="C38" s="374"/>
      <c r="D38" s="375"/>
      <c r="E38" s="375"/>
      <c r="F38" s="376"/>
      <c r="G38" s="64"/>
      <c r="H38" s="374"/>
      <c r="I38" s="375"/>
      <c r="J38" s="375"/>
      <c r="K38" s="376"/>
      <c r="L38" s="64"/>
      <c r="M38" s="374"/>
      <c r="N38" s="375"/>
      <c r="O38" s="375"/>
      <c r="P38" s="376"/>
      <c r="Q38" s="9"/>
      <c r="R38" s="9"/>
      <c r="S38" s="9"/>
      <c r="T38" s="62"/>
      <c r="U38" s="62"/>
      <c r="V38" s="62"/>
      <c r="W38" s="62"/>
      <c r="X38" s="62"/>
      <c r="Y38" s="62"/>
      <c r="Z38" s="62"/>
      <c r="AA38" s="62"/>
      <c r="AB38" s="62"/>
      <c r="AC38" s="62"/>
      <c r="AD38" s="62"/>
      <c r="AE38" s="62"/>
      <c r="AF38" s="62"/>
      <c r="AG38" s="62"/>
      <c r="AH38" s="62"/>
      <c r="AI38" s="62"/>
    </row>
    <row r="39" spans="1:35" s="61" customFormat="1" ht="26.25" hidden="1" customHeight="1" outlineLevel="1">
      <c r="A39" s="63"/>
      <c r="B39" s="9"/>
      <c r="C39" s="377"/>
      <c r="D39" s="378"/>
      <c r="E39" s="378"/>
      <c r="F39" s="379"/>
      <c r="G39" s="64"/>
      <c r="H39" s="377"/>
      <c r="I39" s="378"/>
      <c r="J39" s="378"/>
      <c r="K39" s="379"/>
      <c r="L39" s="64"/>
      <c r="M39" s="377"/>
      <c r="N39" s="378"/>
      <c r="O39" s="378"/>
      <c r="P39" s="379"/>
      <c r="Q39" s="9"/>
      <c r="R39" s="9"/>
      <c r="S39" s="9"/>
      <c r="T39" s="62"/>
      <c r="U39" s="62"/>
      <c r="V39" s="62"/>
      <c r="W39" s="62"/>
      <c r="X39" s="62"/>
      <c r="Y39" s="62"/>
      <c r="Z39" s="62"/>
      <c r="AA39" s="62"/>
      <c r="AB39" s="62"/>
      <c r="AC39" s="62"/>
      <c r="AD39" s="62"/>
      <c r="AE39" s="62"/>
      <c r="AF39" s="62"/>
      <c r="AG39" s="62"/>
      <c r="AH39" s="62"/>
      <c r="AI39" s="62"/>
    </row>
    <row r="40" spans="1:35" s="61" customFormat="1" ht="26.25" hidden="1"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hidden="1" customHeight="1" outlineLevel="1">
      <c r="A41" s="63"/>
      <c r="B41" s="9"/>
      <c r="C41" s="545" t="s">
        <v>2981</v>
      </c>
      <c r="D41" s="546"/>
      <c r="E41" s="546"/>
      <c r="F41" s="547"/>
      <c r="G41" s="67"/>
      <c r="H41" s="545" t="s">
        <v>2982</v>
      </c>
      <c r="I41" s="546"/>
      <c r="J41" s="546"/>
      <c r="K41" s="547"/>
      <c r="L41" s="67"/>
      <c r="M41" s="545" t="s">
        <v>2983</v>
      </c>
      <c r="N41" s="546"/>
      <c r="O41" s="546"/>
      <c r="P41" s="585"/>
      <c r="Q41" s="9"/>
      <c r="R41" s="9"/>
      <c r="S41" s="9"/>
      <c r="T41" s="62"/>
      <c r="U41" s="62"/>
      <c r="V41" s="62"/>
      <c r="W41" s="62"/>
      <c r="X41" s="62"/>
      <c r="Y41" s="62"/>
      <c r="Z41" s="62"/>
      <c r="AA41" s="62"/>
      <c r="AB41" s="62"/>
      <c r="AC41" s="62"/>
      <c r="AD41" s="62"/>
      <c r="AE41" s="62"/>
      <c r="AF41" s="62"/>
      <c r="AG41" s="62"/>
      <c r="AH41" s="62"/>
      <c r="AI41" s="62"/>
    </row>
    <row r="42" spans="1:35" s="61" customFormat="1" ht="26.25" hidden="1" customHeight="1" outlineLevel="1">
      <c r="A42" s="63"/>
      <c r="B42" s="70">
        <v>5</v>
      </c>
      <c r="C42" s="374"/>
      <c r="D42" s="375"/>
      <c r="E42" s="375"/>
      <c r="F42" s="376"/>
      <c r="G42" s="64"/>
      <c r="H42" s="374"/>
      <c r="I42" s="375"/>
      <c r="J42" s="375"/>
      <c r="K42" s="376"/>
      <c r="L42" s="64"/>
      <c r="M42" s="374"/>
      <c r="N42" s="375"/>
      <c r="O42" s="375"/>
      <c r="P42" s="376"/>
      <c r="Q42" s="9"/>
      <c r="R42" s="9"/>
      <c r="S42" s="9"/>
      <c r="T42" s="62"/>
      <c r="U42" s="62"/>
      <c r="V42" s="62"/>
      <c r="W42" s="62"/>
      <c r="X42" s="62"/>
      <c r="Y42" s="62"/>
      <c r="Z42" s="62"/>
      <c r="AA42" s="62"/>
      <c r="AB42" s="62"/>
      <c r="AC42" s="62"/>
      <c r="AD42" s="62"/>
      <c r="AE42" s="62"/>
      <c r="AF42" s="62"/>
      <c r="AG42" s="62"/>
      <c r="AH42" s="62"/>
      <c r="AI42" s="62"/>
    </row>
    <row r="43" spans="1:35" s="61" customFormat="1" ht="26.25" hidden="1" customHeight="1" outlineLevel="1">
      <c r="A43" s="63"/>
      <c r="B43" s="9"/>
      <c r="C43" s="377"/>
      <c r="D43" s="378"/>
      <c r="E43" s="378"/>
      <c r="F43" s="379"/>
      <c r="G43" s="64"/>
      <c r="H43" s="377"/>
      <c r="I43" s="378"/>
      <c r="J43" s="378"/>
      <c r="K43" s="379"/>
      <c r="L43" s="64"/>
      <c r="M43" s="377"/>
      <c r="N43" s="378"/>
      <c r="O43" s="378"/>
      <c r="P43" s="379"/>
      <c r="Q43" s="9"/>
      <c r="R43" s="9"/>
      <c r="S43" s="9"/>
      <c r="T43" s="62"/>
      <c r="U43" s="62"/>
      <c r="V43" s="62"/>
      <c r="W43" s="62"/>
      <c r="X43" s="62"/>
      <c r="Y43" s="62"/>
      <c r="Z43" s="62"/>
      <c r="AA43" s="62"/>
      <c r="AB43" s="62"/>
      <c r="AC43" s="62"/>
      <c r="AD43" s="62"/>
      <c r="AE43" s="62"/>
      <c r="AF43" s="62"/>
      <c r="AG43" s="62"/>
      <c r="AH43" s="62"/>
      <c r="AI43" s="62"/>
    </row>
    <row r="44" spans="1:35" s="61" customFormat="1" ht="26.25" hidden="1"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hidden="1" customHeight="1" outlineLevel="1">
      <c r="A45" s="63"/>
      <c r="B45" s="9"/>
      <c r="C45" s="545" t="s">
        <v>2984</v>
      </c>
      <c r="D45" s="546"/>
      <c r="E45" s="546"/>
      <c r="F45" s="547"/>
      <c r="G45" s="67"/>
      <c r="H45" s="545" t="s">
        <v>2985</v>
      </c>
      <c r="I45" s="546"/>
      <c r="J45" s="546"/>
      <c r="K45" s="547"/>
      <c r="L45" s="67"/>
      <c r="M45" s="545" t="s">
        <v>2986</v>
      </c>
      <c r="N45" s="546"/>
      <c r="O45" s="546"/>
      <c r="P45" s="585"/>
      <c r="Q45" s="9"/>
      <c r="R45" s="9"/>
      <c r="S45" s="9"/>
      <c r="T45" s="62"/>
      <c r="U45" s="62"/>
      <c r="V45" s="62"/>
      <c r="W45" s="62"/>
      <c r="X45" s="62"/>
      <c r="Y45" s="62"/>
      <c r="Z45" s="62"/>
      <c r="AA45" s="62"/>
      <c r="AB45" s="62"/>
      <c r="AC45" s="62"/>
      <c r="AD45" s="62"/>
      <c r="AE45" s="62"/>
      <c r="AF45" s="62"/>
      <c r="AG45" s="62"/>
      <c r="AH45" s="62"/>
      <c r="AI45" s="62"/>
    </row>
    <row r="46" spans="1:35" s="61" customFormat="1" ht="26.25" hidden="1" customHeight="1" outlineLevel="1">
      <c r="A46" s="63"/>
      <c r="B46" s="70">
        <v>6</v>
      </c>
      <c r="C46" s="374"/>
      <c r="D46" s="375"/>
      <c r="E46" s="375"/>
      <c r="F46" s="376"/>
      <c r="G46" s="64"/>
      <c r="H46" s="374"/>
      <c r="I46" s="375"/>
      <c r="J46" s="375"/>
      <c r="K46" s="376"/>
      <c r="L46" s="64"/>
      <c r="M46" s="374"/>
      <c r="N46" s="375"/>
      <c r="O46" s="375"/>
      <c r="P46" s="376"/>
      <c r="Q46" s="9"/>
      <c r="R46" s="9"/>
      <c r="S46" s="9"/>
      <c r="T46" s="62"/>
      <c r="U46" s="62"/>
      <c r="V46" s="62"/>
      <c r="W46" s="62"/>
      <c r="X46" s="62"/>
      <c r="Y46" s="62"/>
      <c r="Z46" s="62"/>
      <c r="AA46" s="62"/>
      <c r="AB46" s="62"/>
      <c r="AC46" s="62"/>
      <c r="AD46" s="62"/>
      <c r="AE46" s="62"/>
      <c r="AF46" s="62"/>
      <c r="AG46" s="62"/>
      <c r="AH46" s="62"/>
      <c r="AI46" s="62"/>
    </row>
    <row r="47" spans="1:35" s="61" customFormat="1" ht="26.25" hidden="1" customHeight="1" outlineLevel="1">
      <c r="A47" s="63"/>
      <c r="B47" s="9"/>
      <c r="C47" s="377"/>
      <c r="D47" s="378"/>
      <c r="E47" s="378"/>
      <c r="F47" s="379"/>
      <c r="G47" s="64"/>
      <c r="H47" s="377"/>
      <c r="I47" s="378"/>
      <c r="J47" s="378"/>
      <c r="K47" s="379"/>
      <c r="L47" s="64"/>
      <c r="M47" s="377"/>
      <c r="N47" s="378"/>
      <c r="O47" s="378"/>
      <c r="P47" s="379"/>
      <c r="Q47" s="9"/>
      <c r="R47" s="9"/>
      <c r="S47" s="9"/>
      <c r="T47" s="62"/>
      <c r="U47" s="62"/>
      <c r="V47" s="62"/>
      <c r="W47" s="62"/>
      <c r="X47" s="62"/>
      <c r="Y47" s="62"/>
      <c r="Z47" s="62"/>
      <c r="AA47" s="62"/>
      <c r="AB47" s="62"/>
      <c r="AC47" s="62"/>
      <c r="AD47" s="62"/>
      <c r="AE47" s="62"/>
      <c r="AF47" s="62"/>
      <c r="AG47" s="62"/>
      <c r="AH47" s="62"/>
      <c r="AI47" s="62"/>
    </row>
    <row r="48" spans="1:35" s="61" customFormat="1" ht="26.25" customHeight="1" collapsed="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548" t="s">
        <v>1412</v>
      </c>
      <c r="C50" s="549"/>
      <c r="D50" s="549"/>
      <c r="E50" s="550"/>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545" t="s">
        <v>2987</v>
      </c>
      <c r="D52" s="546"/>
      <c r="E52" s="546"/>
      <c r="F52" s="547"/>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582" t="s">
        <v>1424</v>
      </c>
      <c r="D53" s="583"/>
      <c r="E53" s="583"/>
      <c r="F53" s="583"/>
      <c r="G53" s="583"/>
      <c r="H53" s="583"/>
      <c r="I53" s="583"/>
      <c r="J53" s="583"/>
      <c r="K53" s="583"/>
      <c r="L53" s="583"/>
      <c r="M53" s="583"/>
      <c r="N53" s="583"/>
      <c r="O53" s="583"/>
      <c r="P53" s="584"/>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548" t="s">
        <v>2988</v>
      </c>
      <c r="C55" s="549"/>
      <c r="D55" s="549"/>
      <c r="E55" s="550"/>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545" t="s">
        <v>2988</v>
      </c>
      <c r="D57" s="546"/>
      <c r="E57" s="546"/>
      <c r="F57" s="547"/>
      <c r="G57" s="9"/>
      <c r="H57" s="545" t="s">
        <v>2989</v>
      </c>
      <c r="I57" s="546"/>
      <c r="J57" s="546"/>
      <c r="K57" s="547"/>
      <c r="L57" s="9"/>
      <c r="M57" s="545" t="s">
        <v>2990</v>
      </c>
      <c r="N57" s="546"/>
      <c r="O57" s="546"/>
      <c r="P57" s="547"/>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447" t="s">
        <v>1438</v>
      </c>
      <c r="D58" s="347"/>
      <c r="E58" s="347"/>
      <c r="F58" s="448"/>
      <c r="G58" s="64"/>
      <c r="H58" s="374" t="s">
        <v>1437</v>
      </c>
      <c r="I58" s="375"/>
      <c r="J58" s="375"/>
      <c r="K58" s="376"/>
      <c r="L58" s="64"/>
      <c r="M58" s="374" t="s">
        <v>1457</v>
      </c>
      <c r="N58" s="375"/>
      <c r="O58" s="375"/>
      <c r="P58" s="376"/>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452"/>
      <c r="D59" s="453"/>
      <c r="E59" s="453"/>
      <c r="F59" s="454"/>
      <c r="G59" s="64"/>
      <c r="H59" s="377"/>
      <c r="I59" s="378"/>
      <c r="J59" s="378"/>
      <c r="K59" s="379"/>
      <c r="L59" s="64"/>
      <c r="M59" s="377"/>
      <c r="N59" s="378"/>
      <c r="O59" s="378"/>
      <c r="P59" s="379"/>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548" t="s">
        <v>2991</v>
      </c>
      <c r="C61" s="549"/>
      <c r="D61" s="549"/>
      <c r="E61" s="550"/>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c r="A63" s="63"/>
      <c r="B63" s="9"/>
      <c r="C63" s="545" t="s">
        <v>2991</v>
      </c>
      <c r="D63" s="546"/>
      <c r="E63" s="546"/>
      <c r="F63" s="547"/>
      <c r="G63" s="8"/>
      <c r="H63" s="545" t="s">
        <v>2992</v>
      </c>
      <c r="I63" s="546"/>
      <c r="J63" s="546"/>
      <c r="K63" s="547"/>
      <c r="L63" s="8"/>
      <c r="M63" s="545" t="s">
        <v>2993</v>
      </c>
      <c r="N63" s="546"/>
      <c r="O63" s="546"/>
      <c r="P63" s="547"/>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447" t="s">
        <v>1471</v>
      </c>
      <c r="D64" s="347"/>
      <c r="E64" s="347"/>
      <c r="F64" s="448"/>
      <c r="G64" s="64"/>
      <c r="H64" s="374" t="s">
        <v>1468</v>
      </c>
      <c r="I64" s="375"/>
      <c r="J64" s="375"/>
      <c r="K64" s="376"/>
      <c r="L64" s="64"/>
      <c r="M64" s="374" t="s">
        <v>1473</v>
      </c>
      <c r="N64" s="375"/>
      <c r="O64" s="375"/>
      <c r="P64" s="376"/>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452"/>
      <c r="D65" s="453"/>
      <c r="E65" s="453"/>
      <c r="F65" s="454"/>
      <c r="G65" s="64"/>
      <c r="H65" s="377"/>
      <c r="I65" s="378"/>
      <c r="J65" s="378"/>
      <c r="K65" s="379"/>
      <c r="L65" s="64"/>
      <c r="M65" s="377"/>
      <c r="N65" s="378"/>
      <c r="O65" s="378"/>
      <c r="P65" s="379"/>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548" t="s">
        <v>2994</v>
      </c>
      <c r="C67" s="549"/>
      <c r="D67" s="549"/>
      <c r="E67" s="550"/>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463" t="s">
        <v>2995</v>
      </c>
      <c r="D69" s="464"/>
      <c r="E69" s="464"/>
      <c r="F69" s="464"/>
      <c r="G69" s="464"/>
      <c r="H69" s="464"/>
      <c r="I69" s="464"/>
      <c r="J69" s="464"/>
      <c r="K69" s="464"/>
      <c r="L69" s="464"/>
      <c r="M69" s="464"/>
      <c r="N69" s="464"/>
      <c r="O69" s="464"/>
      <c r="P69" s="570"/>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571"/>
      <c r="D70" s="572"/>
      <c r="E70" s="572"/>
      <c r="F70" s="572"/>
      <c r="G70" s="572"/>
      <c r="H70" s="572"/>
      <c r="I70" s="572"/>
      <c r="J70" s="572"/>
      <c r="K70" s="572"/>
      <c r="L70" s="572"/>
      <c r="M70" s="572"/>
      <c r="N70" s="572"/>
      <c r="O70" s="572"/>
      <c r="P70" s="573"/>
      <c r="Q70" s="9"/>
      <c r="R70" s="9"/>
      <c r="S70" s="9"/>
      <c r="T70" s="62"/>
      <c r="U70" s="62"/>
      <c r="V70" s="62"/>
      <c r="W70" s="62"/>
      <c r="X70" s="62"/>
      <c r="Y70" s="62"/>
      <c r="Z70" s="62"/>
      <c r="AA70" s="62"/>
      <c r="AB70" s="62"/>
      <c r="AC70" s="62"/>
      <c r="AD70" s="62"/>
      <c r="AE70" s="62"/>
      <c r="AF70" s="62"/>
      <c r="AG70" s="62"/>
      <c r="AH70" s="62"/>
      <c r="AI70" s="62"/>
    </row>
    <row r="71" spans="1:36" s="61" customFormat="1" ht="26.25" customHeight="1">
      <c r="A71" s="63"/>
      <c r="B71" s="65"/>
      <c r="C71" s="374" t="s">
        <v>2996</v>
      </c>
      <c r="D71" s="574"/>
      <c r="E71" s="574"/>
      <c r="F71" s="574"/>
      <c r="G71" s="574"/>
      <c r="H71" s="574"/>
      <c r="I71" s="574"/>
      <c r="J71" s="574"/>
      <c r="K71" s="574"/>
      <c r="L71" s="574"/>
      <c r="M71" s="574"/>
      <c r="N71" s="574"/>
      <c r="O71" s="574"/>
      <c r="P71" s="575"/>
      <c r="Q71" s="9"/>
      <c r="R71" s="9"/>
      <c r="S71" s="9"/>
      <c r="T71" s="62"/>
      <c r="U71" s="62"/>
      <c r="V71" s="62"/>
      <c r="W71" s="62"/>
      <c r="X71" s="62"/>
      <c r="Y71" s="62"/>
      <c r="Z71" s="62"/>
      <c r="AA71" s="62"/>
      <c r="AB71" s="62"/>
      <c r="AC71" s="62"/>
      <c r="AD71" s="62"/>
      <c r="AE71" s="62"/>
      <c r="AF71" s="62"/>
      <c r="AG71" s="62"/>
      <c r="AH71" s="62"/>
      <c r="AI71" s="62"/>
    </row>
    <row r="72" spans="1:36" s="61" customFormat="1" ht="26.25" customHeight="1">
      <c r="A72" s="63"/>
      <c r="B72" s="64"/>
      <c r="C72" s="576"/>
      <c r="D72" s="577"/>
      <c r="E72" s="577"/>
      <c r="F72" s="577"/>
      <c r="G72" s="577"/>
      <c r="H72" s="577"/>
      <c r="I72" s="577"/>
      <c r="J72" s="577"/>
      <c r="K72" s="577"/>
      <c r="L72" s="577"/>
      <c r="M72" s="577"/>
      <c r="N72" s="577"/>
      <c r="O72" s="577"/>
      <c r="P72" s="578"/>
      <c r="Q72" s="9"/>
      <c r="R72" s="9"/>
      <c r="S72" s="9"/>
      <c r="T72" s="62"/>
      <c r="U72" s="62"/>
      <c r="V72" s="62"/>
      <c r="W72" s="62"/>
      <c r="X72" s="62"/>
      <c r="Y72" s="62"/>
      <c r="Z72" s="62"/>
      <c r="AA72" s="62"/>
      <c r="AB72" s="62"/>
      <c r="AC72" s="62"/>
      <c r="AD72" s="62"/>
      <c r="AE72" s="62"/>
      <c r="AF72" s="62"/>
      <c r="AG72" s="62"/>
      <c r="AH72" s="62"/>
      <c r="AI72" s="62"/>
    </row>
    <row r="73" spans="1:36" s="61" customFormat="1" ht="26.25" customHeight="1">
      <c r="A73" s="63"/>
      <c r="B73" s="64"/>
      <c r="C73" s="576"/>
      <c r="D73" s="577"/>
      <c r="E73" s="577"/>
      <c r="F73" s="577"/>
      <c r="G73" s="577"/>
      <c r="H73" s="577"/>
      <c r="I73" s="577"/>
      <c r="J73" s="577"/>
      <c r="K73" s="577"/>
      <c r="L73" s="577"/>
      <c r="M73" s="577"/>
      <c r="N73" s="577"/>
      <c r="O73" s="577"/>
      <c r="P73" s="578"/>
      <c r="Q73" s="9"/>
      <c r="R73" s="9"/>
      <c r="S73" s="9"/>
      <c r="T73" s="62"/>
      <c r="U73" s="62"/>
      <c r="V73" s="62"/>
      <c r="W73" s="62"/>
      <c r="X73" s="62"/>
      <c r="Y73" s="62"/>
      <c r="Z73" s="62"/>
      <c r="AA73" s="62"/>
      <c r="AB73" s="62"/>
      <c r="AC73" s="62"/>
      <c r="AD73" s="62"/>
      <c r="AE73" s="62"/>
      <c r="AF73" s="62"/>
      <c r="AG73" s="62"/>
      <c r="AH73" s="62"/>
      <c r="AI73" s="62"/>
    </row>
    <row r="74" spans="1:36" s="61" customFormat="1" ht="55.15" customHeight="1">
      <c r="A74" s="63"/>
      <c r="B74" s="64"/>
      <c r="C74" s="579"/>
      <c r="D74" s="580"/>
      <c r="E74" s="580"/>
      <c r="F74" s="580"/>
      <c r="G74" s="580"/>
      <c r="H74" s="580"/>
      <c r="I74" s="580"/>
      <c r="J74" s="580"/>
      <c r="K74" s="580"/>
      <c r="L74" s="580"/>
      <c r="M74" s="580"/>
      <c r="N74" s="580"/>
      <c r="O74" s="580"/>
      <c r="P74" s="581"/>
      <c r="Q74" s="9"/>
      <c r="R74" s="9"/>
      <c r="S74" s="9"/>
      <c r="T74" s="62"/>
      <c r="U74" s="62"/>
      <c r="V74" s="62"/>
      <c r="W74" s="62"/>
      <c r="X74" s="62"/>
      <c r="Y74" s="62"/>
      <c r="Z74" s="62"/>
      <c r="AA74" s="62"/>
      <c r="AB74" s="62"/>
      <c r="AC74" s="62"/>
      <c r="AD74" s="62"/>
      <c r="AE74" s="62"/>
      <c r="AF74" s="62"/>
      <c r="AG74" s="62"/>
      <c r="AH74" s="62"/>
      <c r="AI74" s="62"/>
    </row>
    <row r="75" spans="1:36" s="61" customFormat="1" ht="22.9"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 ref="B8:E8"/>
    <mergeCell ref="B1:P5"/>
    <mergeCell ref="B6:P6"/>
    <mergeCell ref="C13:F13"/>
    <mergeCell ref="C14:P14"/>
    <mergeCell ref="C10:F10"/>
    <mergeCell ref="C11:P11"/>
    <mergeCell ref="H24:K25"/>
    <mergeCell ref="M24:P25"/>
    <mergeCell ref="C29:F29"/>
    <mergeCell ref="H29:K29"/>
    <mergeCell ref="M29:P29"/>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C57:F57"/>
    <mergeCell ref="H57:K57"/>
    <mergeCell ref="M57:P57"/>
    <mergeCell ref="B50:E50"/>
    <mergeCell ref="C52:F52"/>
    <mergeCell ref="C41:F41"/>
    <mergeCell ref="C46:F47"/>
    <mergeCell ref="H46:K47"/>
    <mergeCell ref="C53:P53"/>
    <mergeCell ref="B55:E55"/>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608" t="s">
        <v>2997</v>
      </c>
      <c r="B1" s="611" t="s">
        <v>2998</v>
      </c>
      <c r="C1" s="612"/>
      <c r="D1" s="636" t="s">
        <v>2969</v>
      </c>
      <c r="E1" s="625"/>
      <c r="F1" s="79"/>
      <c r="G1" s="611" t="s">
        <v>2999</v>
      </c>
      <c r="H1" s="627"/>
      <c r="I1" s="627"/>
      <c r="J1" s="627"/>
      <c r="K1" s="627"/>
      <c r="L1" s="627"/>
      <c r="M1" s="627"/>
      <c r="O1" s="596" t="s">
        <v>3000</v>
      </c>
      <c r="P1" s="596"/>
      <c r="Q1" s="596"/>
      <c r="R1" s="596"/>
      <c r="S1" s="596"/>
      <c r="T1" s="596"/>
      <c r="U1" s="596"/>
      <c r="X1" s="598" t="s">
        <v>3001</v>
      </c>
    </row>
    <row r="2" spans="1:389" ht="15" thickBot="1">
      <c r="A2" s="609"/>
      <c r="B2" s="630" t="s">
        <v>3002</v>
      </c>
      <c r="C2" s="631"/>
      <c r="D2" s="637"/>
      <c r="E2" s="626"/>
      <c r="F2" s="80"/>
      <c r="G2" s="628"/>
      <c r="H2" s="629"/>
      <c r="I2" s="629"/>
      <c r="J2" s="629"/>
      <c r="K2" s="629"/>
      <c r="L2" s="629"/>
      <c r="M2" s="629"/>
      <c r="O2" s="597"/>
      <c r="P2" s="597"/>
      <c r="Q2" s="597"/>
      <c r="R2" s="597"/>
      <c r="S2" s="597"/>
      <c r="T2" s="597"/>
      <c r="U2" s="597"/>
      <c r="X2" s="598"/>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609"/>
      <c r="B3" s="632"/>
      <c r="C3" s="633"/>
      <c r="D3" s="637"/>
      <c r="E3" s="634" t="s">
        <v>3003</v>
      </c>
      <c r="F3" s="634" t="s">
        <v>3004</v>
      </c>
      <c r="G3" s="604" t="s">
        <v>3005</v>
      </c>
      <c r="H3" s="599" t="s">
        <v>3006</v>
      </c>
      <c r="I3" s="599" t="s">
        <v>3007</v>
      </c>
      <c r="J3" s="599" t="s">
        <v>3008</v>
      </c>
      <c r="K3" s="599" t="s">
        <v>3009</v>
      </c>
      <c r="L3" s="604" t="s">
        <v>3010</v>
      </c>
      <c r="M3" s="599" t="s">
        <v>3011</v>
      </c>
      <c r="O3" s="606" t="s">
        <v>3005</v>
      </c>
      <c r="P3" s="606" t="s">
        <v>3006</v>
      </c>
      <c r="Q3" s="606" t="s">
        <v>3007</v>
      </c>
      <c r="R3" s="606" t="s">
        <v>3008</v>
      </c>
      <c r="S3" s="606" t="s">
        <v>3009</v>
      </c>
      <c r="T3" s="602" t="s">
        <v>3010</v>
      </c>
      <c r="U3" s="606" t="s">
        <v>3011</v>
      </c>
      <c r="X3" s="598"/>
      <c r="AA3" s="651" t="s">
        <v>1973</v>
      </c>
      <c r="AB3" s="651"/>
      <c r="AC3" s="651"/>
      <c r="AD3" s="651"/>
      <c r="AE3" s="651"/>
      <c r="AF3" s="652" t="s">
        <v>1974</v>
      </c>
      <c r="AG3" s="652"/>
      <c r="AH3" s="652"/>
      <c r="AI3" s="652"/>
      <c r="AJ3" s="652"/>
      <c r="AK3" s="652"/>
      <c r="AL3" s="652"/>
      <c r="AM3" s="652"/>
      <c r="AN3" s="652"/>
      <c r="AO3" s="652"/>
      <c r="AP3" s="652"/>
      <c r="AQ3" s="652"/>
      <c r="AR3" s="652"/>
      <c r="AS3" s="652"/>
      <c r="AT3" s="652"/>
      <c r="AU3" s="652"/>
      <c r="AV3" s="652"/>
      <c r="AW3" s="652"/>
      <c r="AX3" s="652"/>
      <c r="AY3" s="652"/>
      <c r="AZ3" s="652"/>
      <c r="BA3" s="651" t="s">
        <v>1975</v>
      </c>
      <c r="BB3" s="651"/>
      <c r="BC3" s="651"/>
      <c r="BD3" s="651"/>
      <c r="BE3" s="651"/>
      <c r="BF3" s="651"/>
      <c r="BG3" s="653" t="s">
        <v>1976</v>
      </c>
      <c r="BH3" s="653"/>
      <c r="BI3" s="653" t="s">
        <v>1977</v>
      </c>
      <c r="BJ3" s="653"/>
      <c r="BK3" s="653" t="s">
        <v>3012</v>
      </c>
      <c r="BL3" s="653"/>
      <c r="BM3" s="653"/>
      <c r="BN3" s="653"/>
      <c r="BO3" s="653"/>
      <c r="BP3" s="653"/>
      <c r="BQ3" s="653"/>
      <c r="BR3" s="653"/>
      <c r="BS3" s="653" t="s">
        <v>1979</v>
      </c>
      <c r="BT3" s="653"/>
      <c r="BU3" s="653"/>
      <c r="BV3" s="653"/>
      <c r="BW3" s="659"/>
      <c r="BX3" s="87" t="s">
        <v>2577</v>
      </c>
      <c r="BY3" s="660" t="s">
        <v>1980</v>
      </c>
      <c r="BZ3" s="660"/>
      <c r="CA3" s="660"/>
      <c r="CB3" s="661" t="s">
        <v>3013</v>
      </c>
      <c r="CC3" s="661"/>
      <c r="CD3" s="661"/>
      <c r="CE3" s="661"/>
      <c r="CF3" s="661"/>
      <c r="CG3" s="661"/>
      <c r="CH3" s="661"/>
      <c r="CI3" s="661"/>
      <c r="CJ3" s="661"/>
      <c r="CK3" s="661"/>
      <c r="CL3" s="661"/>
      <c r="CM3" s="661"/>
      <c r="CN3" s="661"/>
      <c r="CO3" s="661"/>
      <c r="CR3" s="656" t="s">
        <v>1973</v>
      </c>
      <c r="CS3" s="656"/>
      <c r="CT3" s="656"/>
      <c r="CU3" s="656"/>
      <c r="CV3" s="656"/>
      <c r="DF3" s="658" t="s">
        <v>1974</v>
      </c>
      <c r="DG3" s="658"/>
      <c r="DH3" s="658"/>
      <c r="DI3" s="658"/>
      <c r="DJ3" s="658"/>
      <c r="DK3" s="658"/>
      <c r="DL3" s="658"/>
      <c r="DM3" s="658"/>
      <c r="DN3" s="658"/>
      <c r="DO3" s="658"/>
      <c r="DP3" s="658"/>
      <c r="DQ3" s="658"/>
      <c r="DR3" s="658"/>
      <c r="DS3" s="658"/>
      <c r="DT3" s="658"/>
      <c r="DU3" s="658"/>
      <c r="DV3" s="658"/>
      <c r="DW3" s="658"/>
      <c r="DX3" s="658"/>
      <c r="DY3" s="658"/>
      <c r="DZ3" s="658"/>
      <c r="EA3" s="83"/>
      <c r="EB3" s="83"/>
      <c r="EC3" s="83"/>
      <c r="ED3" s="83"/>
      <c r="EE3" s="83"/>
      <c r="EF3" s="83"/>
      <c r="EG3" s="83"/>
      <c r="EH3" s="83"/>
      <c r="EI3" s="83"/>
      <c r="EJ3" s="83"/>
      <c r="EK3" s="83"/>
      <c r="EL3" s="83"/>
      <c r="EM3" s="83"/>
      <c r="EN3" s="83"/>
      <c r="EO3" s="83"/>
      <c r="EP3" s="83"/>
      <c r="EQ3" s="83"/>
      <c r="ER3" s="83"/>
      <c r="ES3" s="83"/>
      <c r="ET3" s="83"/>
      <c r="EU3" s="83"/>
      <c r="EV3" s="83"/>
      <c r="EW3" s="83"/>
      <c r="EX3" s="656" t="s">
        <v>1975</v>
      </c>
      <c r="EY3" s="656"/>
      <c r="EZ3" s="656"/>
      <c r="FA3" s="656"/>
      <c r="FB3" s="656"/>
      <c r="FC3" s="656"/>
      <c r="FN3" s="656" t="s">
        <v>1976</v>
      </c>
      <c r="FO3" s="656"/>
      <c r="FV3" s="657" t="s">
        <v>1977</v>
      </c>
      <c r="FW3" s="657"/>
      <c r="GD3" s="656" t="s">
        <v>3012</v>
      </c>
      <c r="GE3" s="656"/>
      <c r="GF3" s="656"/>
      <c r="GG3" s="656"/>
      <c r="GH3" s="656"/>
      <c r="GI3" s="656"/>
      <c r="GJ3" s="656"/>
      <c r="GK3" s="656"/>
      <c r="GY3" s="656" t="s">
        <v>1979</v>
      </c>
      <c r="GZ3" s="656"/>
      <c r="HA3" s="656"/>
      <c r="HB3" s="656"/>
      <c r="HC3" s="656"/>
      <c r="HM3" s="174" t="s">
        <v>2577</v>
      </c>
      <c r="HS3" s="654" t="s">
        <v>1980</v>
      </c>
      <c r="HT3" s="654"/>
      <c r="HU3" s="654"/>
      <c r="IC3" s="655" t="s">
        <v>3013</v>
      </c>
      <c r="ID3" s="655"/>
      <c r="IE3" s="655"/>
      <c r="IF3" s="655"/>
      <c r="IG3" s="655"/>
      <c r="IH3" s="655"/>
      <c r="II3" s="655"/>
      <c r="IJ3" s="655"/>
      <c r="IK3" s="655"/>
      <c r="IL3" s="655"/>
      <c r="IM3" s="655"/>
      <c r="IN3" s="655"/>
      <c r="IO3" s="655"/>
      <c r="IP3" s="655"/>
      <c r="JH3" s="169" t="s">
        <v>1973</v>
      </c>
      <c r="JI3" s="169" t="s">
        <v>1973</v>
      </c>
      <c r="JJ3" s="169" t="s">
        <v>1973</v>
      </c>
      <c r="JK3" s="169" t="s">
        <v>1973</v>
      </c>
      <c r="JL3" s="169" t="s">
        <v>1973</v>
      </c>
      <c r="JM3" s="217" t="s">
        <v>1974</v>
      </c>
      <c r="JN3" s="217" t="s">
        <v>1974</v>
      </c>
      <c r="JO3" s="217" t="s">
        <v>1974</v>
      </c>
      <c r="JP3" s="217" t="s">
        <v>1974</v>
      </c>
      <c r="JQ3" s="217" t="s">
        <v>1974</v>
      </c>
      <c r="JR3" s="217" t="s">
        <v>1974</v>
      </c>
      <c r="JS3" s="217" t="s">
        <v>1974</v>
      </c>
      <c r="JT3" s="217" t="s">
        <v>1974</v>
      </c>
      <c r="JU3" s="217" t="s">
        <v>1974</v>
      </c>
      <c r="JV3" s="217" t="s">
        <v>1974</v>
      </c>
      <c r="JW3" s="217" t="s">
        <v>1974</v>
      </c>
      <c r="JX3" s="217" t="s">
        <v>1974</v>
      </c>
      <c r="JY3" s="217" t="s">
        <v>1974</v>
      </c>
      <c r="JZ3" s="217" t="s">
        <v>1974</v>
      </c>
      <c r="KA3" s="217" t="s">
        <v>1974</v>
      </c>
      <c r="KB3" s="217" t="s">
        <v>1974</v>
      </c>
      <c r="KC3" s="217" t="s">
        <v>1974</v>
      </c>
      <c r="KD3" s="217" t="s">
        <v>1974</v>
      </c>
      <c r="KE3" s="217" t="s">
        <v>1974</v>
      </c>
      <c r="KF3" s="217" t="s">
        <v>1974</v>
      </c>
      <c r="KG3" s="217" t="s">
        <v>1974</v>
      </c>
      <c r="KH3" s="169" t="s">
        <v>1975</v>
      </c>
      <c r="KI3" s="169" t="s">
        <v>1975</v>
      </c>
      <c r="KJ3" s="169" t="s">
        <v>1975</v>
      </c>
      <c r="KK3" s="169" t="s">
        <v>1975</v>
      </c>
      <c r="KL3" s="169" t="s">
        <v>1975</v>
      </c>
      <c r="KM3" s="169" t="s">
        <v>1975</v>
      </c>
      <c r="KN3" s="218" t="s">
        <v>1976</v>
      </c>
      <c r="KO3" s="218" t="s">
        <v>1976</v>
      </c>
      <c r="KP3" s="218" t="s">
        <v>1977</v>
      </c>
      <c r="KQ3" s="218" t="s">
        <v>1977</v>
      </c>
      <c r="KR3" s="218" t="s">
        <v>3012</v>
      </c>
      <c r="KS3" s="218" t="s">
        <v>3012</v>
      </c>
      <c r="KT3" s="218" t="s">
        <v>3012</v>
      </c>
      <c r="KU3" s="218" t="s">
        <v>3012</v>
      </c>
      <c r="KV3" s="218" t="s">
        <v>3012</v>
      </c>
      <c r="KW3" s="218" t="s">
        <v>3012</v>
      </c>
      <c r="KX3" s="218" t="s">
        <v>3012</v>
      </c>
      <c r="KY3" s="218" t="s">
        <v>3012</v>
      </c>
      <c r="KZ3" s="218" t="s">
        <v>1979</v>
      </c>
      <c r="LA3" s="218" t="s">
        <v>1979</v>
      </c>
      <c r="LB3" s="218" t="s">
        <v>1979</v>
      </c>
      <c r="LC3" s="218" t="s">
        <v>1979</v>
      </c>
      <c r="LD3" s="218" t="s">
        <v>1979</v>
      </c>
      <c r="LE3" s="219" t="s">
        <v>2577</v>
      </c>
      <c r="LF3" s="220" t="s">
        <v>1980</v>
      </c>
      <c r="LG3" s="220" t="s">
        <v>1980</v>
      </c>
      <c r="LH3" s="220" t="s">
        <v>1980</v>
      </c>
      <c r="LI3" s="221" t="s">
        <v>3013</v>
      </c>
      <c r="LJ3" s="221" t="s">
        <v>3013</v>
      </c>
      <c r="LK3" s="221" t="s">
        <v>3013</v>
      </c>
      <c r="LL3" s="221" t="s">
        <v>3013</v>
      </c>
      <c r="LM3" s="221" t="s">
        <v>3013</v>
      </c>
      <c r="LN3" s="221" t="s">
        <v>3013</v>
      </c>
      <c r="LO3" s="221" t="s">
        <v>3013</v>
      </c>
      <c r="LP3" s="221" t="s">
        <v>3013</v>
      </c>
      <c r="LQ3" s="221" t="s">
        <v>3013</v>
      </c>
      <c r="LR3" s="221" t="s">
        <v>3013</v>
      </c>
      <c r="LS3" s="221" t="s">
        <v>3013</v>
      </c>
      <c r="LT3" s="221" t="s">
        <v>3013</v>
      </c>
      <c r="LU3" s="221" t="s">
        <v>3013</v>
      </c>
      <c r="LV3" s="221" t="s">
        <v>3013</v>
      </c>
    </row>
    <row r="4" spans="1:389" ht="157.15" thickBot="1">
      <c r="A4" s="610"/>
      <c r="B4" s="639"/>
      <c r="C4" s="640"/>
      <c r="D4" s="638"/>
      <c r="E4" s="635"/>
      <c r="F4" s="635"/>
      <c r="G4" s="605"/>
      <c r="H4" s="600"/>
      <c r="I4" s="601"/>
      <c r="J4" s="601"/>
      <c r="K4" s="601"/>
      <c r="L4" s="650"/>
      <c r="M4" s="601"/>
      <c r="O4" s="607"/>
      <c r="P4" s="607"/>
      <c r="Q4" s="607"/>
      <c r="R4" s="607"/>
      <c r="S4" s="607"/>
      <c r="T4" s="603"/>
      <c r="U4" s="607"/>
      <c r="X4" s="598"/>
      <c r="AA4" s="88" t="s">
        <v>3014</v>
      </c>
      <c r="AB4" s="88" t="s">
        <v>3015</v>
      </c>
      <c r="AC4" s="88" t="s">
        <v>2067</v>
      </c>
      <c r="AD4" s="88" t="s">
        <v>2068</v>
      </c>
      <c r="AE4" s="88" t="s">
        <v>2066</v>
      </c>
      <c r="AF4" s="88" t="s">
        <v>2146</v>
      </c>
      <c r="AG4" s="88" t="s">
        <v>2147</v>
      </c>
      <c r="AH4" s="88" t="s">
        <v>2149</v>
      </c>
      <c r="AI4" s="88" t="s">
        <v>2151</v>
      </c>
      <c r="AJ4" s="88" t="s">
        <v>2150</v>
      </c>
      <c r="AK4" s="88" t="s">
        <v>3016</v>
      </c>
      <c r="AL4" s="88" t="s">
        <v>2153</v>
      </c>
      <c r="AM4" s="88" t="s">
        <v>2155</v>
      </c>
      <c r="AN4" s="88" t="s">
        <v>2156</v>
      </c>
      <c r="AO4" s="88" t="s">
        <v>1973</v>
      </c>
      <c r="AP4" s="88" t="s">
        <v>3017</v>
      </c>
      <c r="AQ4" s="88" t="s">
        <v>2159</v>
      </c>
      <c r="AR4" s="88" t="s">
        <v>2161</v>
      </c>
      <c r="AS4" s="88" t="s">
        <v>3018</v>
      </c>
      <c r="AT4" s="88" t="s">
        <v>2162</v>
      </c>
      <c r="AU4" s="88" t="s">
        <v>2163</v>
      </c>
      <c r="AV4" s="88" t="s">
        <v>2148</v>
      </c>
      <c r="AW4" s="88" t="s">
        <v>2164</v>
      </c>
      <c r="AX4" s="88" t="s">
        <v>2165</v>
      </c>
      <c r="AY4" s="88" t="s">
        <v>2166</v>
      </c>
      <c r="AZ4" s="88" t="s">
        <v>3019</v>
      </c>
      <c r="BA4" s="88" t="s">
        <v>3020</v>
      </c>
      <c r="BB4" s="88" t="s">
        <v>2245</v>
      </c>
      <c r="BC4" s="88" t="s">
        <v>2247</v>
      </c>
      <c r="BD4" s="88" t="s">
        <v>2246</v>
      </c>
      <c r="BE4" s="88" t="s">
        <v>2248</v>
      </c>
      <c r="BF4" s="88" t="s">
        <v>2249</v>
      </c>
      <c r="BG4" s="88" t="s">
        <v>2327</v>
      </c>
      <c r="BH4" s="88" t="s">
        <v>2328</v>
      </c>
      <c r="BI4" s="88" t="s">
        <v>2407</v>
      </c>
      <c r="BJ4" s="88" t="s">
        <v>2408</v>
      </c>
      <c r="BK4" s="88" t="s">
        <v>2488</v>
      </c>
      <c r="BL4" s="88" t="s">
        <v>2489</v>
      </c>
      <c r="BM4" s="88" t="s">
        <v>2491</v>
      </c>
      <c r="BN4" s="88" t="s">
        <v>2494</v>
      </c>
      <c r="BO4" s="88" t="s">
        <v>2492</v>
      </c>
      <c r="BP4" s="88" t="s">
        <v>2487</v>
      </c>
      <c r="BQ4" s="88" t="s">
        <v>3021</v>
      </c>
      <c r="BR4" s="88" t="s">
        <v>2493</v>
      </c>
      <c r="BS4" s="88" t="s">
        <v>2495</v>
      </c>
      <c r="BT4" s="88" t="s">
        <v>2573</v>
      </c>
      <c r="BU4" s="88" t="s">
        <v>2575</v>
      </c>
      <c r="BV4" s="88" t="s">
        <v>3022</v>
      </c>
      <c r="BW4" s="88" t="s">
        <v>2574</v>
      </c>
      <c r="BX4" s="88" t="s">
        <v>2577</v>
      </c>
      <c r="BY4" s="88" t="s">
        <v>3023</v>
      </c>
      <c r="BZ4" s="88" t="s">
        <v>3024</v>
      </c>
      <c r="CA4" s="88" t="s">
        <v>1980</v>
      </c>
      <c r="CB4" s="88" t="s">
        <v>2748</v>
      </c>
      <c r="CC4" s="88" t="s">
        <v>2749</v>
      </c>
      <c r="CD4" s="88" t="s">
        <v>3025</v>
      </c>
      <c r="CE4" s="88" t="s">
        <v>2752</v>
      </c>
      <c r="CF4" s="88" t="s">
        <v>2751</v>
      </c>
      <c r="CG4" s="88" t="s">
        <v>3026</v>
      </c>
      <c r="CH4" s="88" t="s">
        <v>3027</v>
      </c>
      <c r="CI4" s="88" t="s">
        <v>2797</v>
      </c>
      <c r="CJ4" s="88" t="s">
        <v>3028</v>
      </c>
      <c r="CK4" s="88" t="s">
        <v>3023</v>
      </c>
      <c r="CL4" s="88" t="s">
        <v>2750</v>
      </c>
      <c r="CM4" s="88" t="s">
        <v>3029</v>
      </c>
      <c r="CN4" s="88" t="s">
        <v>3030</v>
      </c>
      <c r="CO4" s="88" t="s">
        <v>1980</v>
      </c>
      <c r="CR4" s="172" t="s">
        <v>3014</v>
      </c>
      <c r="CS4" s="172" t="s">
        <v>3015</v>
      </c>
      <c r="CT4" s="172" t="s">
        <v>2067</v>
      </c>
      <c r="CU4" s="172" t="s">
        <v>2068</v>
      </c>
      <c r="CV4" s="172" t="s">
        <v>2066</v>
      </c>
      <c r="DF4" s="172" t="s">
        <v>2146</v>
      </c>
      <c r="DG4" s="172" t="s">
        <v>2147</v>
      </c>
      <c r="DH4" s="172" t="s">
        <v>2149</v>
      </c>
      <c r="DI4" s="172" t="s">
        <v>2151</v>
      </c>
      <c r="DJ4" s="172" t="s">
        <v>2150</v>
      </c>
      <c r="DK4" s="172" t="s">
        <v>3016</v>
      </c>
      <c r="DL4" s="172" t="s">
        <v>2153</v>
      </c>
      <c r="DM4" s="172" t="s">
        <v>2155</v>
      </c>
      <c r="DN4" s="172" t="s">
        <v>2156</v>
      </c>
      <c r="DO4" s="172" t="s">
        <v>1973</v>
      </c>
      <c r="DP4" s="172" t="s">
        <v>3017</v>
      </c>
      <c r="DQ4" s="172" t="s">
        <v>2159</v>
      </c>
      <c r="DR4" s="172" t="s">
        <v>2161</v>
      </c>
      <c r="DS4" s="172" t="s">
        <v>3018</v>
      </c>
      <c r="DT4" s="172" t="s">
        <v>2162</v>
      </c>
      <c r="DU4" s="172" t="s">
        <v>2163</v>
      </c>
      <c r="DV4" s="172" t="s">
        <v>2148</v>
      </c>
      <c r="DW4" s="172" t="s">
        <v>2164</v>
      </c>
      <c r="DX4" s="172" t="s">
        <v>2165</v>
      </c>
      <c r="DY4" s="172" t="s">
        <v>2166</v>
      </c>
      <c r="DZ4" s="172" t="s">
        <v>3019</v>
      </c>
      <c r="EA4" s="83"/>
      <c r="EB4" s="83"/>
      <c r="EC4" s="83"/>
      <c r="ED4" s="83"/>
      <c r="EE4" s="83"/>
      <c r="EF4" s="83"/>
      <c r="EG4" s="83"/>
      <c r="EH4" s="83"/>
      <c r="EI4" s="83"/>
      <c r="EJ4" s="83"/>
      <c r="EK4" s="83"/>
      <c r="EL4" s="83"/>
      <c r="EM4" s="83"/>
      <c r="EN4" s="83"/>
      <c r="EO4" s="83"/>
      <c r="EP4" s="83"/>
      <c r="EQ4" s="83"/>
      <c r="ER4" s="83"/>
      <c r="ES4" s="83"/>
      <c r="ET4" s="83"/>
      <c r="EU4" s="83"/>
      <c r="EV4" s="83"/>
      <c r="EW4" s="83"/>
      <c r="EX4" s="172" t="s">
        <v>3020</v>
      </c>
      <c r="EY4" s="172" t="s">
        <v>2245</v>
      </c>
      <c r="EZ4" s="172" t="s">
        <v>2247</v>
      </c>
      <c r="FA4" s="172" t="s">
        <v>2246</v>
      </c>
      <c r="FB4" s="172" t="s">
        <v>2248</v>
      </c>
      <c r="FC4" s="172" t="s">
        <v>2249</v>
      </c>
      <c r="FN4" s="172" t="s">
        <v>2327</v>
      </c>
      <c r="FO4" s="172" t="s">
        <v>2328</v>
      </c>
      <c r="FV4" s="172" t="s">
        <v>2407</v>
      </c>
      <c r="FW4" s="172" t="s">
        <v>2408</v>
      </c>
      <c r="GD4" s="172" t="s">
        <v>2488</v>
      </c>
      <c r="GE4" s="172" t="s">
        <v>2489</v>
      </c>
      <c r="GF4" s="172" t="s">
        <v>2491</v>
      </c>
      <c r="GG4" s="172" t="s">
        <v>2494</v>
      </c>
      <c r="GH4" s="172" t="s">
        <v>2492</v>
      </c>
      <c r="GI4" s="172" t="s">
        <v>2487</v>
      </c>
      <c r="GJ4" s="172" t="s">
        <v>3021</v>
      </c>
      <c r="GK4" s="172" t="s">
        <v>2493</v>
      </c>
      <c r="GY4" s="172" t="s">
        <v>2495</v>
      </c>
      <c r="GZ4" s="172" t="s">
        <v>2573</v>
      </c>
      <c r="HA4" s="172" t="s">
        <v>2575</v>
      </c>
      <c r="HB4" s="172" t="s">
        <v>3022</v>
      </c>
      <c r="HC4" s="172" t="s">
        <v>2574</v>
      </c>
      <c r="HM4" s="172" t="s">
        <v>2577</v>
      </c>
      <c r="HS4" s="172" t="s">
        <v>3023</v>
      </c>
      <c r="HT4" s="172" t="s">
        <v>3024</v>
      </c>
      <c r="HU4" s="172" t="s">
        <v>1980</v>
      </c>
      <c r="IC4" s="172" t="s">
        <v>2748</v>
      </c>
      <c r="ID4" s="172" t="s">
        <v>2749</v>
      </c>
      <c r="IE4" s="172" t="s">
        <v>3025</v>
      </c>
      <c r="IF4" s="172" t="s">
        <v>2752</v>
      </c>
      <c r="IG4" s="172" t="s">
        <v>2751</v>
      </c>
      <c r="IH4" s="172" t="s">
        <v>3026</v>
      </c>
      <c r="II4" s="172" t="s">
        <v>3027</v>
      </c>
      <c r="IJ4" s="172" t="s">
        <v>2797</v>
      </c>
      <c r="IK4" s="172" t="s">
        <v>3028</v>
      </c>
      <c r="IL4" s="172" t="s">
        <v>3023</v>
      </c>
      <c r="IM4" s="172" t="s">
        <v>2750</v>
      </c>
      <c r="IN4" s="172" t="s">
        <v>3029</v>
      </c>
      <c r="IO4" s="172" t="s">
        <v>3030</v>
      </c>
      <c r="IP4" s="172" t="s">
        <v>1980</v>
      </c>
      <c r="JH4" s="222" t="s">
        <v>3014</v>
      </c>
      <c r="JI4" s="222" t="s">
        <v>3015</v>
      </c>
      <c r="JJ4" s="222" t="s">
        <v>2067</v>
      </c>
      <c r="JK4" s="222" t="s">
        <v>2068</v>
      </c>
      <c r="JL4" s="222" t="s">
        <v>2066</v>
      </c>
      <c r="JM4" s="222" t="s">
        <v>2146</v>
      </c>
      <c r="JN4" s="222" t="s">
        <v>2147</v>
      </c>
      <c r="JO4" s="222" t="s">
        <v>2149</v>
      </c>
      <c r="JP4" s="222" t="s">
        <v>2151</v>
      </c>
      <c r="JQ4" s="222" t="s">
        <v>2150</v>
      </c>
      <c r="JR4" s="222" t="s">
        <v>3016</v>
      </c>
      <c r="JS4" s="222" t="s">
        <v>2153</v>
      </c>
      <c r="JT4" s="222" t="s">
        <v>2155</v>
      </c>
      <c r="JU4" s="222" t="s">
        <v>2156</v>
      </c>
      <c r="JV4" s="222" t="s">
        <v>1973</v>
      </c>
      <c r="JW4" s="222" t="s">
        <v>3017</v>
      </c>
      <c r="JX4" s="222" t="s">
        <v>2159</v>
      </c>
      <c r="JY4" s="222" t="s">
        <v>2161</v>
      </c>
      <c r="JZ4" s="222" t="s">
        <v>3018</v>
      </c>
      <c r="KA4" s="222" t="s">
        <v>2162</v>
      </c>
      <c r="KB4" s="222" t="s">
        <v>2163</v>
      </c>
      <c r="KC4" s="222" t="s">
        <v>2148</v>
      </c>
      <c r="KD4" s="222" t="s">
        <v>2164</v>
      </c>
      <c r="KE4" s="222" t="s">
        <v>2165</v>
      </c>
      <c r="KF4" s="222" t="s">
        <v>2166</v>
      </c>
      <c r="KG4" s="222" t="s">
        <v>3019</v>
      </c>
      <c r="KH4" s="222" t="s">
        <v>3020</v>
      </c>
      <c r="KI4" s="222" t="s">
        <v>2245</v>
      </c>
      <c r="KJ4" s="222" t="s">
        <v>2247</v>
      </c>
      <c r="KK4" s="222" t="s">
        <v>2246</v>
      </c>
      <c r="KL4" s="222" t="s">
        <v>2248</v>
      </c>
      <c r="KM4" s="222" t="s">
        <v>2249</v>
      </c>
      <c r="KN4" s="222" t="s">
        <v>2327</v>
      </c>
      <c r="KO4" s="222" t="s">
        <v>2328</v>
      </c>
      <c r="KP4" s="222" t="s">
        <v>2407</v>
      </c>
      <c r="KQ4" s="222" t="s">
        <v>2408</v>
      </c>
      <c r="KR4" s="222" t="s">
        <v>3031</v>
      </c>
      <c r="KS4" s="222" t="s">
        <v>3032</v>
      </c>
      <c r="KT4" s="222" t="s">
        <v>3033</v>
      </c>
      <c r="KU4" s="222" t="s">
        <v>3034</v>
      </c>
      <c r="KV4" s="222" t="s">
        <v>3035</v>
      </c>
      <c r="KW4" s="222" t="s">
        <v>3036</v>
      </c>
      <c r="KX4" s="222" t="s">
        <v>3037</v>
      </c>
      <c r="KY4" s="222" t="s">
        <v>3038</v>
      </c>
      <c r="KZ4" s="222" t="s">
        <v>2495</v>
      </c>
      <c r="LA4" s="222" t="s">
        <v>2573</v>
      </c>
      <c r="LB4" s="222" t="s">
        <v>2575</v>
      </c>
      <c r="LC4" s="222" t="s">
        <v>3022</v>
      </c>
      <c r="LD4" s="222" t="s">
        <v>2574</v>
      </c>
      <c r="LE4" s="222" t="s">
        <v>2577</v>
      </c>
      <c r="LF4" s="222" t="s">
        <v>3023</v>
      </c>
      <c r="LG4" s="222" t="s">
        <v>3024</v>
      </c>
      <c r="LH4" s="222" t="s">
        <v>1980</v>
      </c>
      <c r="LI4" s="222" t="s">
        <v>2748</v>
      </c>
      <c r="LJ4" s="222" t="s">
        <v>2749</v>
      </c>
      <c r="LK4" s="222" t="s">
        <v>3025</v>
      </c>
      <c r="LL4" s="222" t="s">
        <v>2752</v>
      </c>
      <c r="LM4" s="222" t="s">
        <v>2751</v>
      </c>
      <c r="LN4" s="222" t="s">
        <v>3026</v>
      </c>
      <c r="LO4" s="222" t="s">
        <v>3027</v>
      </c>
      <c r="LP4" s="222" t="s">
        <v>2797</v>
      </c>
      <c r="LQ4" s="222" t="s">
        <v>3028</v>
      </c>
      <c r="LR4" s="222" t="s">
        <v>3023</v>
      </c>
      <c r="LS4" s="222" t="s">
        <v>2750</v>
      </c>
      <c r="LT4" s="222" t="s">
        <v>3029</v>
      </c>
      <c r="LU4" s="222" t="s">
        <v>3030</v>
      </c>
      <c r="LV4" s="222" t="s">
        <v>1980</v>
      </c>
      <c r="MI4" s="176" t="s">
        <v>3039</v>
      </c>
      <c r="NG4" s="176" t="s">
        <v>3040</v>
      </c>
    </row>
    <row r="5" spans="1:389" ht="30.4" customHeight="1" thickBot="1">
      <c r="A5" s="641">
        <v>1</v>
      </c>
      <c r="B5" s="619" t="s">
        <v>63</v>
      </c>
      <c r="C5" s="622" t="s">
        <v>3041</v>
      </c>
      <c r="D5" s="644" t="str">
        <f>CONCATENATE("Categoría_",B5,"_",SUBSTITUTE(SUBSTITUTE(C5,",","")," ","_"))</f>
        <v>Categoría_1.1_Planificación_y_gestión_del_turismo</v>
      </c>
      <c r="E5" s="81" t="s">
        <v>3042</v>
      </c>
      <c r="F5" s="72" t="str">
        <f>CONCATENATE("Tipo_",SUBSTITUTE(SUBSTITUTE(E5,",","")," ","_"))</f>
        <v>Tipo_1.1.A_Levantamiento_o_actualización_de_inventarios_de_atractivos_turísticos</v>
      </c>
      <c r="G5" s="73" t="s">
        <v>3043</v>
      </c>
      <c r="H5" s="101" t="s">
        <v>3043</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3044</v>
      </c>
      <c r="AA5" s="89" t="s">
        <v>3043</v>
      </c>
      <c r="AB5" s="89" t="s">
        <v>3043</v>
      </c>
      <c r="AC5" s="89"/>
      <c r="AD5" s="89"/>
      <c r="AE5" s="89" t="s">
        <v>3043</v>
      </c>
      <c r="AF5" s="89" t="s">
        <v>3043</v>
      </c>
      <c r="AG5" s="89" t="s">
        <v>3043</v>
      </c>
      <c r="AH5" s="89" t="s">
        <v>3043</v>
      </c>
      <c r="AI5" s="89" t="s">
        <v>3043</v>
      </c>
      <c r="AJ5" s="89" t="s">
        <v>3043</v>
      </c>
      <c r="AK5" s="89" t="s">
        <v>3043</v>
      </c>
      <c r="AL5" s="89" t="s">
        <v>3043</v>
      </c>
      <c r="AM5" s="89" t="s">
        <v>3043</v>
      </c>
      <c r="AN5" s="89" t="s">
        <v>3043</v>
      </c>
      <c r="AO5" s="89" t="s">
        <v>3043</v>
      </c>
      <c r="AP5" s="89" t="s">
        <v>3043</v>
      </c>
      <c r="AQ5" s="89" t="s">
        <v>3043</v>
      </c>
      <c r="AR5" s="89" t="s">
        <v>3043</v>
      </c>
      <c r="AS5" s="89" t="s">
        <v>3043</v>
      </c>
      <c r="AT5" s="89" t="s">
        <v>3043</v>
      </c>
      <c r="AU5" s="89" t="s">
        <v>3043</v>
      </c>
      <c r="AV5" s="89" t="s">
        <v>3043</v>
      </c>
      <c r="AW5" s="89" t="s">
        <v>3043</v>
      </c>
      <c r="AX5" s="89" t="s">
        <v>3043</v>
      </c>
      <c r="AY5" s="89" t="s">
        <v>3043</v>
      </c>
      <c r="AZ5" s="89"/>
      <c r="BA5" s="89" t="s">
        <v>3043</v>
      </c>
      <c r="BB5" s="89" t="s">
        <v>3043</v>
      </c>
      <c r="BC5" s="89" t="s">
        <v>3043</v>
      </c>
      <c r="BD5" s="89"/>
      <c r="BE5" s="89"/>
      <c r="BF5" s="89"/>
      <c r="BG5" s="89"/>
      <c r="BH5" s="89"/>
      <c r="BI5" s="89"/>
      <c r="BJ5" s="89"/>
      <c r="BK5" s="89"/>
      <c r="BL5" s="89"/>
      <c r="BM5" s="89"/>
      <c r="BN5" s="89"/>
      <c r="BO5" s="89"/>
      <c r="BP5" s="89" t="s">
        <v>3043</v>
      </c>
      <c r="BQ5" s="89"/>
      <c r="BR5" s="89"/>
      <c r="BS5" s="89"/>
      <c r="BT5" s="89"/>
      <c r="BU5" s="89"/>
      <c r="BV5" s="89"/>
      <c r="BW5" s="90"/>
      <c r="BX5" s="90" t="s">
        <v>3043</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1774</v>
      </c>
      <c r="MK5" s="150" t="s">
        <v>1845</v>
      </c>
      <c r="ML5" s="150"/>
      <c r="MM5" s="150"/>
      <c r="MN5" s="150"/>
      <c r="MO5" s="150"/>
      <c r="MP5" s="150"/>
      <c r="MQ5" s="150"/>
      <c r="MR5" s="150"/>
      <c r="MS5" s="150"/>
      <c r="MT5" s="150" t="s">
        <v>1643</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1604</v>
      </c>
      <c r="NI5" s="150" t="s">
        <v>1642</v>
      </c>
      <c r="NJ5" s="150"/>
      <c r="NK5" s="150"/>
      <c r="NL5" s="223"/>
      <c r="NM5" s="223"/>
      <c r="NN5" s="223"/>
      <c r="NO5" s="223"/>
      <c r="NP5" s="223"/>
      <c r="NQ5" s="223"/>
      <c r="NR5" s="223" t="s">
        <v>1643</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642"/>
      <c r="B6" s="620"/>
      <c r="C6" s="623"/>
      <c r="D6" s="645"/>
      <c r="E6" s="81" t="s">
        <v>3045</v>
      </c>
      <c r="F6" s="72" t="str">
        <f t="shared" ref="F6:F69" si="11">CONCATENATE("Tipo_",SUBSTITUTE(SUBSTITUTE(E6,",","")," ","_"))</f>
        <v>Tipo_1.1.B_Diseño_de_metodologías_para_la_planificación_y_la_gestión_del_turismo</v>
      </c>
      <c r="G6" s="73" t="s">
        <v>3043</v>
      </c>
      <c r="H6" s="101" t="s">
        <v>3043</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3046</v>
      </c>
      <c r="AA6" s="89" t="s">
        <v>3043</v>
      </c>
      <c r="AB6" s="89" t="s">
        <v>3043</v>
      </c>
      <c r="AC6" s="89"/>
      <c r="AD6" s="89"/>
      <c r="AE6" s="89" t="s">
        <v>3043</v>
      </c>
      <c r="AF6" s="89" t="s">
        <v>3043</v>
      </c>
      <c r="AG6" s="89" t="s">
        <v>3043</v>
      </c>
      <c r="AH6" s="89" t="s">
        <v>3043</v>
      </c>
      <c r="AI6" s="89" t="s">
        <v>3043</v>
      </c>
      <c r="AJ6" s="89" t="s">
        <v>3043</v>
      </c>
      <c r="AK6" s="89" t="s">
        <v>3043</v>
      </c>
      <c r="AL6" s="89" t="s">
        <v>3043</v>
      </c>
      <c r="AM6" s="89" t="s">
        <v>3043</v>
      </c>
      <c r="AN6" s="89" t="s">
        <v>3043</v>
      </c>
      <c r="AO6" s="89" t="s">
        <v>3043</v>
      </c>
      <c r="AP6" s="89" t="s">
        <v>3043</v>
      </c>
      <c r="AQ6" s="89" t="s">
        <v>3043</v>
      </c>
      <c r="AR6" s="89" t="s">
        <v>3043</v>
      </c>
      <c r="AS6" s="89" t="s">
        <v>3043</v>
      </c>
      <c r="AT6" s="89" t="s">
        <v>3043</v>
      </c>
      <c r="AU6" s="89" t="s">
        <v>3043</v>
      </c>
      <c r="AV6" s="89" t="s">
        <v>3043</v>
      </c>
      <c r="AW6" s="89" t="s">
        <v>3043</v>
      </c>
      <c r="AX6" s="89" t="s">
        <v>3043</v>
      </c>
      <c r="AY6" s="89" t="s">
        <v>3043</v>
      </c>
      <c r="AZ6" s="89"/>
      <c r="BA6" s="89" t="s">
        <v>3043</v>
      </c>
      <c r="BB6" s="89" t="s">
        <v>3043</v>
      </c>
      <c r="BC6" s="89" t="s">
        <v>3043</v>
      </c>
      <c r="BD6" s="89"/>
      <c r="BE6" s="89"/>
      <c r="BF6" s="89"/>
      <c r="BG6" s="89"/>
      <c r="BH6" s="89"/>
      <c r="BI6" s="89"/>
      <c r="BJ6" s="89"/>
      <c r="BK6" s="89"/>
      <c r="BL6" s="89"/>
      <c r="BM6" s="89"/>
      <c r="BN6" s="89"/>
      <c r="BO6" s="89"/>
      <c r="BP6" s="89" t="s">
        <v>3043</v>
      </c>
      <c r="BQ6" s="89"/>
      <c r="BR6" s="89"/>
      <c r="BS6" s="89"/>
      <c r="BT6" s="89"/>
      <c r="BU6" s="89"/>
      <c r="BV6" s="89"/>
      <c r="BW6" s="90"/>
      <c r="BX6" s="90" t="s">
        <v>3043</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1775</v>
      </c>
      <c r="MK6" s="223" t="s">
        <v>1846</v>
      </c>
      <c r="ML6" s="223" t="s">
        <v>3047</v>
      </c>
      <c r="MM6" s="223"/>
      <c r="MN6" s="223"/>
      <c r="MO6" s="223"/>
      <c r="MP6" s="223"/>
      <c r="MQ6" s="223"/>
      <c r="MR6" s="223"/>
      <c r="MS6" s="223"/>
      <c r="MT6" s="223" t="s">
        <v>1643</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1605</v>
      </c>
      <c r="NI6" s="223" t="s">
        <v>3048</v>
      </c>
      <c r="NJ6" s="223"/>
      <c r="NK6" s="223"/>
      <c r="NL6" s="223"/>
      <c r="NM6" s="223"/>
      <c r="NN6" s="223"/>
      <c r="NO6" s="223"/>
      <c r="NP6" s="223"/>
      <c r="NQ6" s="223"/>
      <c r="NR6" s="223" t="s">
        <v>1643</v>
      </c>
      <c r="NT6" s="83" t="str" cm="1">
        <f t="array" ref="NT6:NV6">IFERROR(_xlfn._xlws.FILTER(NH6:NR6,NH6:NR6&lt;&gt;""),"No aplica")</f>
        <v>Documentos formulados a partir de las metodologías diseñadas en destinos turísticos</v>
      </c>
      <c r="NU6" t="str">
        <v>No aplica</v>
      </c>
      <c r="NV6" t="str">
        <v>Otro</v>
      </c>
    </row>
    <row r="7" spans="1:389" ht="21" thickBot="1">
      <c r="A7" s="642"/>
      <c r="B7" s="620"/>
      <c r="C7" s="623"/>
      <c r="D7" s="645"/>
      <c r="E7" s="81" t="s">
        <v>3049</v>
      </c>
      <c r="F7" s="72" t="str">
        <f t="shared" si="11"/>
        <v>Tipo_1.1.C_Implementación_de_metodologías_para_la_planificación_y_la_gestión_del_turismo_en_los_territorios_del_país</v>
      </c>
      <c r="G7" s="73" t="s">
        <v>3043</v>
      </c>
      <c r="H7" s="101" t="s">
        <v>3043</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3050</v>
      </c>
      <c r="AA7" s="89" t="s">
        <v>3043</v>
      </c>
      <c r="AB7" s="89" t="s">
        <v>3043</v>
      </c>
      <c r="AC7" s="89"/>
      <c r="AD7" s="89"/>
      <c r="AE7" s="89" t="s">
        <v>3043</v>
      </c>
      <c r="AF7" s="89" t="s">
        <v>3043</v>
      </c>
      <c r="AG7" s="89" t="s">
        <v>3043</v>
      </c>
      <c r="AH7" s="89" t="s">
        <v>3043</v>
      </c>
      <c r="AI7" s="89" t="s">
        <v>3043</v>
      </c>
      <c r="AJ7" s="89" t="s">
        <v>3043</v>
      </c>
      <c r="AK7" s="89" t="s">
        <v>3043</v>
      </c>
      <c r="AL7" s="89" t="s">
        <v>3043</v>
      </c>
      <c r="AM7" s="89" t="s">
        <v>3043</v>
      </c>
      <c r="AN7" s="89" t="s">
        <v>3043</v>
      </c>
      <c r="AO7" s="89" t="s">
        <v>3043</v>
      </c>
      <c r="AP7" s="89" t="s">
        <v>3043</v>
      </c>
      <c r="AQ7" s="89" t="s">
        <v>3043</v>
      </c>
      <c r="AR7" s="89" t="s">
        <v>3043</v>
      </c>
      <c r="AS7" s="89" t="s">
        <v>3043</v>
      </c>
      <c r="AT7" s="89" t="s">
        <v>3043</v>
      </c>
      <c r="AU7" s="89" t="s">
        <v>3043</v>
      </c>
      <c r="AV7" s="89" t="s">
        <v>3043</v>
      </c>
      <c r="AW7" s="89" t="s">
        <v>3043</v>
      </c>
      <c r="AX7" s="89" t="s">
        <v>3043</v>
      </c>
      <c r="AY7" s="89" t="s">
        <v>3043</v>
      </c>
      <c r="AZ7" s="89"/>
      <c r="BA7" s="89"/>
      <c r="BB7" s="89" t="s">
        <v>3043</v>
      </c>
      <c r="BC7" s="89" t="s">
        <v>3043</v>
      </c>
      <c r="BD7" s="89"/>
      <c r="BE7" s="89"/>
      <c r="BF7" s="89"/>
      <c r="BG7" s="89"/>
      <c r="BH7" s="89"/>
      <c r="BI7" s="89"/>
      <c r="BJ7" s="89"/>
      <c r="BK7" s="89"/>
      <c r="BL7" s="89"/>
      <c r="BM7" s="89"/>
      <c r="BN7" s="89"/>
      <c r="BO7" s="89"/>
      <c r="BP7" s="89" t="s">
        <v>3043</v>
      </c>
      <c r="BQ7" s="89"/>
      <c r="BR7" s="89"/>
      <c r="BS7" s="89"/>
      <c r="BT7" s="89"/>
      <c r="BU7" s="89"/>
      <c r="BV7" s="89"/>
      <c r="BW7" s="90"/>
      <c r="BX7" s="90" t="s">
        <v>3043</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1776</v>
      </c>
      <c r="MK7" s="223" t="s">
        <v>1847</v>
      </c>
      <c r="ML7" s="223" t="s">
        <v>1894</v>
      </c>
      <c r="MM7" s="223" t="s">
        <v>1921</v>
      </c>
      <c r="MN7" s="223"/>
      <c r="MO7" s="223"/>
      <c r="MP7" s="223"/>
      <c r="MQ7" s="223"/>
      <c r="MR7" s="223"/>
      <c r="MS7" s="223"/>
      <c r="MT7" s="223" t="s">
        <v>1643</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1606</v>
      </c>
      <c r="NI7" s="223"/>
      <c r="NJ7" s="223"/>
      <c r="NK7" s="223"/>
      <c r="NL7" s="223"/>
      <c r="NM7" s="223"/>
      <c r="NN7" s="223"/>
      <c r="NO7" s="223"/>
      <c r="NP7" s="223"/>
      <c r="NQ7" s="223"/>
      <c r="NR7" s="223" t="s">
        <v>1643</v>
      </c>
      <c r="NT7" s="83" t="s">
        <v>1606</v>
      </c>
      <c r="NU7" t="s">
        <v>1643</v>
      </c>
    </row>
    <row r="8" spans="1:389" ht="21" thickBot="1">
      <c r="A8" s="642"/>
      <c r="B8" s="621"/>
      <c r="C8" s="624"/>
      <c r="D8" s="646"/>
      <c r="E8" s="81" t="s">
        <v>3051</v>
      </c>
      <c r="F8" s="72" t="str">
        <f t="shared" si="11"/>
        <v>Tipo_1.1.D_Fortalecimientos_de_los_esquemas_de_gobernanza_territoriales</v>
      </c>
      <c r="G8" s="73" t="s">
        <v>3043</v>
      </c>
      <c r="H8" s="101" t="s">
        <v>3043</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3052</v>
      </c>
      <c r="AA8" s="89" t="s">
        <v>3043</v>
      </c>
      <c r="AB8" s="89" t="s">
        <v>3043</v>
      </c>
      <c r="AC8" s="89"/>
      <c r="AD8" s="89"/>
      <c r="AE8" s="89" t="s">
        <v>3043</v>
      </c>
      <c r="AF8" s="89" t="s">
        <v>3043</v>
      </c>
      <c r="AG8" s="89" t="s">
        <v>3043</v>
      </c>
      <c r="AH8" s="89" t="s">
        <v>3043</v>
      </c>
      <c r="AI8" s="89" t="s">
        <v>3043</v>
      </c>
      <c r="AJ8" s="89" t="s">
        <v>3043</v>
      </c>
      <c r="AK8" s="89" t="s">
        <v>3043</v>
      </c>
      <c r="AL8" s="89" t="s">
        <v>3043</v>
      </c>
      <c r="AM8" s="89" t="s">
        <v>3043</v>
      </c>
      <c r="AN8" s="89" t="s">
        <v>3043</v>
      </c>
      <c r="AO8" s="89" t="s">
        <v>3043</v>
      </c>
      <c r="AP8" s="89" t="s">
        <v>3043</v>
      </c>
      <c r="AQ8" s="89" t="s">
        <v>3043</v>
      </c>
      <c r="AR8" s="89" t="s">
        <v>3043</v>
      </c>
      <c r="AS8" s="89" t="s">
        <v>3043</v>
      </c>
      <c r="AT8" s="89" t="s">
        <v>3043</v>
      </c>
      <c r="AU8" s="89" t="s">
        <v>3043</v>
      </c>
      <c r="AV8" s="89" t="s">
        <v>3043</v>
      </c>
      <c r="AW8" s="89" t="s">
        <v>3043</v>
      </c>
      <c r="AX8" s="89" t="s">
        <v>3043</v>
      </c>
      <c r="AY8" s="89" t="s">
        <v>3043</v>
      </c>
      <c r="AZ8" s="89"/>
      <c r="BA8" s="89"/>
      <c r="BB8" s="89" t="s">
        <v>3043</v>
      </c>
      <c r="BC8" s="89" t="s">
        <v>3043</v>
      </c>
      <c r="BD8" s="89"/>
      <c r="BE8" s="89"/>
      <c r="BF8" s="89"/>
      <c r="BG8" s="89"/>
      <c r="BH8" s="89"/>
      <c r="BI8" s="89"/>
      <c r="BJ8" s="89"/>
      <c r="BK8" s="89"/>
      <c r="BL8" s="89"/>
      <c r="BM8" s="89"/>
      <c r="BN8" s="89"/>
      <c r="BO8" s="89"/>
      <c r="BP8" s="89" t="s">
        <v>3043</v>
      </c>
      <c r="BQ8" s="89"/>
      <c r="BR8" s="89"/>
      <c r="BS8" s="89"/>
      <c r="BT8" s="89"/>
      <c r="BU8" s="89"/>
      <c r="BV8" s="89"/>
      <c r="BW8" s="90"/>
      <c r="BX8" s="90" t="s">
        <v>3043</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1777</v>
      </c>
      <c r="MK8" s="223" t="s">
        <v>1848</v>
      </c>
      <c r="ML8" s="223" t="s">
        <v>1895</v>
      </c>
      <c r="MM8" s="223"/>
      <c r="MN8" s="223"/>
      <c r="MO8" s="223"/>
      <c r="MP8" s="223"/>
      <c r="MQ8" s="223"/>
      <c r="MR8" s="223"/>
      <c r="MS8" s="223"/>
      <c r="MT8" s="223" t="s">
        <v>1643</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1607</v>
      </c>
      <c r="NI8" s="223"/>
      <c r="NJ8" s="223"/>
      <c r="NK8" s="223"/>
      <c r="NL8" s="223"/>
      <c r="NM8" s="223"/>
      <c r="NN8" s="223"/>
      <c r="NO8" s="223"/>
      <c r="NP8" s="223"/>
      <c r="NQ8" s="223"/>
      <c r="NR8" s="223" t="s">
        <v>1643</v>
      </c>
      <c r="NT8" s="83" t="s">
        <v>1607</v>
      </c>
      <c r="NU8" t="s">
        <v>1643</v>
      </c>
    </row>
    <row r="9" spans="1:389" ht="30.4" customHeight="1" thickBot="1">
      <c r="A9" s="642"/>
      <c r="B9" s="613" t="s">
        <v>80</v>
      </c>
      <c r="C9" s="616" t="s">
        <v>3053</v>
      </c>
      <c r="D9" s="647" t="str">
        <f>CONCATENATE("Categoría_",B9,"_",SUBSTITUTE(SUBSTITUTE(C9,",","")," ","_"))</f>
        <v>Categoría_1.2_Productos_y_actividades_turísticas</v>
      </c>
      <c r="E9" s="82" t="s">
        <v>3054</v>
      </c>
      <c r="F9" s="72" t="str">
        <f t="shared" si="11"/>
        <v>Tipo_1.2.A_Análisis_de_oferta_y_demanda_para_el_diseño_de_productos_y_actividades_turísticas</v>
      </c>
      <c r="G9" s="75" t="s">
        <v>3043</v>
      </c>
      <c r="H9" s="102" t="s">
        <v>3043</v>
      </c>
      <c r="I9" s="112" t="s">
        <v>3043</v>
      </c>
      <c r="J9" s="113"/>
      <c r="K9" s="112" t="s">
        <v>3043</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3055</v>
      </c>
      <c r="AA9" s="92" t="s">
        <v>3043</v>
      </c>
      <c r="AB9" s="92" t="s">
        <v>3043</v>
      </c>
      <c r="AC9" s="92"/>
      <c r="AD9" s="92"/>
      <c r="AE9" s="92" t="s">
        <v>3043</v>
      </c>
      <c r="AF9" s="92" t="s">
        <v>3043</v>
      </c>
      <c r="AG9" s="92" t="s">
        <v>3043</v>
      </c>
      <c r="AH9" s="92" t="s">
        <v>3043</v>
      </c>
      <c r="AI9" s="92" t="s">
        <v>3043</v>
      </c>
      <c r="AJ9" s="92" t="s">
        <v>3043</v>
      </c>
      <c r="AK9" s="92" t="s">
        <v>3043</v>
      </c>
      <c r="AL9" s="92" t="s">
        <v>3043</v>
      </c>
      <c r="AM9" s="92" t="s">
        <v>3043</v>
      </c>
      <c r="AN9" s="92" t="s">
        <v>3043</v>
      </c>
      <c r="AO9" s="92" t="s">
        <v>3043</v>
      </c>
      <c r="AP9" s="92" t="s">
        <v>3043</v>
      </c>
      <c r="AQ9" s="92" t="s">
        <v>3043</v>
      </c>
      <c r="AR9" s="92" t="s">
        <v>3043</v>
      </c>
      <c r="AS9" s="92" t="s">
        <v>3043</v>
      </c>
      <c r="AT9" s="92" t="s">
        <v>3043</v>
      </c>
      <c r="AU9" s="92" t="s">
        <v>3043</v>
      </c>
      <c r="AV9" s="92" t="s">
        <v>3043</v>
      </c>
      <c r="AW9" s="92" t="s">
        <v>3043</v>
      </c>
      <c r="AX9" s="92" t="s">
        <v>3043</v>
      </c>
      <c r="AY9" s="92" t="s">
        <v>3043</v>
      </c>
      <c r="AZ9" s="92"/>
      <c r="BA9" s="92"/>
      <c r="BB9" s="92" t="s">
        <v>3043</v>
      </c>
      <c r="BC9" s="92" t="s">
        <v>3043</v>
      </c>
      <c r="BD9" s="92"/>
      <c r="BE9" s="92"/>
      <c r="BF9" s="92"/>
      <c r="BG9" s="92"/>
      <c r="BH9" s="92"/>
      <c r="BI9" s="92"/>
      <c r="BJ9" s="92"/>
      <c r="BK9" s="92"/>
      <c r="BL9" s="92"/>
      <c r="BM9" s="92"/>
      <c r="BN9" s="92"/>
      <c r="BO9" s="92"/>
      <c r="BP9" s="92" t="s">
        <v>3043</v>
      </c>
      <c r="BQ9" s="92"/>
      <c r="BR9" s="92"/>
      <c r="BS9" s="92"/>
      <c r="BT9" s="92"/>
      <c r="BU9" s="92"/>
      <c r="BV9" s="92"/>
      <c r="BW9" s="93"/>
      <c r="BX9" s="93" t="s">
        <v>3043</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1778</v>
      </c>
      <c r="MK9" s="223" t="s">
        <v>1849</v>
      </c>
      <c r="ML9" s="223" t="s">
        <v>1896</v>
      </c>
      <c r="MM9" s="223"/>
      <c r="MN9" s="223"/>
      <c r="MO9" s="223"/>
      <c r="MP9" s="223"/>
      <c r="MQ9" s="223"/>
      <c r="MR9" s="223"/>
      <c r="MS9" s="223"/>
      <c r="MT9" s="223" t="s">
        <v>1643</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1608</v>
      </c>
      <c r="NI9" s="223"/>
      <c r="NJ9" s="223"/>
      <c r="NK9" s="223"/>
      <c r="NL9" s="223"/>
      <c r="NM9" s="223"/>
      <c r="NN9" s="223"/>
      <c r="NO9" s="223"/>
      <c r="NP9" s="223"/>
      <c r="NQ9" s="223"/>
      <c r="NR9" s="223" t="s">
        <v>1643</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642"/>
      <c r="B10" s="614"/>
      <c r="C10" s="617"/>
      <c r="D10" s="649"/>
      <c r="E10" s="82" t="s">
        <v>3056</v>
      </c>
      <c r="F10" s="72" t="str">
        <f t="shared" si="11"/>
        <v>Tipo_1.2.B_Diseño_e_implementación_de_productos_turísticos</v>
      </c>
      <c r="G10" s="75" t="s">
        <v>3043</v>
      </c>
      <c r="H10" s="102" t="s">
        <v>3043</v>
      </c>
      <c r="I10" s="112" t="s">
        <v>3043</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3057</v>
      </c>
      <c r="AA10" s="92" t="s">
        <v>3043</v>
      </c>
      <c r="AB10" s="92" t="s">
        <v>3043</v>
      </c>
      <c r="AC10" s="92"/>
      <c r="AD10" s="92"/>
      <c r="AE10" s="92" t="s">
        <v>3043</v>
      </c>
      <c r="AF10" s="92" t="s">
        <v>3043</v>
      </c>
      <c r="AG10" s="92" t="s">
        <v>3043</v>
      </c>
      <c r="AH10" s="92" t="s">
        <v>3043</v>
      </c>
      <c r="AI10" s="92" t="s">
        <v>3043</v>
      </c>
      <c r="AJ10" s="92" t="s">
        <v>3043</v>
      </c>
      <c r="AK10" s="92" t="s">
        <v>3043</v>
      </c>
      <c r="AL10" s="92" t="s">
        <v>3043</v>
      </c>
      <c r="AM10" s="92" t="s">
        <v>3043</v>
      </c>
      <c r="AN10" s="92" t="s">
        <v>3043</v>
      </c>
      <c r="AO10" s="92" t="s">
        <v>3043</v>
      </c>
      <c r="AP10" s="92" t="s">
        <v>3043</v>
      </c>
      <c r="AQ10" s="92" t="s">
        <v>3043</v>
      </c>
      <c r="AR10" s="92" t="s">
        <v>3043</v>
      </c>
      <c r="AS10" s="92" t="s">
        <v>3043</v>
      </c>
      <c r="AT10" s="92" t="s">
        <v>3043</v>
      </c>
      <c r="AU10" s="92" t="s">
        <v>3043</v>
      </c>
      <c r="AV10" s="92" t="s">
        <v>3043</v>
      </c>
      <c r="AW10" s="92" t="s">
        <v>3043</v>
      </c>
      <c r="AX10" s="92" t="s">
        <v>3043</v>
      </c>
      <c r="AY10" s="92" t="s">
        <v>3043</v>
      </c>
      <c r="AZ10" s="92"/>
      <c r="BA10" s="92"/>
      <c r="BB10" s="92" t="s">
        <v>3043</v>
      </c>
      <c r="BC10" s="92" t="s">
        <v>3043</v>
      </c>
      <c r="BD10" s="92"/>
      <c r="BE10" s="92"/>
      <c r="BF10" s="92"/>
      <c r="BG10" s="92"/>
      <c r="BH10" s="92"/>
      <c r="BI10" s="92"/>
      <c r="BJ10" s="92"/>
      <c r="BK10" s="92"/>
      <c r="BL10" s="92"/>
      <c r="BM10" s="92"/>
      <c r="BN10" s="92"/>
      <c r="BO10" s="92"/>
      <c r="BP10" s="92" t="s">
        <v>3043</v>
      </c>
      <c r="BQ10" s="92"/>
      <c r="BR10" s="92"/>
      <c r="BS10" s="92" t="s">
        <v>3043</v>
      </c>
      <c r="BT10" s="92"/>
      <c r="BU10" s="92"/>
      <c r="BV10" s="92"/>
      <c r="BW10" s="93"/>
      <c r="BX10" s="93" t="s">
        <v>3043</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1779</v>
      </c>
      <c r="MK10" s="223" t="s">
        <v>1850</v>
      </c>
      <c r="ML10" s="223" t="s">
        <v>1897</v>
      </c>
      <c r="MM10" s="223" t="s">
        <v>1922</v>
      </c>
      <c r="MN10" s="223"/>
      <c r="MO10" s="223"/>
      <c r="MP10" s="223"/>
      <c r="MQ10" s="223"/>
      <c r="MR10" s="223"/>
      <c r="MS10" s="223"/>
      <c r="MT10" s="223" t="s">
        <v>1643</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1609</v>
      </c>
      <c r="NI10" s="223" t="s">
        <v>1644</v>
      </c>
      <c r="NJ10" s="223" t="s">
        <v>1669</v>
      </c>
      <c r="NK10" s="223"/>
      <c r="NL10" s="223"/>
      <c r="NM10" s="223"/>
      <c r="NN10" s="223"/>
      <c r="NO10" s="223"/>
      <c r="NP10" s="223"/>
      <c r="NQ10" s="223"/>
      <c r="NR10" s="223" t="s">
        <v>1643</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642"/>
      <c r="B11" s="615"/>
      <c r="C11" s="618"/>
      <c r="D11" s="648"/>
      <c r="E11" s="82" t="s">
        <v>3058</v>
      </c>
      <c r="F11" s="72" t="str">
        <f t="shared" si="11"/>
        <v>Tipo_1.2.C_Diseño_e_implementación_de_actividades_turísticas</v>
      </c>
      <c r="G11" s="75" t="s">
        <v>3043</v>
      </c>
      <c r="H11" s="102" t="s">
        <v>3043</v>
      </c>
      <c r="I11" s="112" t="s">
        <v>3043</v>
      </c>
      <c r="J11" s="112" t="s">
        <v>3043</v>
      </c>
      <c r="K11" s="112" t="s">
        <v>3043</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3057</v>
      </c>
      <c r="AA11" s="92" t="s">
        <v>3043</v>
      </c>
      <c r="AB11" s="92" t="s">
        <v>3043</v>
      </c>
      <c r="AC11" s="92"/>
      <c r="AD11" s="92"/>
      <c r="AE11" s="92" t="s">
        <v>3043</v>
      </c>
      <c r="AF11" s="92" t="s">
        <v>3043</v>
      </c>
      <c r="AG11" s="92" t="s">
        <v>3043</v>
      </c>
      <c r="AH11" s="92" t="s">
        <v>3043</v>
      </c>
      <c r="AI11" s="92" t="s">
        <v>3043</v>
      </c>
      <c r="AJ11" s="92" t="s">
        <v>3043</v>
      </c>
      <c r="AK11" s="92" t="s">
        <v>3043</v>
      </c>
      <c r="AL11" s="92" t="s">
        <v>3043</v>
      </c>
      <c r="AM11" s="92" t="s">
        <v>3043</v>
      </c>
      <c r="AN11" s="92" t="s">
        <v>3043</v>
      </c>
      <c r="AO11" s="92" t="s">
        <v>3043</v>
      </c>
      <c r="AP11" s="92" t="s">
        <v>3043</v>
      </c>
      <c r="AQ11" s="92" t="s">
        <v>3043</v>
      </c>
      <c r="AR11" s="92" t="s">
        <v>3043</v>
      </c>
      <c r="AS11" s="92" t="s">
        <v>3043</v>
      </c>
      <c r="AT11" s="92" t="s">
        <v>3043</v>
      </c>
      <c r="AU11" s="92" t="s">
        <v>3043</v>
      </c>
      <c r="AV11" s="92" t="s">
        <v>3043</v>
      </c>
      <c r="AW11" s="92" t="s">
        <v>3043</v>
      </c>
      <c r="AX11" s="92" t="s">
        <v>3043</v>
      </c>
      <c r="AY11" s="92" t="s">
        <v>3043</v>
      </c>
      <c r="AZ11" s="92"/>
      <c r="BA11" s="92"/>
      <c r="BB11" s="92" t="s">
        <v>3043</v>
      </c>
      <c r="BC11" s="92" t="s">
        <v>3043</v>
      </c>
      <c r="BD11" s="92"/>
      <c r="BE11" s="92"/>
      <c r="BF11" s="92"/>
      <c r="BG11" s="92"/>
      <c r="BH11" s="92"/>
      <c r="BI11" s="92"/>
      <c r="BJ11" s="92"/>
      <c r="BK11" s="92"/>
      <c r="BL11" s="92"/>
      <c r="BM11" s="92"/>
      <c r="BN11" s="92"/>
      <c r="BO11" s="92"/>
      <c r="BP11" s="92" t="s">
        <v>3043</v>
      </c>
      <c r="BQ11" s="92"/>
      <c r="BR11" s="92"/>
      <c r="BS11" s="92"/>
      <c r="BT11" s="92"/>
      <c r="BU11" s="92"/>
      <c r="BV11" s="92"/>
      <c r="BW11" s="93"/>
      <c r="BX11" s="93" t="s">
        <v>3043</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1780</v>
      </c>
      <c r="MK11" s="223" t="s">
        <v>1851</v>
      </c>
      <c r="ML11" s="223" t="s">
        <v>1898</v>
      </c>
      <c r="MM11" s="223" t="s">
        <v>1923</v>
      </c>
      <c r="MN11" s="223"/>
      <c r="MO11" s="223"/>
      <c r="MP11" s="223"/>
      <c r="MQ11" s="223"/>
      <c r="MR11" s="223"/>
      <c r="MS11" s="223"/>
      <c r="MT11" s="223" t="s">
        <v>1643</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1610</v>
      </c>
      <c r="NI11" s="223" t="s">
        <v>1645</v>
      </c>
      <c r="NJ11" s="223" t="s">
        <v>1669</v>
      </c>
      <c r="NK11" s="223"/>
      <c r="NL11" s="223"/>
      <c r="NM11" s="223"/>
      <c r="NN11" s="223"/>
      <c r="NO11" s="223"/>
      <c r="NP11" s="223"/>
      <c r="NQ11" s="223"/>
      <c r="NR11" s="223" t="s">
        <v>1643</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642"/>
      <c r="B12" s="619" t="s">
        <v>98</v>
      </c>
      <c r="C12" s="622" t="s">
        <v>3059</v>
      </c>
      <c r="D12" s="644" t="str">
        <f>CONCATENATE("Categoría_",B12,"_",SUBSTITUTE(SUBSTITUTE(C12,",","")," ","_"))</f>
        <v>Categoría_1.3_Fortalecimiento_de_capacidades_humanas</v>
      </c>
      <c r="E12" s="81" t="s">
        <v>3060</v>
      </c>
      <c r="F12" s="72" t="str">
        <f t="shared" si="11"/>
        <v>Tipo_1.3.A_Formación_capacitación_y_sensibilización_en_turismo</v>
      </c>
      <c r="G12" s="73" t="s">
        <v>3043</v>
      </c>
      <c r="H12" s="101" t="s">
        <v>3043</v>
      </c>
      <c r="I12" s="111" t="s">
        <v>3043</v>
      </c>
      <c r="J12" s="111" t="s">
        <v>3043</v>
      </c>
      <c r="K12" s="111" t="s">
        <v>3043</v>
      </c>
      <c r="L12" s="111" t="s">
        <v>3043</v>
      </c>
      <c r="M12" s="110" t="s">
        <v>3043</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3061</v>
      </c>
      <c r="AA12" s="89" t="s">
        <v>3043</v>
      </c>
      <c r="AB12" s="89" t="s">
        <v>3043</v>
      </c>
      <c r="AC12" s="89" t="s">
        <v>3043</v>
      </c>
      <c r="AD12" s="89"/>
      <c r="AE12" s="89" t="s">
        <v>3043</v>
      </c>
      <c r="AF12" s="89" t="s">
        <v>3043</v>
      </c>
      <c r="AG12" s="89" t="s">
        <v>3043</v>
      </c>
      <c r="AH12" s="89" t="s">
        <v>3043</v>
      </c>
      <c r="AI12" s="89" t="s">
        <v>3043</v>
      </c>
      <c r="AJ12" s="89" t="s">
        <v>3043</v>
      </c>
      <c r="AK12" s="89" t="s">
        <v>3043</v>
      </c>
      <c r="AL12" s="89" t="s">
        <v>3043</v>
      </c>
      <c r="AM12" s="89" t="s">
        <v>3043</v>
      </c>
      <c r="AN12" s="89" t="s">
        <v>3043</v>
      </c>
      <c r="AO12" s="89" t="s">
        <v>3043</v>
      </c>
      <c r="AP12" s="89" t="s">
        <v>3043</v>
      </c>
      <c r="AQ12" s="89" t="s">
        <v>3043</v>
      </c>
      <c r="AR12" s="89" t="s">
        <v>3043</v>
      </c>
      <c r="AS12" s="89" t="s">
        <v>3043</v>
      </c>
      <c r="AT12" s="89" t="s">
        <v>3043</v>
      </c>
      <c r="AU12" s="89" t="s">
        <v>3043</v>
      </c>
      <c r="AV12" s="89" t="s">
        <v>3043</v>
      </c>
      <c r="AW12" s="89" t="s">
        <v>3043</v>
      </c>
      <c r="AX12" s="89" t="s">
        <v>3043</v>
      </c>
      <c r="AY12" s="89" t="s">
        <v>3043</v>
      </c>
      <c r="AZ12" s="89"/>
      <c r="BA12" s="89" t="s">
        <v>3043</v>
      </c>
      <c r="BB12" s="89"/>
      <c r="BC12" s="89"/>
      <c r="BD12" s="89" t="s">
        <v>3043</v>
      </c>
      <c r="BE12" s="89" t="s">
        <v>3043</v>
      </c>
      <c r="BF12" s="89" t="s">
        <v>3043</v>
      </c>
      <c r="BG12" s="89"/>
      <c r="BH12" s="89"/>
      <c r="BI12" s="89" t="s">
        <v>3043</v>
      </c>
      <c r="BJ12" s="89" t="s">
        <v>3043</v>
      </c>
      <c r="BK12" s="89" t="s">
        <v>3043</v>
      </c>
      <c r="BL12" s="89"/>
      <c r="BM12" s="89"/>
      <c r="BN12" s="89"/>
      <c r="BO12" s="89"/>
      <c r="BP12" s="89" t="s">
        <v>3043</v>
      </c>
      <c r="BQ12" s="89" t="s">
        <v>3043</v>
      </c>
      <c r="BR12" s="89" t="s">
        <v>3043</v>
      </c>
      <c r="BS12" s="89"/>
      <c r="BT12" s="89" t="s">
        <v>3043</v>
      </c>
      <c r="BU12" s="89"/>
      <c r="BV12" s="89"/>
      <c r="BW12" s="90"/>
      <c r="BX12" s="90" t="s">
        <v>3043</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1781</v>
      </c>
      <c r="MK12" s="223" t="s">
        <v>1852</v>
      </c>
      <c r="ML12" s="223" t="s">
        <v>1899</v>
      </c>
      <c r="MM12" s="223"/>
      <c r="MN12" s="223"/>
      <c r="MO12" s="223"/>
      <c r="MP12" s="223"/>
      <c r="MQ12" s="223"/>
      <c r="MR12" s="223"/>
      <c r="MS12" s="223"/>
      <c r="MT12" s="223" t="s">
        <v>1643</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1611</v>
      </c>
      <c r="NI12" s="223" t="s">
        <v>1646</v>
      </c>
      <c r="NJ12" s="223" t="s">
        <v>1670</v>
      </c>
      <c r="NK12" s="223" t="s">
        <v>1681</v>
      </c>
      <c r="NL12" s="223" t="s">
        <v>1688</v>
      </c>
      <c r="NM12" s="223"/>
      <c r="NN12" s="223"/>
      <c r="NO12" s="223"/>
      <c r="NP12" s="223"/>
      <c r="NQ12" s="223"/>
      <c r="NR12" s="223" t="s">
        <v>1643</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642"/>
      <c r="B13" s="620"/>
      <c r="C13" s="623"/>
      <c r="D13" s="645"/>
      <c r="E13" s="81" t="s">
        <v>3062</v>
      </c>
      <c r="F13" s="72" t="str">
        <f t="shared" si="11"/>
        <v>Tipo_1.3.B_Estudios_técnicos_para_la_cualificación_del_capital_humano_en_el_sector_turístico</v>
      </c>
      <c r="G13" s="73" t="s">
        <v>3043</v>
      </c>
      <c r="H13" s="101" t="s">
        <v>3043</v>
      </c>
      <c r="I13" s="108"/>
      <c r="J13" s="111"/>
      <c r="K13" s="111" t="s">
        <v>3043</v>
      </c>
      <c r="L13" s="109"/>
      <c r="M13" s="110" t="s">
        <v>3043</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3063</v>
      </c>
      <c r="AA13" s="89" t="s">
        <v>3043</v>
      </c>
      <c r="AB13" s="89" t="s">
        <v>3043</v>
      </c>
      <c r="AC13" s="89"/>
      <c r="AD13" s="89"/>
      <c r="AE13" s="89" t="s">
        <v>3043</v>
      </c>
      <c r="AF13" s="89" t="s">
        <v>3043</v>
      </c>
      <c r="AG13" s="89" t="s">
        <v>3043</v>
      </c>
      <c r="AH13" s="89" t="s">
        <v>3043</v>
      </c>
      <c r="AI13" s="89" t="s">
        <v>3043</v>
      </c>
      <c r="AJ13" s="89" t="s">
        <v>3043</v>
      </c>
      <c r="AK13" s="89" t="s">
        <v>3043</v>
      </c>
      <c r="AL13" s="89" t="s">
        <v>3043</v>
      </c>
      <c r="AM13" s="89" t="s">
        <v>3043</v>
      </c>
      <c r="AN13" s="89" t="s">
        <v>3043</v>
      </c>
      <c r="AO13" s="89" t="s">
        <v>3043</v>
      </c>
      <c r="AP13" s="89" t="s">
        <v>3043</v>
      </c>
      <c r="AQ13" s="89" t="s">
        <v>3043</v>
      </c>
      <c r="AR13" s="89" t="s">
        <v>3043</v>
      </c>
      <c r="AS13" s="89" t="s">
        <v>3043</v>
      </c>
      <c r="AT13" s="89" t="s">
        <v>3043</v>
      </c>
      <c r="AU13" s="89" t="s">
        <v>3043</v>
      </c>
      <c r="AV13" s="89" t="s">
        <v>3043</v>
      </c>
      <c r="AW13" s="89" t="s">
        <v>3043</v>
      </c>
      <c r="AX13" s="89" t="s">
        <v>3043</v>
      </c>
      <c r="AY13" s="89" t="s">
        <v>3043</v>
      </c>
      <c r="AZ13" s="89"/>
      <c r="BA13" s="89" t="s">
        <v>3043</v>
      </c>
      <c r="BB13" s="89" t="s">
        <v>3043</v>
      </c>
      <c r="BC13" s="89" t="s">
        <v>3043</v>
      </c>
      <c r="BD13" s="89"/>
      <c r="BE13" s="89"/>
      <c r="BF13" s="89"/>
      <c r="BG13" s="89"/>
      <c r="BH13" s="89"/>
      <c r="BI13" s="89"/>
      <c r="BJ13" s="89"/>
      <c r="BK13" s="89"/>
      <c r="BL13" s="89"/>
      <c r="BM13" s="89"/>
      <c r="BN13" s="89"/>
      <c r="BO13" s="89"/>
      <c r="BP13" s="89" t="s">
        <v>3043</v>
      </c>
      <c r="BQ13" s="89"/>
      <c r="BR13" s="89"/>
      <c r="BS13" s="89"/>
      <c r="BT13" s="89"/>
      <c r="BU13" s="89"/>
      <c r="BV13" s="89"/>
      <c r="BW13" s="90"/>
      <c r="BX13" s="90" t="s">
        <v>3043</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1782</v>
      </c>
      <c r="MK13" s="223" t="s">
        <v>1853</v>
      </c>
      <c r="ML13" s="223" t="s">
        <v>1900</v>
      </c>
      <c r="MM13" s="223" t="s">
        <v>1924</v>
      </c>
      <c r="MN13" s="223"/>
      <c r="MO13" s="223"/>
      <c r="MP13" s="223"/>
      <c r="MQ13" s="223"/>
      <c r="MR13" s="223"/>
      <c r="MS13" s="223"/>
      <c r="MT13" s="223" t="s">
        <v>1643</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1612</v>
      </c>
      <c r="NI13" s="223" t="s">
        <v>1647</v>
      </c>
      <c r="NJ13" s="223"/>
      <c r="NK13" s="223"/>
      <c r="NL13" s="223"/>
      <c r="NM13" s="223"/>
      <c r="NN13" s="223"/>
      <c r="NO13" s="223"/>
      <c r="NP13" s="223"/>
      <c r="NQ13" s="223"/>
      <c r="NR13" s="223" t="s">
        <v>1643</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642"/>
      <c r="B14" s="620"/>
      <c r="C14" s="623"/>
      <c r="D14" s="645"/>
      <c r="E14" s="81" t="s">
        <v>3064</v>
      </c>
      <c r="F14" s="72" t="str">
        <f t="shared" si="11"/>
        <v>Tipo_1.3.C_Generación_y_gestión_del_conocimiento_en_turismo</v>
      </c>
      <c r="G14" s="73" t="s">
        <v>3043</v>
      </c>
      <c r="H14" s="101" t="s">
        <v>3043</v>
      </c>
      <c r="I14" s="111" t="s">
        <v>3043</v>
      </c>
      <c r="J14" s="111"/>
      <c r="K14" s="111" t="s">
        <v>3043</v>
      </c>
      <c r="L14" s="111"/>
      <c r="M14" s="110" t="s">
        <v>3043</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3065</v>
      </c>
      <c r="AA14" s="89" t="s">
        <v>3043</v>
      </c>
      <c r="AB14" s="89" t="s">
        <v>3043</v>
      </c>
      <c r="AC14" s="89" t="s">
        <v>3043</v>
      </c>
      <c r="AD14" s="89" t="s">
        <v>3043</v>
      </c>
      <c r="AE14" s="89" t="s">
        <v>3043</v>
      </c>
      <c r="AF14" s="89" t="s">
        <v>3043</v>
      </c>
      <c r="AG14" s="89" t="s">
        <v>3043</v>
      </c>
      <c r="AH14" s="89" t="s">
        <v>3043</v>
      </c>
      <c r="AI14" s="89" t="s">
        <v>3043</v>
      </c>
      <c r="AJ14" s="89" t="s">
        <v>3043</v>
      </c>
      <c r="AK14" s="89" t="s">
        <v>3043</v>
      </c>
      <c r="AL14" s="89" t="s">
        <v>3043</v>
      </c>
      <c r="AM14" s="89" t="s">
        <v>3043</v>
      </c>
      <c r="AN14" s="89" t="s">
        <v>3043</v>
      </c>
      <c r="AO14" s="89" t="s">
        <v>3043</v>
      </c>
      <c r="AP14" s="89" t="s">
        <v>3043</v>
      </c>
      <c r="AQ14" s="89" t="s">
        <v>3043</v>
      </c>
      <c r="AR14" s="89" t="s">
        <v>3043</v>
      </c>
      <c r="AS14" s="89" t="s">
        <v>3043</v>
      </c>
      <c r="AT14" s="89" t="s">
        <v>3043</v>
      </c>
      <c r="AU14" s="89" t="s">
        <v>3043</v>
      </c>
      <c r="AV14" s="89" t="s">
        <v>3043</v>
      </c>
      <c r="AW14" s="89" t="s">
        <v>3043</v>
      </c>
      <c r="AX14" s="89" t="s">
        <v>3043</v>
      </c>
      <c r="AY14" s="89" t="s">
        <v>3043</v>
      </c>
      <c r="AZ14" s="89" t="s">
        <v>3043</v>
      </c>
      <c r="BA14" s="89" t="s">
        <v>3043</v>
      </c>
      <c r="BB14" s="89" t="s">
        <v>3043</v>
      </c>
      <c r="BC14" s="89" t="s">
        <v>3043</v>
      </c>
      <c r="BD14" s="94"/>
      <c r="BE14" s="94"/>
      <c r="BF14" s="94"/>
      <c r="BG14" s="94"/>
      <c r="BH14" s="94"/>
      <c r="BI14" s="89" t="s">
        <v>3043</v>
      </c>
      <c r="BJ14" s="94"/>
      <c r="BK14" s="89" t="s">
        <v>3043</v>
      </c>
      <c r="BL14" s="94"/>
      <c r="BM14" s="94"/>
      <c r="BN14" s="94"/>
      <c r="BO14" s="94"/>
      <c r="BP14" s="94"/>
      <c r="BQ14" s="94"/>
      <c r="BR14" s="94"/>
      <c r="BS14" s="94"/>
      <c r="BT14" s="94"/>
      <c r="BU14" s="94"/>
      <c r="BV14" s="94"/>
      <c r="BW14" s="95"/>
      <c r="BX14" s="90" t="s">
        <v>3043</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1783</v>
      </c>
      <c r="MK14" s="223" t="s">
        <v>1854</v>
      </c>
      <c r="ML14" s="223" t="s">
        <v>1901</v>
      </c>
      <c r="MM14" s="223" t="s">
        <v>1925</v>
      </c>
      <c r="MN14" s="223"/>
      <c r="MO14" s="223"/>
      <c r="MP14" s="223"/>
      <c r="MQ14" s="223"/>
      <c r="MR14" s="223"/>
      <c r="MS14" s="223"/>
      <c r="MT14" s="223" t="s">
        <v>1643</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1613</v>
      </c>
      <c r="NI14" s="223"/>
      <c r="NJ14" s="223"/>
      <c r="NK14" s="223"/>
      <c r="NL14" s="223"/>
      <c r="NM14" s="223"/>
      <c r="NN14" s="223"/>
      <c r="NO14" s="223"/>
      <c r="NP14" s="223"/>
      <c r="NQ14" s="223"/>
      <c r="NR14" s="223" t="s">
        <v>1643</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642"/>
      <c r="B15" s="620"/>
      <c r="C15" s="623"/>
      <c r="D15" s="645"/>
      <c r="E15" s="81" t="s">
        <v>3066</v>
      </c>
      <c r="F15" s="72" t="str">
        <f t="shared" si="11"/>
        <v>Tipo_1.3.D_Realización_de_eventos_académicos_con_temáticas_de_turismo</v>
      </c>
      <c r="G15" s="73" t="s">
        <v>3043</v>
      </c>
      <c r="H15" s="101" t="s">
        <v>3043</v>
      </c>
      <c r="I15" s="111" t="s">
        <v>3043</v>
      </c>
      <c r="J15" s="111" t="s">
        <v>3043</v>
      </c>
      <c r="K15" s="111" t="s">
        <v>3043</v>
      </c>
      <c r="L15" s="111" t="s">
        <v>3043</v>
      </c>
      <c r="M15" s="110" t="s">
        <v>3043</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3067</v>
      </c>
      <c r="AA15" s="89" t="s">
        <v>3043</v>
      </c>
      <c r="AB15" s="89" t="s">
        <v>3043</v>
      </c>
      <c r="AC15" s="94"/>
      <c r="AD15" s="94"/>
      <c r="AE15" s="94"/>
      <c r="AF15" s="89" t="s">
        <v>3043</v>
      </c>
      <c r="AG15" s="89" t="s">
        <v>3043</v>
      </c>
      <c r="AH15" s="89" t="s">
        <v>3043</v>
      </c>
      <c r="AI15" s="89" t="s">
        <v>3043</v>
      </c>
      <c r="AJ15" s="89" t="s">
        <v>3043</v>
      </c>
      <c r="AK15" s="89" t="s">
        <v>3043</v>
      </c>
      <c r="AL15" s="89" t="s">
        <v>3043</v>
      </c>
      <c r="AM15" s="89" t="s">
        <v>3043</v>
      </c>
      <c r="AN15" s="89" t="s">
        <v>3043</v>
      </c>
      <c r="AO15" s="89" t="s">
        <v>3043</v>
      </c>
      <c r="AP15" s="89" t="s">
        <v>3043</v>
      </c>
      <c r="AQ15" s="89" t="s">
        <v>3043</v>
      </c>
      <c r="AR15" s="89" t="s">
        <v>3043</v>
      </c>
      <c r="AS15" s="89" t="s">
        <v>3043</v>
      </c>
      <c r="AT15" s="89" t="s">
        <v>3043</v>
      </c>
      <c r="AU15" s="89" t="s">
        <v>3043</v>
      </c>
      <c r="AV15" s="89" t="s">
        <v>3043</v>
      </c>
      <c r="AW15" s="89" t="s">
        <v>3043</v>
      </c>
      <c r="AX15" s="89" t="s">
        <v>3043</v>
      </c>
      <c r="AY15" s="89" t="s">
        <v>3043</v>
      </c>
      <c r="AZ15" s="94"/>
      <c r="BA15" s="94"/>
      <c r="BB15" s="94"/>
      <c r="BC15" s="94"/>
      <c r="BD15" s="89" t="s">
        <v>3043</v>
      </c>
      <c r="BE15" s="89" t="s">
        <v>3043</v>
      </c>
      <c r="BF15" s="89" t="s">
        <v>3043</v>
      </c>
      <c r="BG15" s="94"/>
      <c r="BH15" s="94"/>
      <c r="BI15" s="94"/>
      <c r="BJ15" s="94"/>
      <c r="BK15" s="94"/>
      <c r="BL15" s="89" t="s">
        <v>3043</v>
      </c>
      <c r="BM15" s="94"/>
      <c r="BN15" s="94"/>
      <c r="BO15" s="94"/>
      <c r="BP15" s="89" t="s">
        <v>3043</v>
      </c>
      <c r="BQ15" s="94"/>
      <c r="BR15" s="94"/>
      <c r="BS15" s="94"/>
      <c r="BT15" s="94"/>
      <c r="BU15" s="94"/>
      <c r="BV15" s="94"/>
      <c r="BW15" s="95"/>
      <c r="BX15" s="90" t="s">
        <v>3043</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1784</v>
      </c>
      <c r="MK15" s="223" t="s">
        <v>1855</v>
      </c>
      <c r="ML15" s="223" t="s">
        <v>1902</v>
      </c>
      <c r="MM15" s="223"/>
      <c r="MN15" s="223"/>
      <c r="MO15" s="223"/>
      <c r="MP15" s="223"/>
      <c r="MQ15" s="223"/>
      <c r="MR15" s="223"/>
      <c r="MS15" s="223"/>
      <c r="MT15" s="223" t="s">
        <v>1643</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1614</v>
      </c>
      <c r="NI15" s="223" t="s">
        <v>1648</v>
      </c>
      <c r="NJ15" s="223" t="s">
        <v>1671</v>
      </c>
      <c r="NK15" s="223" t="s">
        <v>1682</v>
      </c>
      <c r="NL15" s="223"/>
      <c r="NM15" s="223"/>
      <c r="NN15" s="223"/>
      <c r="NO15" s="223"/>
      <c r="NP15" s="223"/>
      <c r="NQ15" s="223"/>
      <c r="NR15" s="223" t="s">
        <v>1643</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642"/>
      <c r="B16" s="621"/>
      <c r="C16" s="624"/>
      <c r="D16" s="646"/>
      <c r="E16" s="81" t="s">
        <v>3068</v>
      </c>
      <c r="F16" s="72" t="str">
        <f t="shared" si="11"/>
        <v>Tipo_1.3.E_Jornadas_de_intercambio_de_experiencias_y_lecciones_aprendidas</v>
      </c>
      <c r="G16" s="73" t="s">
        <v>3043</v>
      </c>
      <c r="H16" s="101" t="s">
        <v>3043</v>
      </c>
      <c r="I16" s="111"/>
      <c r="J16" s="111"/>
      <c r="K16" s="111" t="s">
        <v>3043</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3069</v>
      </c>
      <c r="AA16" s="89" t="s">
        <v>3043</v>
      </c>
      <c r="AB16" s="89" t="s">
        <v>3043</v>
      </c>
      <c r="AC16" s="89"/>
      <c r="AD16" s="89"/>
      <c r="AE16" s="89" t="s">
        <v>3043</v>
      </c>
      <c r="AF16" s="89" t="s">
        <v>3043</v>
      </c>
      <c r="AG16" s="89" t="s">
        <v>3043</v>
      </c>
      <c r="AH16" s="89" t="s">
        <v>3043</v>
      </c>
      <c r="AI16" s="89" t="s">
        <v>3043</v>
      </c>
      <c r="AJ16" s="89" t="s">
        <v>3043</v>
      </c>
      <c r="AK16" s="89" t="s">
        <v>3043</v>
      </c>
      <c r="AL16" s="89" t="s">
        <v>3043</v>
      </c>
      <c r="AM16" s="89" t="s">
        <v>3043</v>
      </c>
      <c r="AN16" s="89" t="s">
        <v>3043</v>
      </c>
      <c r="AO16" s="89" t="s">
        <v>3043</v>
      </c>
      <c r="AP16" s="89" t="s">
        <v>3043</v>
      </c>
      <c r="AQ16" s="89" t="s">
        <v>3043</v>
      </c>
      <c r="AR16" s="89" t="s">
        <v>3043</v>
      </c>
      <c r="AS16" s="89" t="s">
        <v>3043</v>
      </c>
      <c r="AT16" s="89" t="s">
        <v>3043</v>
      </c>
      <c r="AU16" s="89" t="s">
        <v>3043</v>
      </c>
      <c r="AV16" s="89" t="s">
        <v>3043</v>
      </c>
      <c r="AW16" s="89" t="s">
        <v>3043</v>
      </c>
      <c r="AX16" s="89" t="s">
        <v>3043</v>
      </c>
      <c r="AY16" s="89" t="s">
        <v>3043</v>
      </c>
      <c r="AZ16" s="89"/>
      <c r="BA16" s="89"/>
      <c r="BB16" s="89"/>
      <c r="BC16" s="89"/>
      <c r="BD16" s="89"/>
      <c r="BE16" s="89"/>
      <c r="BF16" s="89"/>
      <c r="BG16" s="89"/>
      <c r="BH16" s="89"/>
      <c r="BI16" s="89"/>
      <c r="BJ16" s="89"/>
      <c r="BK16" s="89"/>
      <c r="BL16" s="89"/>
      <c r="BM16" s="89"/>
      <c r="BN16" s="89"/>
      <c r="BO16" s="89"/>
      <c r="BP16" s="89"/>
      <c r="BQ16" s="89" t="s">
        <v>3043</v>
      </c>
      <c r="BR16" s="89" t="s">
        <v>3043</v>
      </c>
      <c r="BS16" s="89"/>
      <c r="BT16" s="89"/>
      <c r="BU16" s="89"/>
      <c r="BV16" s="89"/>
      <c r="BW16" s="90"/>
      <c r="BX16" s="90" t="s">
        <v>3043</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1785</v>
      </c>
      <c r="MK16" s="223" t="s">
        <v>1856</v>
      </c>
      <c r="ML16" s="223" t="s">
        <v>1903</v>
      </c>
      <c r="MM16" s="223" t="s">
        <v>1926</v>
      </c>
      <c r="MN16" s="223"/>
      <c r="MO16" s="223"/>
      <c r="MP16" s="223"/>
      <c r="MQ16" s="223"/>
      <c r="MR16" s="223"/>
      <c r="MS16" s="223"/>
      <c r="MT16" s="223" t="s">
        <v>1643</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1615</v>
      </c>
      <c r="NI16" s="223" t="s">
        <v>1649</v>
      </c>
      <c r="NJ16" s="223" t="s">
        <v>1672</v>
      </c>
      <c r="NK16" s="223"/>
      <c r="NL16" s="223"/>
      <c r="NM16" s="223"/>
      <c r="NN16" s="223"/>
      <c r="NO16" s="223"/>
      <c r="NP16" s="223"/>
      <c r="NQ16" s="223"/>
      <c r="NR16" s="223" t="s">
        <v>1643</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642"/>
      <c r="B17" s="613" t="s">
        <v>3070</v>
      </c>
      <c r="C17" s="616" t="s">
        <v>3071</v>
      </c>
      <c r="D17" s="647" t="str">
        <f>CONCATENATE("Categoría_",B17,"_",SUBSTITUTE(SUBSTITUTE(C17,",","")," ","_"))</f>
        <v>Categoría_1.4_Fortalecimiento_de_capacidades_productivas</v>
      </c>
      <c r="E17" s="82" t="s">
        <v>3072</v>
      </c>
      <c r="F17" s="72" t="str">
        <f t="shared" si="11"/>
        <v>Tipo_1.4.A_Acompañamiento_y_apoyo_técnico_y_financiero_para_mejorar_la_productividad_del_sector_turístico</v>
      </c>
      <c r="G17" s="75" t="s">
        <v>3043</v>
      </c>
      <c r="H17" s="102" t="s">
        <v>3043</v>
      </c>
      <c r="I17" s="112" t="s">
        <v>3043</v>
      </c>
      <c r="J17" s="112"/>
      <c r="K17" s="112" t="s">
        <v>3043</v>
      </c>
      <c r="L17" s="114"/>
      <c r="M17" s="115" t="s">
        <v>3043</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3073</v>
      </c>
      <c r="AA17" s="92" t="s">
        <v>3043</v>
      </c>
      <c r="AB17" s="92" t="s">
        <v>3043</v>
      </c>
      <c r="AC17" s="96"/>
      <c r="AD17" s="96"/>
      <c r="AE17" s="92" t="s">
        <v>3043</v>
      </c>
      <c r="AF17" s="92" t="s">
        <v>3043</v>
      </c>
      <c r="AG17" s="92" t="s">
        <v>3043</v>
      </c>
      <c r="AH17" s="92" t="s">
        <v>3043</v>
      </c>
      <c r="AI17" s="92" t="s">
        <v>3043</v>
      </c>
      <c r="AJ17" s="92" t="s">
        <v>3043</v>
      </c>
      <c r="AK17" s="92" t="s">
        <v>3043</v>
      </c>
      <c r="AL17" s="92" t="s">
        <v>3043</v>
      </c>
      <c r="AM17" s="92" t="s">
        <v>3043</v>
      </c>
      <c r="AN17" s="92" t="s">
        <v>3043</v>
      </c>
      <c r="AO17" s="92" t="s">
        <v>3043</v>
      </c>
      <c r="AP17" s="92" t="s">
        <v>3043</v>
      </c>
      <c r="AQ17" s="92" t="s">
        <v>3043</v>
      </c>
      <c r="AR17" s="92" t="s">
        <v>3043</v>
      </c>
      <c r="AS17" s="92" t="s">
        <v>3043</v>
      </c>
      <c r="AT17" s="92" t="s">
        <v>3043</v>
      </c>
      <c r="AU17" s="92" t="s">
        <v>3043</v>
      </c>
      <c r="AV17" s="92" t="s">
        <v>3043</v>
      </c>
      <c r="AW17" s="92" t="s">
        <v>3043</v>
      </c>
      <c r="AX17" s="92" t="s">
        <v>3043</v>
      </c>
      <c r="AY17" s="92" t="s">
        <v>3043</v>
      </c>
      <c r="AZ17" s="96"/>
      <c r="BA17" s="92" t="s">
        <v>3043</v>
      </c>
      <c r="BB17" s="92" t="s">
        <v>3043</v>
      </c>
      <c r="BC17" s="92" t="s">
        <v>3043</v>
      </c>
      <c r="BD17" s="96"/>
      <c r="BE17" s="96"/>
      <c r="BF17" s="96"/>
      <c r="BG17" s="96"/>
      <c r="BH17" s="96"/>
      <c r="BI17" s="96"/>
      <c r="BJ17" s="96"/>
      <c r="BK17" s="96"/>
      <c r="BL17" s="96"/>
      <c r="BM17" s="96"/>
      <c r="BN17" s="96"/>
      <c r="BO17" s="96"/>
      <c r="BP17" s="92" t="s">
        <v>3043</v>
      </c>
      <c r="BQ17" s="96"/>
      <c r="BR17" s="96"/>
      <c r="BS17" s="96"/>
      <c r="BT17" s="96"/>
      <c r="BU17" s="96"/>
      <c r="BV17" s="96"/>
      <c r="BW17" s="97"/>
      <c r="BX17" s="93" t="s">
        <v>3043</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1786</v>
      </c>
      <c r="MK17" s="223" t="s">
        <v>1857</v>
      </c>
      <c r="ML17" s="223" t="s">
        <v>1904</v>
      </c>
      <c r="MM17" s="223" t="s">
        <v>1927</v>
      </c>
      <c r="MN17" s="223"/>
      <c r="MO17" s="223"/>
      <c r="MP17" s="223"/>
      <c r="MQ17" s="223"/>
      <c r="MR17" s="223"/>
      <c r="MS17" s="223"/>
      <c r="MT17" s="223" t="s">
        <v>1643</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1616</v>
      </c>
      <c r="NI17" s="223" t="s">
        <v>1650</v>
      </c>
      <c r="NJ17" s="223" t="s">
        <v>1673</v>
      </c>
      <c r="NK17" s="223"/>
      <c r="NL17" s="223"/>
      <c r="NM17" s="223"/>
      <c r="NN17" s="223"/>
      <c r="NO17" s="223"/>
      <c r="NP17" s="223"/>
      <c r="NQ17" s="223"/>
      <c r="NR17" s="223" t="s">
        <v>1643</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642"/>
      <c r="B18" s="614"/>
      <c r="C18" s="617"/>
      <c r="D18" s="649"/>
      <c r="E18" s="82" t="s">
        <v>3074</v>
      </c>
      <c r="F18" s="72" t="str">
        <f t="shared" si="11"/>
        <v>Tipo_1.4.B_Fortalecimiento_de_la_economía_popular_y_comunitaria_del_turismo</v>
      </c>
      <c r="G18" s="75" t="s">
        <v>3043</v>
      </c>
      <c r="H18" s="102" t="s">
        <v>3043</v>
      </c>
      <c r="I18" s="112" t="s">
        <v>3043</v>
      </c>
      <c r="J18" s="113"/>
      <c r="K18" s="112" t="s">
        <v>3043</v>
      </c>
      <c r="L18" s="114"/>
      <c r="M18" s="115" t="s">
        <v>3043</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3075</v>
      </c>
      <c r="AA18" s="92" t="s">
        <v>3043</v>
      </c>
      <c r="AB18" s="92" t="s">
        <v>3043</v>
      </c>
      <c r="AC18" s="92" t="s">
        <v>3043</v>
      </c>
      <c r="AD18" s="96"/>
      <c r="AE18" s="92" t="s">
        <v>3043</v>
      </c>
      <c r="AF18" s="92" t="s">
        <v>3043</v>
      </c>
      <c r="AG18" s="92" t="s">
        <v>3043</v>
      </c>
      <c r="AH18" s="92" t="s">
        <v>3043</v>
      </c>
      <c r="AI18" s="92" t="s">
        <v>3043</v>
      </c>
      <c r="AJ18" s="92" t="s">
        <v>3043</v>
      </c>
      <c r="AK18" s="92" t="s">
        <v>3043</v>
      </c>
      <c r="AL18" s="92" t="s">
        <v>3043</v>
      </c>
      <c r="AM18" s="92" t="s">
        <v>3043</v>
      </c>
      <c r="AN18" s="92" t="s">
        <v>3043</v>
      </c>
      <c r="AO18" s="92" t="s">
        <v>3043</v>
      </c>
      <c r="AP18" s="92" t="s">
        <v>3043</v>
      </c>
      <c r="AQ18" s="92" t="s">
        <v>3043</v>
      </c>
      <c r="AR18" s="92" t="s">
        <v>3043</v>
      </c>
      <c r="AS18" s="92" t="s">
        <v>3043</v>
      </c>
      <c r="AT18" s="92" t="s">
        <v>3043</v>
      </c>
      <c r="AU18" s="92" t="s">
        <v>3043</v>
      </c>
      <c r="AV18" s="92" t="s">
        <v>3043</v>
      </c>
      <c r="AW18" s="92" t="s">
        <v>3043</v>
      </c>
      <c r="AX18" s="92" t="s">
        <v>3043</v>
      </c>
      <c r="AY18" s="92" t="s">
        <v>3043</v>
      </c>
      <c r="AZ18" s="96"/>
      <c r="BA18" s="92" t="s">
        <v>3043</v>
      </c>
      <c r="BB18" s="92" t="s">
        <v>3043</v>
      </c>
      <c r="BC18" s="92" t="s">
        <v>3043</v>
      </c>
      <c r="BD18" s="96"/>
      <c r="BE18" s="96"/>
      <c r="BF18" s="96"/>
      <c r="BG18" s="96"/>
      <c r="BH18" s="96"/>
      <c r="BI18" s="96"/>
      <c r="BJ18" s="96"/>
      <c r="BK18" s="96"/>
      <c r="BL18" s="96"/>
      <c r="BM18" s="96"/>
      <c r="BN18" s="96"/>
      <c r="BO18" s="96"/>
      <c r="BP18" s="92" t="s">
        <v>3043</v>
      </c>
      <c r="BQ18" s="96"/>
      <c r="BR18" s="96"/>
      <c r="BS18" s="92" t="s">
        <v>3043</v>
      </c>
      <c r="BT18" s="96"/>
      <c r="BU18" s="96"/>
      <c r="BV18" s="96"/>
      <c r="BW18" s="97"/>
      <c r="BX18" s="93" t="s">
        <v>3043</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1787</v>
      </c>
      <c r="MK18" s="223" t="s">
        <v>1858</v>
      </c>
      <c r="ML18" s="223"/>
      <c r="MM18" s="223"/>
      <c r="MN18" s="223"/>
      <c r="MO18" s="223"/>
      <c r="MP18" s="223"/>
      <c r="MQ18" s="223"/>
      <c r="MR18" s="223"/>
      <c r="MS18" s="223"/>
      <c r="MT18" s="223" t="s">
        <v>1643</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1617</v>
      </c>
      <c r="NI18" s="223" t="s">
        <v>1651</v>
      </c>
      <c r="NJ18" s="223" t="s">
        <v>1674</v>
      </c>
      <c r="NK18" s="223" t="s">
        <v>1683</v>
      </c>
      <c r="NL18" s="223"/>
      <c r="NM18" s="223"/>
      <c r="NN18" s="223"/>
      <c r="NO18" s="223"/>
      <c r="NP18" s="223"/>
      <c r="NQ18" s="223"/>
      <c r="NR18" s="223" t="s">
        <v>1643</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642"/>
      <c r="B19" s="614"/>
      <c r="C19" s="617"/>
      <c r="D19" s="649"/>
      <c r="E19" s="82" t="s">
        <v>3076</v>
      </c>
      <c r="F19" s="72" t="str">
        <f t="shared" si="11"/>
        <v>Tipo_1.4.C_Encadenamiento_productivo</v>
      </c>
      <c r="G19" s="75" t="s">
        <v>3043</v>
      </c>
      <c r="H19" s="102" t="s">
        <v>3043</v>
      </c>
      <c r="I19" s="113"/>
      <c r="J19" s="113"/>
      <c r="K19" s="112" t="s">
        <v>3043</v>
      </c>
      <c r="L19" s="112" t="s">
        <v>3043</v>
      </c>
      <c r="M19" s="115" t="s">
        <v>3043</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3077</v>
      </c>
      <c r="AA19" s="92" t="s">
        <v>3043</v>
      </c>
      <c r="AB19" s="92" t="s">
        <v>3043</v>
      </c>
      <c r="AC19" s="96"/>
      <c r="AD19" s="96"/>
      <c r="AE19" s="92" t="s">
        <v>3043</v>
      </c>
      <c r="AF19" s="92" t="s">
        <v>3043</v>
      </c>
      <c r="AG19" s="92" t="s">
        <v>3043</v>
      </c>
      <c r="AH19" s="92" t="s">
        <v>3043</v>
      </c>
      <c r="AI19" s="92" t="s">
        <v>3043</v>
      </c>
      <c r="AJ19" s="92" t="s">
        <v>3043</v>
      </c>
      <c r="AK19" s="92" t="s">
        <v>3043</v>
      </c>
      <c r="AL19" s="92" t="s">
        <v>3043</v>
      </c>
      <c r="AM19" s="92" t="s">
        <v>3043</v>
      </c>
      <c r="AN19" s="92" t="s">
        <v>3043</v>
      </c>
      <c r="AO19" s="92" t="s">
        <v>3043</v>
      </c>
      <c r="AP19" s="92" t="s">
        <v>3043</v>
      </c>
      <c r="AQ19" s="92" t="s">
        <v>3043</v>
      </c>
      <c r="AR19" s="92" t="s">
        <v>3043</v>
      </c>
      <c r="AS19" s="92" t="s">
        <v>3043</v>
      </c>
      <c r="AT19" s="92" t="s">
        <v>3043</v>
      </c>
      <c r="AU19" s="92" t="s">
        <v>3043</v>
      </c>
      <c r="AV19" s="92" t="s">
        <v>3043</v>
      </c>
      <c r="AW19" s="92" t="s">
        <v>3043</v>
      </c>
      <c r="AX19" s="92" t="s">
        <v>3043</v>
      </c>
      <c r="AY19" s="92" t="s">
        <v>3043</v>
      </c>
      <c r="AZ19" s="96"/>
      <c r="BA19" s="92" t="s">
        <v>3043</v>
      </c>
      <c r="BB19" s="92" t="s">
        <v>3043</v>
      </c>
      <c r="BC19" s="92" t="s">
        <v>3043</v>
      </c>
      <c r="BD19" s="96"/>
      <c r="BE19" s="96"/>
      <c r="BF19" s="96"/>
      <c r="BG19" s="96"/>
      <c r="BH19" s="96"/>
      <c r="BI19" s="96"/>
      <c r="BJ19" s="96"/>
      <c r="BK19" s="96"/>
      <c r="BL19" s="96"/>
      <c r="BM19" s="92" t="s">
        <v>3043</v>
      </c>
      <c r="BN19" s="92" t="s">
        <v>3043</v>
      </c>
      <c r="BO19" s="96"/>
      <c r="BP19" s="92" t="s">
        <v>3043</v>
      </c>
      <c r="BQ19" s="96"/>
      <c r="BR19" s="96"/>
      <c r="BS19" s="96"/>
      <c r="BT19" s="96"/>
      <c r="BU19" s="96"/>
      <c r="BV19" s="96"/>
      <c r="BW19" s="97"/>
      <c r="BX19" s="93" t="s">
        <v>3043</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1788</v>
      </c>
      <c r="MK19" s="223" t="s">
        <v>1859</v>
      </c>
      <c r="ML19" s="223" t="s">
        <v>1905</v>
      </c>
      <c r="MM19" s="223"/>
      <c r="MN19" s="223"/>
      <c r="MO19" s="223"/>
      <c r="MP19" s="223"/>
      <c r="MQ19" s="223"/>
      <c r="MR19" s="223"/>
      <c r="MS19" s="223"/>
      <c r="MT19" s="223" t="s">
        <v>1643</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1618</v>
      </c>
      <c r="NI19" s="223" t="s">
        <v>1652</v>
      </c>
      <c r="NJ19" s="223" t="s">
        <v>1675</v>
      </c>
      <c r="NK19" s="223" t="s">
        <v>1684</v>
      </c>
      <c r="NL19" s="223"/>
      <c r="NM19" s="223"/>
      <c r="NN19" s="223"/>
      <c r="NO19" s="223"/>
      <c r="NP19" s="223"/>
      <c r="NQ19" s="223"/>
      <c r="NR19" s="223" t="s">
        <v>1643</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642"/>
      <c r="B20" s="615"/>
      <c r="C20" s="618"/>
      <c r="D20" s="648"/>
      <c r="E20" s="82" t="s">
        <v>3078</v>
      </c>
      <c r="F20" s="72" t="str">
        <f t="shared" si="11"/>
        <v>Tipo_1.4.D_Esquemas_de_financiamiento_con_tasas_de_interés_reducidas_y_asunción_parcial_del_riesgo_crediticio</v>
      </c>
      <c r="G20" s="75" t="s">
        <v>3043</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3079</v>
      </c>
      <c r="AA20" s="92" t="s">
        <v>3043</v>
      </c>
      <c r="AB20" s="92" t="s">
        <v>3043</v>
      </c>
      <c r="AC20" s="96"/>
      <c r="AD20" s="96"/>
      <c r="AE20" s="92" t="s">
        <v>3043</v>
      </c>
      <c r="AF20" s="96"/>
      <c r="AG20" s="96"/>
      <c r="AH20" s="96"/>
      <c r="AI20" s="96"/>
      <c r="AJ20" s="96"/>
      <c r="AK20" s="96"/>
      <c r="AL20" s="96"/>
      <c r="AM20" s="96"/>
      <c r="AN20" s="96"/>
      <c r="AO20" s="96"/>
      <c r="AP20" s="96"/>
      <c r="AQ20" s="96"/>
      <c r="AR20" s="96"/>
      <c r="AS20" s="96"/>
      <c r="AT20" s="96"/>
      <c r="AU20" s="96"/>
      <c r="AV20" s="96"/>
      <c r="AW20" s="96"/>
      <c r="AX20" s="96"/>
      <c r="AY20" s="96"/>
      <c r="AZ20" s="96"/>
      <c r="BA20" s="92" t="s">
        <v>3043</v>
      </c>
      <c r="BB20" s="92" t="s">
        <v>3043</v>
      </c>
      <c r="BC20" s="92" t="s">
        <v>3043</v>
      </c>
      <c r="BD20" s="96"/>
      <c r="BE20" s="96"/>
      <c r="BF20" s="96"/>
      <c r="BG20" s="92" t="s">
        <v>3043</v>
      </c>
      <c r="BH20" s="92" t="s">
        <v>3043</v>
      </c>
      <c r="BI20" s="96"/>
      <c r="BJ20" s="96"/>
      <c r="BK20" s="96"/>
      <c r="BL20" s="96"/>
      <c r="BM20" s="96"/>
      <c r="BN20" s="96"/>
      <c r="BO20" s="96"/>
      <c r="BP20" s="92" t="s">
        <v>3043</v>
      </c>
      <c r="BQ20" s="96"/>
      <c r="BR20" s="96"/>
      <c r="BS20" s="96"/>
      <c r="BT20" s="96"/>
      <c r="BU20" s="96"/>
      <c r="BV20" s="96"/>
      <c r="BW20" s="93" t="s">
        <v>3043</v>
      </c>
      <c r="BX20" s="93" t="s">
        <v>3043</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1789</v>
      </c>
      <c r="MK20" s="223" t="s">
        <v>1860</v>
      </c>
      <c r="ML20" s="223"/>
      <c r="MM20" s="223"/>
      <c r="MN20" s="223"/>
      <c r="MO20" s="223"/>
      <c r="MP20" s="223"/>
      <c r="MQ20" s="223"/>
      <c r="MR20" s="223"/>
      <c r="MS20" s="223"/>
      <c r="MT20" s="223" t="s">
        <v>1643</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1619</v>
      </c>
      <c r="NI20" s="223" t="s">
        <v>1653</v>
      </c>
      <c r="NJ20" s="223"/>
      <c r="NK20" s="223"/>
      <c r="NL20" s="223"/>
      <c r="NM20" s="223"/>
      <c r="NN20" s="223"/>
      <c r="NO20" s="223"/>
      <c r="NP20" s="223"/>
      <c r="NQ20" s="223"/>
      <c r="NR20" s="223" t="s">
        <v>1643</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642"/>
      <c r="B21" s="619" t="s">
        <v>3080</v>
      </c>
      <c r="C21" s="622" t="s">
        <v>3081</v>
      </c>
      <c r="D21" s="644" t="str">
        <f>CONCATENATE("Categoría_",B21,"_",SUBSTITUTE(SUBSTITUTE(C21,",","")," ","_"))</f>
        <v>Categoría_1.5_Calidad_accesibilidad_sostenibilidad_y_seguridad_seguridad_en_el_turismo</v>
      </c>
      <c r="E21" s="81" t="s">
        <v>3082</v>
      </c>
      <c r="F21" s="72" t="str">
        <f t="shared" si="11"/>
        <v>Tipo_1.5.A_Estrategias_para_el_desarrollo_de_soluciones_sostenibles_del_turismo</v>
      </c>
      <c r="G21" s="73" t="s">
        <v>3043</v>
      </c>
      <c r="H21" s="101" t="s">
        <v>3043</v>
      </c>
      <c r="I21" s="108"/>
      <c r="J21" s="111" t="s">
        <v>3043</v>
      </c>
      <c r="K21" s="111" t="s">
        <v>3043</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3077</v>
      </c>
      <c r="AA21" s="89" t="s">
        <v>3043</v>
      </c>
      <c r="AB21" s="94"/>
      <c r="AC21" s="98"/>
      <c r="AD21" s="94"/>
      <c r="AE21" s="89" t="s">
        <v>3043</v>
      </c>
      <c r="AF21" s="89" t="s">
        <v>3043</v>
      </c>
      <c r="AG21" s="89" t="s">
        <v>3043</v>
      </c>
      <c r="AH21" s="89" t="s">
        <v>3043</v>
      </c>
      <c r="AI21" s="89" t="s">
        <v>3043</v>
      </c>
      <c r="AJ21" s="89" t="s">
        <v>3043</v>
      </c>
      <c r="AK21" s="89" t="s">
        <v>3043</v>
      </c>
      <c r="AL21" s="89" t="s">
        <v>3043</v>
      </c>
      <c r="AM21" s="89" t="s">
        <v>3043</v>
      </c>
      <c r="AN21" s="89" t="s">
        <v>3043</v>
      </c>
      <c r="AO21" s="89" t="s">
        <v>3043</v>
      </c>
      <c r="AP21" s="89" t="s">
        <v>3043</v>
      </c>
      <c r="AQ21" s="89" t="s">
        <v>3043</v>
      </c>
      <c r="AR21" s="89" t="s">
        <v>3043</v>
      </c>
      <c r="AS21" s="89" t="s">
        <v>3043</v>
      </c>
      <c r="AT21" s="89" t="s">
        <v>3043</v>
      </c>
      <c r="AU21" s="89" t="s">
        <v>3043</v>
      </c>
      <c r="AV21" s="89" t="s">
        <v>3043</v>
      </c>
      <c r="AW21" s="89" t="s">
        <v>3043</v>
      </c>
      <c r="AX21" s="89" t="s">
        <v>3043</v>
      </c>
      <c r="AY21" s="89" t="s">
        <v>3043</v>
      </c>
      <c r="AZ21" s="94"/>
      <c r="BA21" s="94"/>
      <c r="BB21" s="94"/>
      <c r="BC21" s="94"/>
      <c r="BD21" s="94"/>
      <c r="BE21" s="94"/>
      <c r="BF21" s="94"/>
      <c r="BG21" s="94"/>
      <c r="BH21" s="94"/>
      <c r="BI21" s="94"/>
      <c r="BJ21" s="94"/>
      <c r="BK21" s="94"/>
      <c r="BL21" s="94"/>
      <c r="BM21" s="94"/>
      <c r="BN21" s="94"/>
      <c r="BO21" s="94"/>
      <c r="BP21" s="89" t="s">
        <v>3043</v>
      </c>
      <c r="BQ21" s="94"/>
      <c r="BR21" s="94"/>
      <c r="BS21" s="89" t="s">
        <v>3043</v>
      </c>
      <c r="BT21" s="94"/>
      <c r="BU21" s="94"/>
      <c r="BV21" s="94"/>
      <c r="BW21" s="95"/>
      <c r="BX21" s="90" t="s">
        <v>3043</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1790</v>
      </c>
      <c r="MK21" s="223" t="s">
        <v>1861</v>
      </c>
      <c r="ML21" s="223" t="s">
        <v>1906</v>
      </c>
      <c r="MM21" s="223"/>
      <c r="MN21" s="223"/>
      <c r="MO21" s="223"/>
      <c r="MP21" s="223"/>
      <c r="MQ21" s="223"/>
      <c r="MR21" s="223"/>
      <c r="MS21" s="223"/>
      <c r="MT21" s="223" t="s">
        <v>1643</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1620</v>
      </c>
      <c r="NI21" s="223" t="s">
        <v>1654</v>
      </c>
      <c r="NJ21" s="223" t="s">
        <v>1676</v>
      </c>
      <c r="NK21" s="223" t="s">
        <v>1685</v>
      </c>
      <c r="NL21" s="223" t="s">
        <v>1689</v>
      </c>
      <c r="NM21" s="223"/>
      <c r="NN21" s="223"/>
      <c r="NO21" s="223"/>
      <c r="NP21" s="223"/>
      <c r="NQ21" s="223"/>
      <c r="NR21" s="223" t="s">
        <v>1643</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642"/>
      <c r="B22" s="620"/>
      <c r="C22" s="623"/>
      <c r="D22" s="645"/>
      <c r="E22" s="81" t="s">
        <v>3083</v>
      </c>
      <c r="F22" s="72" t="str">
        <f t="shared" si="11"/>
        <v>Tipo_1.5.B_Estrategias_para_el_desarrollo_accesible_del_turismo</v>
      </c>
      <c r="G22" s="73" t="s">
        <v>3043</v>
      </c>
      <c r="H22" s="101" t="s">
        <v>3043</v>
      </c>
      <c r="I22" s="108"/>
      <c r="J22" s="111" t="s">
        <v>3043</v>
      </c>
      <c r="K22" s="111" t="s">
        <v>3043</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3084</v>
      </c>
      <c r="AA22" s="89" t="s">
        <v>3043</v>
      </c>
      <c r="AB22" s="89" t="s">
        <v>3043</v>
      </c>
      <c r="AC22" s="94"/>
      <c r="AD22" s="94"/>
      <c r="AE22" s="89" t="s">
        <v>3043</v>
      </c>
      <c r="AF22" s="89" t="s">
        <v>3043</v>
      </c>
      <c r="AG22" s="89" t="s">
        <v>3043</v>
      </c>
      <c r="AH22" s="89" t="s">
        <v>3043</v>
      </c>
      <c r="AI22" s="89" t="s">
        <v>3043</v>
      </c>
      <c r="AJ22" s="89" t="s">
        <v>3043</v>
      </c>
      <c r="AK22" s="89" t="s">
        <v>3043</v>
      </c>
      <c r="AL22" s="89" t="s">
        <v>3043</v>
      </c>
      <c r="AM22" s="89" t="s">
        <v>3043</v>
      </c>
      <c r="AN22" s="89" t="s">
        <v>3043</v>
      </c>
      <c r="AO22" s="89" t="s">
        <v>3043</v>
      </c>
      <c r="AP22" s="89" t="s">
        <v>3043</v>
      </c>
      <c r="AQ22" s="89" t="s">
        <v>3043</v>
      </c>
      <c r="AR22" s="89" t="s">
        <v>3043</v>
      </c>
      <c r="AS22" s="89" t="s">
        <v>3043</v>
      </c>
      <c r="AT22" s="89" t="s">
        <v>3043</v>
      </c>
      <c r="AU22" s="89" t="s">
        <v>3043</v>
      </c>
      <c r="AV22" s="89" t="s">
        <v>3043</v>
      </c>
      <c r="AW22" s="89" t="s">
        <v>3043</v>
      </c>
      <c r="AX22" s="89" t="s">
        <v>3043</v>
      </c>
      <c r="AY22" s="89" t="s">
        <v>3043</v>
      </c>
      <c r="AZ22" s="94"/>
      <c r="BA22" s="89" t="s">
        <v>3043</v>
      </c>
      <c r="BB22" s="94"/>
      <c r="BC22" s="94"/>
      <c r="BD22" s="89" t="s">
        <v>3043</v>
      </c>
      <c r="BE22" s="89" t="s">
        <v>3043</v>
      </c>
      <c r="BF22" s="89" t="s">
        <v>3043</v>
      </c>
      <c r="BG22" s="94"/>
      <c r="BH22" s="94"/>
      <c r="BI22" s="94"/>
      <c r="BJ22" s="94"/>
      <c r="BK22" s="94"/>
      <c r="BL22" s="94"/>
      <c r="BM22" s="94"/>
      <c r="BN22" s="94"/>
      <c r="BO22" s="94"/>
      <c r="BP22" s="89" t="s">
        <v>3043</v>
      </c>
      <c r="BQ22" s="94"/>
      <c r="BR22" s="94"/>
      <c r="BS22" s="94"/>
      <c r="BT22" s="94"/>
      <c r="BU22" s="94"/>
      <c r="BV22" s="94"/>
      <c r="BW22" s="95"/>
      <c r="BX22" s="90" t="s">
        <v>3043</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1791</v>
      </c>
      <c r="MK22" s="223" t="s">
        <v>1862</v>
      </c>
      <c r="ML22" s="223" t="s">
        <v>1907</v>
      </c>
      <c r="MM22" s="223" t="s">
        <v>1928</v>
      </c>
      <c r="MN22" s="223"/>
      <c r="MO22" s="223"/>
      <c r="MP22" s="223"/>
      <c r="MQ22" s="223"/>
      <c r="MR22" s="223"/>
      <c r="MS22" s="223"/>
      <c r="MT22" s="223" t="s">
        <v>1643</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1621</v>
      </c>
      <c r="NI22" s="223"/>
      <c r="NJ22" s="223"/>
      <c r="NK22" s="223"/>
      <c r="NL22" s="223"/>
      <c r="NM22" s="223"/>
      <c r="NN22" s="223"/>
      <c r="NO22" s="223"/>
      <c r="NP22" s="223"/>
      <c r="NQ22" s="223"/>
      <c r="NR22" s="223" t="s">
        <v>1643</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642"/>
      <c r="B23" s="620"/>
      <c r="C23" s="623"/>
      <c r="D23" s="645"/>
      <c r="E23" s="81" t="s">
        <v>3085</v>
      </c>
      <c r="F23" s="72" t="str">
        <f t="shared" si="11"/>
        <v>Tipo_1.5.C_Estudios_para_la_elaboración_actualización_y_o_implementación_de_Normas_en_Turismo</v>
      </c>
      <c r="G23" s="73" t="s">
        <v>3043</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3086</v>
      </c>
      <c r="AA23" s="89" t="s">
        <v>3043</v>
      </c>
      <c r="AB23" s="89" t="s">
        <v>3043</v>
      </c>
      <c r="AC23" s="94"/>
      <c r="AD23" s="94"/>
      <c r="AE23" s="89" t="s">
        <v>3043</v>
      </c>
      <c r="AF23" s="89" t="s">
        <v>3043</v>
      </c>
      <c r="AG23" s="89" t="s">
        <v>3043</v>
      </c>
      <c r="AH23" s="89" t="s">
        <v>3043</v>
      </c>
      <c r="AI23" s="89" t="s">
        <v>3043</v>
      </c>
      <c r="AJ23" s="89" t="s">
        <v>3043</v>
      </c>
      <c r="AK23" s="89" t="s">
        <v>3043</v>
      </c>
      <c r="AL23" s="89" t="s">
        <v>3043</v>
      </c>
      <c r="AM23" s="89" t="s">
        <v>3043</v>
      </c>
      <c r="AN23" s="89" t="s">
        <v>3043</v>
      </c>
      <c r="AO23" s="89" t="s">
        <v>3043</v>
      </c>
      <c r="AP23" s="89" t="s">
        <v>3043</v>
      </c>
      <c r="AQ23" s="89" t="s">
        <v>3043</v>
      </c>
      <c r="AR23" s="89" t="s">
        <v>3043</v>
      </c>
      <c r="AS23" s="89" t="s">
        <v>3043</v>
      </c>
      <c r="AT23" s="89" t="s">
        <v>3043</v>
      </c>
      <c r="AU23" s="89" t="s">
        <v>3043</v>
      </c>
      <c r="AV23" s="89" t="s">
        <v>3043</v>
      </c>
      <c r="AW23" s="89" t="s">
        <v>3043</v>
      </c>
      <c r="AX23" s="89" t="s">
        <v>3043</v>
      </c>
      <c r="AY23" s="89" t="s">
        <v>3043</v>
      </c>
      <c r="AZ23" s="94"/>
      <c r="BA23" s="94"/>
      <c r="BB23" s="94"/>
      <c r="BC23" s="94"/>
      <c r="BD23" s="94"/>
      <c r="BE23" s="94"/>
      <c r="BF23" s="94"/>
      <c r="BG23" s="94"/>
      <c r="BH23" s="94"/>
      <c r="BI23" s="94"/>
      <c r="BJ23" s="94"/>
      <c r="BK23" s="94"/>
      <c r="BL23" s="94"/>
      <c r="BM23" s="94"/>
      <c r="BN23" s="94"/>
      <c r="BO23" s="94"/>
      <c r="BP23" s="89" t="s">
        <v>3043</v>
      </c>
      <c r="BQ23" s="94"/>
      <c r="BR23" s="94"/>
      <c r="BS23" s="94"/>
      <c r="BT23" s="94"/>
      <c r="BU23" s="94"/>
      <c r="BV23" s="94"/>
      <c r="BW23" s="95"/>
      <c r="BX23" s="90" t="s">
        <v>3043</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1792</v>
      </c>
      <c r="MK23" s="223" t="s">
        <v>1863</v>
      </c>
      <c r="ML23" s="223" t="s">
        <v>1908</v>
      </c>
      <c r="MM23" s="223"/>
      <c r="MN23" s="223"/>
      <c r="MO23" s="223"/>
      <c r="MP23" s="223"/>
      <c r="MQ23" s="223"/>
      <c r="MR23" s="223"/>
      <c r="MS23" s="223"/>
      <c r="MT23" s="223" t="s">
        <v>1643</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1622</v>
      </c>
      <c r="NI23" s="223" t="s">
        <v>1655</v>
      </c>
      <c r="NJ23" s="223"/>
      <c r="NK23" s="223"/>
      <c r="NL23" s="223"/>
      <c r="NM23" s="223"/>
      <c r="NN23" s="223"/>
      <c r="NO23" s="223"/>
      <c r="NP23" s="223"/>
      <c r="NQ23" s="223"/>
      <c r="NR23" s="223" t="s">
        <v>1643</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642"/>
      <c r="B24" s="620"/>
      <c r="C24" s="623"/>
      <c r="D24" s="645"/>
      <c r="E24" s="81" t="s">
        <v>3087</v>
      </c>
      <c r="F24" s="72" t="str">
        <f t="shared" si="11"/>
        <v>Tipo_1.5.D_Implementación_certificación_y_mantenimiento_en_Normas_del_sector_turismo_y_metodologías_para_la_gestión_de_la_calidad_turística</v>
      </c>
      <c r="G24" s="73" t="s">
        <v>3043</v>
      </c>
      <c r="H24" s="101" t="s">
        <v>3043</v>
      </c>
      <c r="I24" s="108"/>
      <c r="J24" s="111" t="s">
        <v>3043</v>
      </c>
      <c r="K24" s="111" t="s">
        <v>3043</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3088</v>
      </c>
      <c r="AA24" s="89" t="s">
        <v>3043</v>
      </c>
      <c r="AB24" s="89" t="s">
        <v>3043</v>
      </c>
      <c r="AC24" s="94"/>
      <c r="AD24" s="94"/>
      <c r="AE24" s="89" t="s">
        <v>3043</v>
      </c>
      <c r="AF24" s="89" t="s">
        <v>3043</v>
      </c>
      <c r="AG24" s="89" t="s">
        <v>3043</v>
      </c>
      <c r="AH24" s="89" t="s">
        <v>3043</v>
      </c>
      <c r="AI24" s="89" t="s">
        <v>3043</v>
      </c>
      <c r="AJ24" s="89" t="s">
        <v>3043</v>
      </c>
      <c r="AK24" s="89" t="s">
        <v>3043</v>
      </c>
      <c r="AL24" s="89" t="s">
        <v>3043</v>
      </c>
      <c r="AM24" s="89" t="s">
        <v>3043</v>
      </c>
      <c r="AN24" s="89" t="s">
        <v>3043</v>
      </c>
      <c r="AO24" s="89" t="s">
        <v>3043</v>
      </c>
      <c r="AP24" s="89" t="s">
        <v>3043</v>
      </c>
      <c r="AQ24" s="89" t="s">
        <v>3043</v>
      </c>
      <c r="AR24" s="89" t="s">
        <v>3043</v>
      </c>
      <c r="AS24" s="89" t="s">
        <v>3043</v>
      </c>
      <c r="AT24" s="89" t="s">
        <v>3043</v>
      </c>
      <c r="AU24" s="89" t="s">
        <v>3043</v>
      </c>
      <c r="AV24" s="89" t="s">
        <v>3043</v>
      </c>
      <c r="AW24" s="89" t="s">
        <v>3043</v>
      </c>
      <c r="AX24" s="89" t="s">
        <v>3043</v>
      </c>
      <c r="AY24" s="89" t="s">
        <v>3043</v>
      </c>
      <c r="AZ24" s="94"/>
      <c r="BA24" s="94"/>
      <c r="BB24" s="94"/>
      <c r="BC24" s="94"/>
      <c r="BD24" s="94"/>
      <c r="BE24" s="94"/>
      <c r="BF24" s="94"/>
      <c r="BG24" s="94"/>
      <c r="BH24" s="94"/>
      <c r="BI24" s="94"/>
      <c r="BJ24" s="94"/>
      <c r="BK24" s="94"/>
      <c r="BL24" s="94"/>
      <c r="BM24" s="94"/>
      <c r="BN24" s="94"/>
      <c r="BO24" s="94"/>
      <c r="BP24" s="89" t="s">
        <v>3043</v>
      </c>
      <c r="BQ24" s="94"/>
      <c r="BR24" s="94"/>
      <c r="BS24" s="89" t="s">
        <v>3043</v>
      </c>
      <c r="BT24" s="94"/>
      <c r="BU24" s="94"/>
      <c r="BV24" s="94"/>
      <c r="BW24" s="95"/>
      <c r="BX24" s="90" t="s">
        <v>3043</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1793</v>
      </c>
      <c r="MK24" s="223" t="s">
        <v>1864</v>
      </c>
      <c r="ML24" s="223" t="s">
        <v>1909</v>
      </c>
      <c r="MM24" s="223" t="s">
        <v>1929</v>
      </c>
      <c r="MN24" s="223" t="s">
        <v>1935</v>
      </c>
      <c r="MO24" s="223" t="s">
        <v>1938</v>
      </c>
      <c r="MP24" s="223" t="s">
        <v>1938</v>
      </c>
      <c r="MQ24" s="223" t="s">
        <v>1939</v>
      </c>
      <c r="MR24" s="223" t="s">
        <v>1940</v>
      </c>
      <c r="MS24" s="223" t="s">
        <v>1941</v>
      </c>
      <c r="MT24" s="223" t="s">
        <v>1643</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1623</v>
      </c>
      <c r="NI24" s="223" t="s">
        <v>1656</v>
      </c>
      <c r="NJ24" s="223"/>
      <c r="NK24" s="223"/>
      <c r="NL24" s="223"/>
      <c r="NM24" s="223"/>
      <c r="NN24" s="223"/>
      <c r="NO24" s="223"/>
      <c r="NP24" s="223"/>
      <c r="NQ24" s="223"/>
      <c r="NR24" s="223" t="s">
        <v>1643</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642"/>
      <c r="B25" s="620"/>
      <c r="C25" s="623"/>
      <c r="D25" s="645"/>
      <c r="E25" s="81" t="s">
        <v>3089</v>
      </c>
      <c r="F25" s="72" t="str">
        <f t="shared" si="11"/>
        <v>Tipo_1.5.E_Mejora_continua_de_los_niveles_de_calidad_y_la_excelencia_turística</v>
      </c>
      <c r="G25" s="73" t="s">
        <v>3043</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3090</v>
      </c>
      <c r="AA25" s="89" t="s">
        <v>3043</v>
      </c>
      <c r="AB25" s="89" t="s">
        <v>3043</v>
      </c>
      <c r="AC25" s="94"/>
      <c r="AD25" s="94"/>
      <c r="AE25" s="89" t="s">
        <v>3043</v>
      </c>
      <c r="AF25" s="89" t="s">
        <v>3043</v>
      </c>
      <c r="AG25" s="89" t="s">
        <v>3043</v>
      </c>
      <c r="AH25" s="89" t="s">
        <v>3043</v>
      </c>
      <c r="AI25" s="89" t="s">
        <v>3043</v>
      </c>
      <c r="AJ25" s="89" t="s">
        <v>3043</v>
      </c>
      <c r="AK25" s="89" t="s">
        <v>3043</v>
      </c>
      <c r="AL25" s="89" t="s">
        <v>3043</v>
      </c>
      <c r="AM25" s="89" t="s">
        <v>3043</v>
      </c>
      <c r="AN25" s="89" t="s">
        <v>3043</v>
      </c>
      <c r="AO25" s="89" t="s">
        <v>3043</v>
      </c>
      <c r="AP25" s="89" t="s">
        <v>3043</v>
      </c>
      <c r="AQ25" s="89" t="s">
        <v>3043</v>
      </c>
      <c r="AR25" s="89" t="s">
        <v>3043</v>
      </c>
      <c r="AS25" s="89" t="s">
        <v>3043</v>
      </c>
      <c r="AT25" s="89" t="s">
        <v>3043</v>
      </c>
      <c r="AU25" s="89" t="s">
        <v>3043</v>
      </c>
      <c r="AV25" s="89" t="s">
        <v>3043</v>
      </c>
      <c r="AW25" s="89" t="s">
        <v>3043</v>
      </c>
      <c r="AX25" s="89" t="s">
        <v>3043</v>
      </c>
      <c r="AY25" s="89" t="s">
        <v>3043</v>
      </c>
      <c r="AZ25" s="94"/>
      <c r="BA25" s="94"/>
      <c r="BB25" s="94"/>
      <c r="BC25" s="94"/>
      <c r="BD25" s="94"/>
      <c r="BE25" s="94"/>
      <c r="BF25" s="94"/>
      <c r="BG25" s="94"/>
      <c r="BH25" s="94"/>
      <c r="BI25" s="94"/>
      <c r="BJ25" s="94"/>
      <c r="BK25" s="94"/>
      <c r="BL25" s="94"/>
      <c r="BM25" s="94"/>
      <c r="BN25" s="94"/>
      <c r="BO25" s="94"/>
      <c r="BP25" s="89" t="s">
        <v>3043</v>
      </c>
      <c r="BQ25" s="94"/>
      <c r="BR25" s="94"/>
      <c r="BS25" s="89" t="s">
        <v>3043</v>
      </c>
      <c r="BT25" s="94"/>
      <c r="BU25" s="94"/>
      <c r="BV25" s="94"/>
      <c r="BW25" s="95"/>
      <c r="BX25" s="90" t="s">
        <v>3043</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1794</v>
      </c>
      <c r="MK25" s="223" t="s">
        <v>1865</v>
      </c>
      <c r="ML25" s="223" t="s">
        <v>1910</v>
      </c>
      <c r="MM25" s="223" t="s">
        <v>1930</v>
      </c>
      <c r="MN25" s="223"/>
      <c r="MO25" s="223"/>
      <c r="MP25" s="223"/>
      <c r="MQ25" s="223"/>
      <c r="MR25" s="223"/>
      <c r="MS25" s="223"/>
      <c r="MT25" s="223" t="s">
        <v>1643</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1624</v>
      </c>
      <c r="NI25" s="223" t="s">
        <v>1657</v>
      </c>
      <c r="NJ25" s="223"/>
      <c r="NK25" s="223"/>
      <c r="NL25" s="223"/>
      <c r="NM25" s="223"/>
      <c r="NN25" s="223"/>
      <c r="NO25" s="223"/>
      <c r="NP25" s="223"/>
      <c r="NQ25" s="223"/>
      <c r="NR25" s="223" t="s">
        <v>1643</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642"/>
      <c r="B26" s="621"/>
      <c r="C26" s="624"/>
      <c r="D26" s="646"/>
      <c r="E26" s="81" t="s">
        <v>3091</v>
      </c>
      <c r="F26" s="72" t="str">
        <f t="shared" si="11"/>
        <v>Tipo_1.5.F_Gestión_para_la_seguridad_turística_y_la_prevención_y_mitigación_de_riesgos_de_los_destinos</v>
      </c>
      <c r="G26" s="73" t="s">
        <v>3043</v>
      </c>
      <c r="H26" s="101" t="s">
        <v>3043</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3090</v>
      </c>
      <c r="AA26" s="89" t="s">
        <v>3043</v>
      </c>
      <c r="AB26" s="89" t="s">
        <v>3043</v>
      </c>
      <c r="AC26" s="94"/>
      <c r="AD26" s="94"/>
      <c r="AE26" s="89" t="s">
        <v>3043</v>
      </c>
      <c r="AF26" s="89" t="s">
        <v>3043</v>
      </c>
      <c r="AG26" s="89" t="s">
        <v>3043</v>
      </c>
      <c r="AH26" s="89" t="s">
        <v>3043</v>
      </c>
      <c r="AI26" s="89" t="s">
        <v>3043</v>
      </c>
      <c r="AJ26" s="89" t="s">
        <v>3043</v>
      </c>
      <c r="AK26" s="89" t="s">
        <v>3043</v>
      </c>
      <c r="AL26" s="89" t="s">
        <v>3043</v>
      </c>
      <c r="AM26" s="89" t="s">
        <v>3043</v>
      </c>
      <c r="AN26" s="89" t="s">
        <v>3043</v>
      </c>
      <c r="AO26" s="89" t="s">
        <v>3043</v>
      </c>
      <c r="AP26" s="89" t="s">
        <v>3043</v>
      </c>
      <c r="AQ26" s="89" t="s">
        <v>3043</v>
      </c>
      <c r="AR26" s="89" t="s">
        <v>3043</v>
      </c>
      <c r="AS26" s="89" t="s">
        <v>3043</v>
      </c>
      <c r="AT26" s="89" t="s">
        <v>3043</v>
      </c>
      <c r="AU26" s="89" t="s">
        <v>3043</v>
      </c>
      <c r="AV26" s="89" t="s">
        <v>3043</v>
      </c>
      <c r="AW26" s="89" t="s">
        <v>3043</v>
      </c>
      <c r="AX26" s="89" t="s">
        <v>3043</v>
      </c>
      <c r="AY26" s="89" t="s">
        <v>3043</v>
      </c>
      <c r="AZ26" s="94"/>
      <c r="BA26" s="94"/>
      <c r="BB26" s="94"/>
      <c r="BC26" s="94"/>
      <c r="BD26" s="94"/>
      <c r="BE26" s="94"/>
      <c r="BF26" s="94"/>
      <c r="BG26" s="94"/>
      <c r="BH26" s="94"/>
      <c r="BI26" s="94"/>
      <c r="BJ26" s="94"/>
      <c r="BK26" s="94"/>
      <c r="BL26" s="94"/>
      <c r="BM26" s="94"/>
      <c r="BN26" s="94"/>
      <c r="BO26" s="94"/>
      <c r="BP26" s="89" t="s">
        <v>3043</v>
      </c>
      <c r="BQ26" s="94"/>
      <c r="BR26" s="94"/>
      <c r="BS26" s="89" t="s">
        <v>3043</v>
      </c>
      <c r="BT26" s="94"/>
      <c r="BU26" s="94"/>
      <c r="BV26" s="94"/>
      <c r="BW26" s="95"/>
      <c r="BX26" s="90" t="s">
        <v>3043</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1795</v>
      </c>
      <c r="MK26" s="223" t="s">
        <v>1866</v>
      </c>
      <c r="ML26" s="223" t="s">
        <v>1911</v>
      </c>
      <c r="MM26" s="223" t="s">
        <v>1931</v>
      </c>
      <c r="MN26" s="223"/>
      <c r="MO26" s="223"/>
      <c r="MP26" s="223"/>
      <c r="MQ26" s="223"/>
      <c r="MR26" s="223"/>
      <c r="MS26" s="223"/>
      <c r="MT26" s="223" t="s">
        <v>1643</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1625</v>
      </c>
      <c r="NI26" s="223" t="s">
        <v>1658</v>
      </c>
      <c r="NJ26" s="223" t="s">
        <v>1677</v>
      </c>
      <c r="NK26" s="223" t="s">
        <v>1686</v>
      </c>
      <c r="NL26" s="223" t="s">
        <v>1657</v>
      </c>
      <c r="NM26" s="223"/>
      <c r="NN26" s="223"/>
      <c r="NO26" s="223"/>
      <c r="NP26" s="223"/>
      <c r="NQ26" s="223"/>
      <c r="NR26" s="223" t="s">
        <v>1643</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642"/>
      <c r="B27" s="613" t="s">
        <v>3092</v>
      </c>
      <c r="C27" s="616" t="s">
        <v>3093</v>
      </c>
      <c r="D27" s="647" t="str">
        <f>CONCATENATE("Categoría_",B27,"_",SUBSTITUTE(SUBSTITUTE(C27,",","")," ","_"))</f>
        <v>Categoría_1.6_Innovación_y_transformación_digital_en_el_turismo</v>
      </c>
      <c r="E27" s="82" t="s">
        <v>3094</v>
      </c>
      <c r="F27" s="72" t="str">
        <f t="shared" si="11"/>
        <v>Tipo_1.6.A_Estudios_técnicos_para_la_innovación_y_transformación_digital_del_sector</v>
      </c>
      <c r="G27" s="75" t="s">
        <v>3043</v>
      </c>
      <c r="H27" s="102" t="s">
        <v>3043</v>
      </c>
      <c r="I27" s="112"/>
      <c r="J27" s="112"/>
      <c r="K27" s="112" t="s">
        <v>3043</v>
      </c>
      <c r="L27" s="114"/>
      <c r="M27" s="115" t="s">
        <v>3043</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3095</v>
      </c>
      <c r="AA27" s="92" t="s">
        <v>3043</v>
      </c>
      <c r="AB27" s="92" t="s">
        <v>3043</v>
      </c>
      <c r="AC27" s="96"/>
      <c r="AD27" s="96"/>
      <c r="AE27" s="92" t="s">
        <v>3043</v>
      </c>
      <c r="AF27" s="92" t="s">
        <v>3043</v>
      </c>
      <c r="AG27" s="92" t="s">
        <v>3043</v>
      </c>
      <c r="AH27" s="92" t="s">
        <v>3043</v>
      </c>
      <c r="AI27" s="92" t="s">
        <v>3043</v>
      </c>
      <c r="AJ27" s="92" t="s">
        <v>3043</v>
      </c>
      <c r="AK27" s="92" t="s">
        <v>3043</v>
      </c>
      <c r="AL27" s="92" t="s">
        <v>3043</v>
      </c>
      <c r="AM27" s="92" t="s">
        <v>3043</v>
      </c>
      <c r="AN27" s="92" t="s">
        <v>3043</v>
      </c>
      <c r="AO27" s="92" t="s">
        <v>3043</v>
      </c>
      <c r="AP27" s="92" t="s">
        <v>3043</v>
      </c>
      <c r="AQ27" s="92" t="s">
        <v>3043</v>
      </c>
      <c r="AR27" s="92" t="s">
        <v>3043</v>
      </c>
      <c r="AS27" s="92" t="s">
        <v>3043</v>
      </c>
      <c r="AT27" s="92" t="s">
        <v>3043</v>
      </c>
      <c r="AU27" s="92" t="s">
        <v>3043</v>
      </c>
      <c r="AV27" s="92" t="s">
        <v>3043</v>
      </c>
      <c r="AW27" s="92" t="s">
        <v>3043</v>
      </c>
      <c r="AX27" s="92" t="s">
        <v>3043</v>
      </c>
      <c r="AY27" s="92" t="s">
        <v>3043</v>
      </c>
      <c r="AZ27" s="96"/>
      <c r="BA27" s="96"/>
      <c r="BB27" s="96"/>
      <c r="BC27" s="96"/>
      <c r="BD27" s="96"/>
      <c r="BE27" s="96"/>
      <c r="BF27" s="96"/>
      <c r="BG27" s="96"/>
      <c r="BH27" s="96"/>
      <c r="BI27" s="96"/>
      <c r="BJ27" s="96"/>
      <c r="BK27" s="96"/>
      <c r="BL27" s="96"/>
      <c r="BM27" s="96"/>
      <c r="BN27" s="96"/>
      <c r="BO27" s="96"/>
      <c r="BP27" s="92" t="s">
        <v>3043</v>
      </c>
      <c r="BQ27" s="96"/>
      <c r="BR27" s="96"/>
      <c r="BS27" s="96"/>
      <c r="BT27" s="96"/>
      <c r="BU27" s="96"/>
      <c r="BV27" s="96"/>
      <c r="BW27" s="97"/>
      <c r="BX27" s="93" t="s">
        <v>3043</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1796</v>
      </c>
      <c r="MK27" s="223" t="s">
        <v>1867</v>
      </c>
      <c r="ML27" s="223" t="s">
        <v>1912</v>
      </c>
      <c r="MM27" s="223" t="s">
        <v>1869</v>
      </c>
      <c r="MN27" s="223"/>
      <c r="MO27" s="223"/>
      <c r="MP27" s="223"/>
      <c r="MQ27" s="223"/>
      <c r="MR27" s="223"/>
      <c r="MS27" s="223"/>
      <c r="MT27" s="223" t="s">
        <v>1643</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1626</v>
      </c>
      <c r="NI27" s="223" t="s">
        <v>1659</v>
      </c>
      <c r="NJ27" s="223" t="s">
        <v>1633</v>
      </c>
      <c r="NK27" s="223"/>
      <c r="NL27" s="223"/>
      <c r="NM27" s="223"/>
      <c r="NN27" s="223"/>
      <c r="NO27" s="223"/>
      <c r="NP27" s="223"/>
      <c r="NQ27" s="223"/>
      <c r="NR27" s="223" t="s">
        <v>1643</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642"/>
      <c r="B28" s="615"/>
      <c r="C28" s="618"/>
      <c r="D28" s="648"/>
      <c r="E28" s="82" t="s">
        <v>3096</v>
      </c>
      <c r="F28" s="72" t="str">
        <f t="shared" si="11"/>
        <v>Tipo_1.6.B_Estrategias_para_mejorar_la_eficiencia_y_el_valor_agregado_de_la_gestión_operación_y_desarrollo_de_actividades_dentro_de_la_cadena_de_valor_del_sector_turismo</v>
      </c>
      <c r="G28" s="75" t="s">
        <v>3043</v>
      </c>
      <c r="H28" s="102" t="s">
        <v>3043</v>
      </c>
      <c r="I28" s="112"/>
      <c r="J28" s="112"/>
      <c r="K28" s="112" t="s">
        <v>3043</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3097</v>
      </c>
      <c r="AA28" s="92" t="s">
        <v>3043</v>
      </c>
      <c r="AB28" s="92" t="s">
        <v>3043</v>
      </c>
      <c r="AC28" s="96"/>
      <c r="AD28" s="96"/>
      <c r="AE28" s="92" t="s">
        <v>3043</v>
      </c>
      <c r="AF28" s="92" t="s">
        <v>3043</v>
      </c>
      <c r="AG28" s="92" t="s">
        <v>3043</v>
      </c>
      <c r="AH28" s="92" t="s">
        <v>3043</v>
      </c>
      <c r="AI28" s="92" t="s">
        <v>3043</v>
      </c>
      <c r="AJ28" s="92" t="s">
        <v>3043</v>
      </c>
      <c r="AK28" s="92" t="s">
        <v>3043</v>
      </c>
      <c r="AL28" s="92" t="s">
        <v>3043</v>
      </c>
      <c r="AM28" s="92" t="s">
        <v>3043</v>
      </c>
      <c r="AN28" s="92" t="s">
        <v>3043</v>
      </c>
      <c r="AO28" s="92" t="s">
        <v>3043</v>
      </c>
      <c r="AP28" s="92" t="s">
        <v>3043</v>
      </c>
      <c r="AQ28" s="92" t="s">
        <v>3043</v>
      </c>
      <c r="AR28" s="92" t="s">
        <v>3043</v>
      </c>
      <c r="AS28" s="92" t="s">
        <v>3043</v>
      </c>
      <c r="AT28" s="92" t="s">
        <v>3043</v>
      </c>
      <c r="AU28" s="92" t="s">
        <v>3043</v>
      </c>
      <c r="AV28" s="92" t="s">
        <v>3043</v>
      </c>
      <c r="AW28" s="92" t="s">
        <v>3043</v>
      </c>
      <c r="AX28" s="92" t="s">
        <v>3043</v>
      </c>
      <c r="AY28" s="92" t="s">
        <v>3043</v>
      </c>
      <c r="AZ28" s="96"/>
      <c r="BA28" s="96"/>
      <c r="BB28" s="96"/>
      <c r="BC28" s="96"/>
      <c r="BD28" s="96"/>
      <c r="BE28" s="96"/>
      <c r="BF28" s="96"/>
      <c r="BG28" s="96"/>
      <c r="BH28" s="96"/>
      <c r="BI28" s="92" t="s">
        <v>3043</v>
      </c>
      <c r="BJ28" s="96"/>
      <c r="BK28" s="96"/>
      <c r="BL28" s="96"/>
      <c r="BM28" s="96"/>
      <c r="BN28" s="96"/>
      <c r="BO28" s="96"/>
      <c r="BP28" s="92" t="s">
        <v>3043</v>
      </c>
      <c r="BQ28" s="96"/>
      <c r="BR28" s="96"/>
      <c r="BS28" s="92" t="s">
        <v>3043</v>
      </c>
      <c r="BT28" s="96"/>
      <c r="BU28" s="96"/>
      <c r="BV28" s="92" t="s">
        <v>3043</v>
      </c>
      <c r="BW28" s="97"/>
      <c r="BX28" s="93" t="s">
        <v>3043</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1797</v>
      </c>
      <c r="MK28" s="223" t="s">
        <v>1868</v>
      </c>
      <c r="ML28" s="223" t="s">
        <v>1913</v>
      </c>
      <c r="MM28" s="223"/>
      <c r="MN28" s="223"/>
      <c r="MO28" s="223"/>
      <c r="MP28" s="223"/>
      <c r="MQ28" s="223"/>
      <c r="MR28" s="223"/>
      <c r="MS28" s="223"/>
      <c r="MT28" s="223" t="s">
        <v>1643</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1627</v>
      </c>
      <c r="NI28" s="223" t="s">
        <v>1660</v>
      </c>
      <c r="NJ28" s="223" t="s">
        <v>1633</v>
      </c>
      <c r="NK28" s="223"/>
      <c r="NL28" s="223"/>
      <c r="NM28" s="223"/>
      <c r="NN28" s="223"/>
      <c r="NO28" s="223"/>
      <c r="NP28" s="223"/>
      <c r="NQ28" s="223"/>
      <c r="NR28" s="223" t="s">
        <v>1643</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643"/>
      <c r="B29" s="73" t="s">
        <v>3098</v>
      </c>
      <c r="C29" s="77" t="s">
        <v>3099</v>
      </c>
      <c r="D29" s="74" t="str">
        <f>CONCATENATE("Categoría_",B29,"_",SUBSTITUTE(SUBSTITUTE(C29,",","")," ","_"))</f>
        <v>Categoría_1.7_Evaluación_de_resultados_o_de_impacto</v>
      </c>
      <c r="E29" s="81" t="s">
        <v>3100</v>
      </c>
      <c r="F29" s="72" t="str">
        <f t="shared" si="11"/>
        <v>Tipo_1.7.A_Evaluación_de_resultados_o_de_impacto_de_políticas_planes_programas_y_proyectos_en_el_sector_turismo</v>
      </c>
      <c r="G29" s="73" t="s">
        <v>3043</v>
      </c>
      <c r="H29" s="101" t="s">
        <v>3043</v>
      </c>
      <c r="I29" s="111" t="s">
        <v>3043</v>
      </c>
      <c r="J29" s="111" t="s">
        <v>3043</v>
      </c>
      <c r="K29" s="111" t="s">
        <v>3043</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3101</v>
      </c>
      <c r="AA29" s="89" t="s">
        <v>3043</v>
      </c>
      <c r="AB29" s="89" t="s">
        <v>3043</v>
      </c>
      <c r="AC29" s="94"/>
      <c r="AD29" s="94"/>
      <c r="AE29" s="89" t="s">
        <v>3043</v>
      </c>
      <c r="AF29" s="89" t="s">
        <v>3043</v>
      </c>
      <c r="AG29" s="89" t="s">
        <v>3043</v>
      </c>
      <c r="AH29" s="89" t="s">
        <v>3043</v>
      </c>
      <c r="AI29" s="89" t="s">
        <v>3043</v>
      </c>
      <c r="AJ29" s="89" t="s">
        <v>3043</v>
      </c>
      <c r="AK29" s="89" t="s">
        <v>3043</v>
      </c>
      <c r="AL29" s="89" t="s">
        <v>3043</v>
      </c>
      <c r="AM29" s="89" t="s">
        <v>3043</v>
      </c>
      <c r="AN29" s="89" t="s">
        <v>3043</v>
      </c>
      <c r="AO29" s="89" t="s">
        <v>3043</v>
      </c>
      <c r="AP29" s="89" t="s">
        <v>3043</v>
      </c>
      <c r="AQ29" s="89" t="s">
        <v>3043</v>
      </c>
      <c r="AR29" s="89" t="s">
        <v>3043</v>
      </c>
      <c r="AS29" s="89" t="s">
        <v>3043</v>
      </c>
      <c r="AT29" s="89" t="s">
        <v>3043</v>
      </c>
      <c r="AU29" s="89" t="s">
        <v>3043</v>
      </c>
      <c r="AV29" s="89" t="s">
        <v>3043</v>
      </c>
      <c r="AW29" s="89" t="s">
        <v>3043</v>
      </c>
      <c r="AX29" s="89" t="s">
        <v>3043</v>
      </c>
      <c r="AY29" s="89" t="s">
        <v>3043</v>
      </c>
      <c r="AZ29" s="94"/>
      <c r="BA29" s="89" t="s">
        <v>3043</v>
      </c>
      <c r="BB29" s="89" t="s">
        <v>3043</v>
      </c>
      <c r="BC29" s="89" t="s">
        <v>3043</v>
      </c>
      <c r="BD29" s="94"/>
      <c r="BE29" s="94"/>
      <c r="BF29" s="94"/>
      <c r="BG29" s="94"/>
      <c r="BH29" s="94"/>
      <c r="BI29" s="94"/>
      <c r="BJ29" s="94"/>
      <c r="BK29" s="94"/>
      <c r="BL29" s="94"/>
      <c r="BM29" s="94"/>
      <c r="BN29" s="94"/>
      <c r="BO29" s="94"/>
      <c r="BP29" s="89" t="s">
        <v>3043</v>
      </c>
      <c r="BQ29" s="94"/>
      <c r="BR29" s="94"/>
      <c r="BS29" s="94"/>
      <c r="BT29" s="94"/>
      <c r="BU29" s="94"/>
      <c r="BV29" s="94"/>
      <c r="BW29" s="95"/>
      <c r="BX29" s="90" t="s">
        <v>3043</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1798</v>
      </c>
      <c r="MK29" s="223" t="s">
        <v>1869</v>
      </c>
      <c r="ML29" s="223" t="s">
        <v>1914</v>
      </c>
      <c r="MM29" s="223" t="s">
        <v>1932</v>
      </c>
      <c r="MN29" s="223" t="s">
        <v>1936</v>
      </c>
      <c r="MO29" s="223"/>
      <c r="MP29" s="223"/>
      <c r="MQ29" s="223"/>
      <c r="MR29" s="223"/>
      <c r="MS29" s="223"/>
      <c r="MT29" s="223" t="s">
        <v>1643</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1628</v>
      </c>
      <c r="NI29" s="223" t="s">
        <v>1661</v>
      </c>
      <c r="NJ29" s="223" t="s">
        <v>1678</v>
      </c>
      <c r="NK29" s="223"/>
      <c r="NL29" s="223"/>
      <c r="NM29" s="223"/>
      <c r="NN29" s="223"/>
      <c r="NO29" s="223"/>
      <c r="NP29" s="223"/>
      <c r="NQ29" s="223"/>
      <c r="NR29" s="223" t="s">
        <v>1643</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641">
        <v>2</v>
      </c>
      <c r="B30" s="75" t="s">
        <v>1149</v>
      </c>
      <c r="C30" s="78" t="s">
        <v>3102</v>
      </c>
      <c r="D30" s="74" t="str">
        <f>CONCATENATE("Categoría_",B30,"_",SUBSTITUTE(SUBSTITUTE(C30,",","")," ","_"))</f>
        <v>Categoría_2.1_Estudios_de_prefactibilidad_y_factibilidad</v>
      </c>
      <c r="E30" s="82" t="s">
        <v>3103</v>
      </c>
      <c r="F30" s="72" t="str">
        <f t="shared" si="11"/>
        <v>Tipo_2.1.A_Elaboración_de_estudios_de_prefactibilidad_o_factibilidad</v>
      </c>
      <c r="G30" s="76" t="s">
        <v>3043</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3104</v>
      </c>
      <c r="AA30" s="92" t="s">
        <v>3043</v>
      </c>
      <c r="AB30" s="92" t="s">
        <v>3043</v>
      </c>
      <c r="AC30" s="92"/>
      <c r="AD30" s="92"/>
      <c r="AE30" s="92" t="s">
        <v>3043</v>
      </c>
      <c r="AF30" s="92" t="s">
        <v>3043</v>
      </c>
      <c r="AG30" s="92" t="s">
        <v>3043</v>
      </c>
      <c r="AH30" s="92" t="s">
        <v>3043</v>
      </c>
      <c r="AI30" s="92" t="s">
        <v>3043</v>
      </c>
      <c r="AJ30" s="92" t="s">
        <v>3043</v>
      </c>
      <c r="AK30" s="92" t="s">
        <v>3043</v>
      </c>
      <c r="AL30" s="92" t="s">
        <v>3043</v>
      </c>
      <c r="AM30" s="92" t="s">
        <v>3043</v>
      </c>
      <c r="AN30" s="92" t="s">
        <v>3043</v>
      </c>
      <c r="AO30" s="92" t="s">
        <v>3043</v>
      </c>
      <c r="AP30" s="92" t="s">
        <v>3043</v>
      </c>
      <c r="AQ30" s="92" t="s">
        <v>3043</v>
      </c>
      <c r="AR30" s="92" t="s">
        <v>3043</v>
      </c>
      <c r="AS30" s="92" t="s">
        <v>3043</v>
      </c>
      <c r="AT30" s="92" t="s">
        <v>3043</v>
      </c>
      <c r="AU30" s="92" t="s">
        <v>3043</v>
      </c>
      <c r="AV30" s="92" t="s">
        <v>3043</v>
      </c>
      <c r="AW30" s="92" t="s">
        <v>3043</v>
      </c>
      <c r="AX30" s="92" t="s">
        <v>3043</v>
      </c>
      <c r="AY30" s="92" t="s">
        <v>3043</v>
      </c>
      <c r="AZ30" s="92"/>
      <c r="BA30" s="92"/>
      <c r="BB30" s="92"/>
      <c r="BC30" s="92"/>
      <c r="BD30" s="92"/>
      <c r="BE30" s="92"/>
      <c r="BF30" s="92"/>
      <c r="BG30" s="92"/>
      <c r="BH30" s="92"/>
      <c r="BI30" s="92" t="s">
        <v>3043</v>
      </c>
      <c r="BJ30" s="92"/>
      <c r="BK30" s="92"/>
      <c r="BL30" s="92"/>
      <c r="BM30" s="92"/>
      <c r="BN30" s="92"/>
      <c r="BO30" s="92"/>
      <c r="BP30" s="92" t="s">
        <v>3043</v>
      </c>
      <c r="BQ30" s="92"/>
      <c r="BR30" s="92"/>
      <c r="BS30" s="92"/>
      <c r="BT30" s="92"/>
      <c r="BU30" s="92"/>
      <c r="BV30" s="92"/>
      <c r="BW30" s="93"/>
      <c r="BX30" s="93"/>
      <c r="BY30" s="93" t="s">
        <v>3043</v>
      </c>
      <c r="BZ30" s="93" t="s">
        <v>3043</v>
      </c>
      <c r="CA30" s="93" t="s">
        <v>3043</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1799</v>
      </c>
      <c r="MK30" s="223" t="s">
        <v>1870</v>
      </c>
      <c r="ML30" s="223" t="s">
        <v>3047</v>
      </c>
      <c r="MM30" s="223"/>
      <c r="MN30" s="223"/>
      <c r="MO30" s="223"/>
      <c r="MP30" s="223"/>
      <c r="MQ30" s="223"/>
      <c r="MR30" s="223"/>
      <c r="MS30" s="223"/>
      <c r="MT30" s="223" t="s">
        <v>1643</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1629</v>
      </c>
      <c r="NI30" s="223"/>
      <c r="NJ30" s="223"/>
      <c r="NK30" s="223"/>
      <c r="NL30" s="223"/>
      <c r="NM30" s="223"/>
      <c r="NN30" s="223"/>
      <c r="NO30" s="223"/>
      <c r="NP30" s="223"/>
      <c r="NQ30" s="223"/>
      <c r="NR30" s="223" t="s">
        <v>1643</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642"/>
      <c r="B31" s="73" t="s">
        <v>1153</v>
      </c>
      <c r="C31" s="77" t="s">
        <v>3105</v>
      </c>
      <c r="D31" s="74" t="str">
        <f t="shared" ref="D31:D81" si="177">CONCATENATE("Categoría_",B31,"_",SUBSTITUTE(SUBSTITUTE(C31,",","")," ","_"))</f>
        <v>Categoría_2.2_Estudios_y_diseños_de_infraestructura_turística</v>
      </c>
      <c r="E31" s="124" t="s">
        <v>3106</v>
      </c>
      <c r="F31" s="72" t="str">
        <f t="shared" si="11"/>
        <v>Tipo_2.2.A_Elaboración_de_estudios_o_diseños_de_infraestructura_turística</v>
      </c>
      <c r="G31" s="122" t="s">
        <v>3043</v>
      </c>
      <c r="H31" s="123" t="s">
        <v>3043</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3104</v>
      </c>
      <c r="AA31" s="89" t="s">
        <v>3043</v>
      </c>
      <c r="AB31" s="89" t="s">
        <v>3043</v>
      </c>
      <c r="AC31" s="89"/>
      <c r="AD31" s="89"/>
      <c r="AE31" s="89" t="s">
        <v>3043</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3043</v>
      </c>
      <c r="BJ31" s="89"/>
      <c r="BK31" s="89"/>
      <c r="BL31" s="89"/>
      <c r="BM31" s="89"/>
      <c r="BN31" s="89"/>
      <c r="BO31" s="89"/>
      <c r="BP31" s="89" t="s">
        <v>3043</v>
      </c>
      <c r="BQ31" s="89"/>
      <c r="BR31" s="89"/>
      <c r="BS31" s="89"/>
      <c r="BT31" s="89"/>
      <c r="BU31" s="89"/>
      <c r="BV31" s="89"/>
      <c r="BW31" s="90"/>
      <c r="BX31" s="90"/>
      <c r="BY31" s="90" t="s">
        <v>3043</v>
      </c>
      <c r="BZ31" s="90" t="s">
        <v>3043</v>
      </c>
      <c r="CA31" s="90" t="s">
        <v>3043</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1800</v>
      </c>
      <c r="MK31" s="223" t="s">
        <v>3047</v>
      </c>
      <c r="ML31" s="223" t="s">
        <v>3047</v>
      </c>
      <c r="MM31" s="223"/>
      <c r="MN31" s="223"/>
      <c r="MO31" s="223"/>
      <c r="MP31" s="223"/>
      <c r="MQ31" s="223"/>
      <c r="MR31" s="223"/>
      <c r="MS31" s="223"/>
      <c r="MT31" s="223" t="s">
        <v>1643</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1629</v>
      </c>
      <c r="NI31" s="223"/>
      <c r="NJ31" s="223"/>
      <c r="NK31" s="223"/>
      <c r="NL31" s="223"/>
      <c r="NM31" s="223"/>
      <c r="NN31" s="223"/>
      <c r="NO31" s="223"/>
      <c r="NP31" s="223"/>
      <c r="NQ31" s="223"/>
      <c r="NR31" s="223" t="s">
        <v>1643</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642"/>
      <c r="B32" s="613" t="s">
        <v>1157</v>
      </c>
      <c r="C32" s="616" t="s">
        <v>3107</v>
      </c>
      <c r="D32" s="74" t="str">
        <f>CONCATENATE("Categoría_",$B$32,"_",SUBSTITUTE(SUBSTITUTE($C$32,",","")," ","_"))</f>
        <v>Categoría_2.3_Construcción_de_obras_de_infraestructura_turística</v>
      </c>
      <c r="E32" s="125" t="s">
        <v>3108</v>
      </c>
      <c r="F32" s="121" t="str">
        <f t="shared" si="11"/>
        <v>Tipo_2.3.A_Malecones_construidos_y_o_rehabilitados</v>
      </c>
      <c r="G32" s="115" t="s">
        <v>3043</v>
      </c>
      <c r="H32" s="115" t="s">
        <v>3043</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3109</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3043</v>
      </c>
      <c r="CC32" s="99" t="s">
        <v>3043</v>
      </c>
      <c r="CD32" s="99" t="s">
        <v>3043</v>
      </c>
      <c r="CE32" s="99" t="s">
        <v>3043</v>
      </c>
      <c r="CF32" s="99" t="s">
        <v>3043</v>
      </c>
      <c r="CG32" s="99" t="s">
        <v>3043</v>
      </c>
      <c r="CH32" s="99" t="s">
        <v>3043</v>
      </c>
      <c r="CI32" s="99" t="s">
        <v>3043</v>
      </c>
      <c r="CJ32" s="99" t="s">
        <v>3043</v>
      </c>
      <c r="CK32" s="99" t="s">
        <v>3043</v>
      </c>
      <c r="CL32" s="99" t="s">
        <v>3043</v>
      </c>
      <c r="CM32" s="99" t="s">
        <v>3043</v>
      </c>
      <c r="CN32" s="99" t="s">
        <v>3043</v>
      </c>
      <c r="CO32" s="99" t="s">
        <v>3043</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1801</v>
      </c>
      <c r="MK32" s="223" t="s">
        <v>1871</v>
      </c>
      <c r="ML32" s="223" t="s">
        <v>3047</v>
      </c>
      <c r="MM32" s="223"/>
      <c r="MN32" s="223"/>
      <c r="MO32" s="223"/>
      <c r="MP32" s="223"/>
      <c r="MQ32" s="223"/>
      <c r="MR32" s="223"/>
      <c r="MS32" s="223"/>
      <c r="MT32" s="223" t="s">
        <v>1643</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1630</v>
      </c>
      <c r="NI32" s="223"/>
      <c r="NJ32" s="223"/>
      <c r="NK32" s="223"/>
      <c r="NL32" s="223"/>
      <c r="NM32" s="223"/>
      <c r="NN32" s="223"/>
      <c r="NO32" s="223"/>
      <c r="NP32" s="223"/>
      <c r="NQ32" s="223"/>
      <c r="NR32" s="223" t="s">
        <v>1643</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642"/>
      <c r="B33" s="614"/>
      <c r="C33" s="617"/>
      <c r="D33" s="74" t="str">
        <f t="shared" ref="D33:D43" si="178">CONCATENATE("Categoría_",$B$32,"_",SUBSTITUTE(SUBSTITUTE($C$32,",","")," ","_"))</f>
        <v>Categoría_2.3_Construcción_de_obras_de_infraestructura_turística</v>
      </c>
      <c r="E33" s="125" t="s">
        <v>3110</v>
      </c>
      <c r="F33" s="121" t="str">
        <f t="shared" si="11"/>
        <v>Tipo_2.3.B_Muelles_o_embarcaderos_construidos_y_o_rehabilitados</v>
      </c>
      <c r="G33" s="115" t="s">
        <v>3043</v>
      </c>
      <c r="H33" s="115" t="s">
        <v>3043</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3109</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3043</v>
      </c>
      <c r="CC33" s="99" t="s">
        <v>3043</v>
      </c>
      <c r="CD33" s="99" t="s">
        <v>3043</v>
      </c>
      <c r="CE33" s="99" t="s">
        <v>3043</v>
      </c>
      <c r="CF33" s="99" t="s">
        <v>3043</v>
      </c>
      <c r="CG33" s="99" t="s">
        <v>3043</v>
      </c>
      <c r="CH33" s="99" t="s">
        <v>3043</v>
      </c>
      <c r="CI33" s="99" t="s">
        <v>3043</v>
      </c>
      <c r="CJ33" s="99" t="s">
        <v>3043</v>
      </c>
      <c r="CK33" s="99" t="s">
        <v>3043</v>
      </c>
      <c r="CL33" s="99" t="s">
        <v>3043</v>
      </c>
      <c r="CM33" s="99" t="s">
        <v>3043</v>
      </c>
      <c r="CN33" s="99" t="s">
        <v>3043</v>
      </c>
      <c r="CO33" s="99" t="s">
        <v>3043</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1802</v>
      </c>
      <c r="MK33" s="223" t="s">
        <v>1872</v>
      </c>
      <c r="ML33" s="223" t="s">
        <v>3047</v>
      </c>
      <c r="MM33" s="223"/>
      <c r="MN33" s="223"/>
      <c r="MO33" s="223"/>
      <c r="MP33" s="223"/>
      <c r="MQ33" s="223"/>
      <c r="MR33" s="223"/>
      <c r="MS33" s="223"/>
      <c r="MT33" s="223" t="s">
        <v>1643</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1630</v>
      </c>
      <c r="NI33" s="223"/>
      <c r="NJ33" s="223"/>
      <c r="NK33" s="223"/>
      <c r="NL33" s="223"/>
      <c r="NM33" s="223"/>
      <c r="NN33" s="223"/>
      <c r="NO33" s="223"/>
      <c r="NP33" s="223"/>
      <c r="NQ33" s="223"/>
      <c r="NR33" s="223" t="s">
        <v>1643</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642"/>
      <c r="B34" s="614"/>
      <c r="C34" s="617"/>
      <c r="D34" s="74" t="str">
        <f t="shared" si="178"/>
        <v>Categoría_2.3_Construcción_de_obras_de_infraestructura_turística</v>
      </c>
      <c r="E34" s="125" t="s">
        <v>3111</v>
      </c>
      <c r="F34" s="121" t="str">
        <f t="shared" si="11"/>
        <v>Tipo_2.3.C_Centros_gastronómicos_y_artesanales_construidos_y_o_rehabilitados</v>
      </c>
      <c r="G34" s="115" t="s">
        <v>3043</v>
      </c>
      <c r="H34" s="115" t="s">
        <v>3043</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3109</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3043</v>
      </c>
      <c r="CC34" s="99" t="s">
        <v>3043</v>
      </c>
      <c r="CD34" s="99" t="s">
        <v>3043</v>
      </c>
      <c r="CE34" s="99" t="s">
        <v>3043</v>
      </c>
      <c r="CF34" s="99" t="s">
        <v>3043</v>
      </c>
      <c r="CG34" s="99" t="s">
        <v>3043</v>
      </c>
      <c r="CH34" s="99" t="s">
        <v>3043</v>
      </c>
      <c r="CI34" s="99" t="s">
        <v>3043</v>
      </c>
      <c r="CJ34" s="99" t="s">
        <v>3043</v>
      </c>
      <c r="CK34" s="99" t="s">
        <v>3043</v>
      </c>
      <c r="CL34" s="99" t="s">
        <v>3043</v>
      </c>
      <c r="CM34" s="99" t="s">
        <v>3043</v>
      </c>
      <c r="CN34" s="99" t="s">
        <v>3043</v>
      </c>
      <c r="CO34" s="99" t="s">
        <v>3043</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1803</v>
      </c>
      <c r="MK34" s="223" t="s">
        <v>1873</v>
      </c>
      <c r="ML34" s="223" t="s">
        <v>3047</v>
      </c>
      <c r="MM34" s="223"/>
      <c r="MN34" s="223"/>
      <c r="MO34" s="223"/>
      <c r="MP34" s="223"/>
      <c r="MQ34" s="223"/>
      <c r="MR34" s="223"/>
      <c r="MS34" s="223"/>
      <c r="MT34" s="223" t="s">
        <v>1643</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1630</v>
      </c>
      <c r="NI34" s="223"/>
      <c r="NJ34" s="223"/>
      <c r="NK34" s="223"/>
      <c r="NL34" s="223"/>
      <c r="NM34" s="223"/>
      <c r="NN34" s="223"/>
      <c r="NO34" s="223"/>
      <c r="NP34" s="223"/>
      <c r="NQ34" s="223"/>
      <c r="NR34" s="223" t="s">
        <v>1643</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642"/>
      <c r="B35" s="614"/>
      <c r="C35" s="617"/>
      <c r="D35" s="74" t="str">
        <f t="shared" si="178"/>
        <v>Categoría_2.3_Construcción_de_obras_de_infraestructura_turística</v>
      </c>
      <c r="E35" s="125" t="s">
        <v>3112</v>
      </c>
      <c r="F35" s="121" t="str">
        <f t="shared" si="11"/>
        <v>Tipo_2.3.D_Plazas_construidas_y_o_rehabilitadas</v>
      </c>
      <c r="G35" s="115" t="s">
        <v>3043</v>
      </c>
      <c r="H35" s="115" t="s">
        <v>3043</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3109</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3043</v>
      </c>
      <c r="CC35" s="99" t="s">
        <v>3043</v>
      </c>
      <c r="CD35" s="99" t="s">
        <v>3043</v>
      </c>
      <c r="CE35" s="99" t="s">
        <v>3043</v>
      </c>
      <c r="CF35" s="99" t="s">
        <v>3043</v>
      </c>
      <c r="CG35" s="99" t="s">
        <v>3043</v>
      </c>
      <c r="CH35" s="99" t="s">
        <v>3043</v>
      </c>
      <c r="CI35" s="99" t="s">
        <v>3043</v>
      </c>
      <c r="CJ35" s="99" t="s">
        <v>3043</v>
      </c>
      <c r="CK35" s="99" t="s">
        <v>3043</v>
      </c>
      <c r="CL35" s="99" t="s">
        <v>3043</v>
      </c>
      <c r="CM35" s="99" t="s">
        <v>3043</v>
      </c>
      <c r="CN35" s="99" t="s">
        <v>3043</v>
      </c>
      <c r="CO35" s="99" t="s">
        <v>3043</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3113</v>
      </c>
      <c r="MK35" s="223" t="s">
        <v>1874</v>
      </c>
      <c r="ML35" s="223" t="s">
        <v>3047</v>
      </c>
      <c r="MM35" s="223"/>
      <c r="MN35" s="223"/>
      <c r="MO35" s="223"/>
      <c r="MP35" s="223"/>
      <c r="MQ35" s="223"/>
      <c r="MR35" s="223"/>
      <c r="MS35" s="223"/>
      <c r="MT35" s="223" t="s">
        <v>1643</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1630</v>
      </c>
      <c r="NI35" s="223"/>
      <c r="NJ35" s="223"/>
      <c r="NK35" s="223"/>
      <c r="NL35" s="223"/>
      <c r="NM35" s="223"/>
      <c r="NN35" s="223"/>
      <c r="NO35" s="223"/>
      <c r="NP35" s="223"/>
      <c r="NQ35" s="223"/>
      <c r="NR35" s="223" t="s">
        <v>1643</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642"/>
      <c r="B36" s="614"/>
      <c r="C36" s="617"/>
      <c r="D36" s="74" t="str">
        <f t="shared" si="178"/>
        <v>Categoría_2.3_Construcción_de_obras_de_infraestructura_turística</v>
      </c>
      <c r="E36" s="125" t="s">
        <v>3114</v>
      </c>
      <c r="F36" s="121" t="str">
        <f t="shared" si="11"/>
        <v>Tipo_2.3.E_Parques_construidos_y_o_rehabilitados</v>
      </c>
      <c r="G36" s="115" t="s">
        <v>3043</v>
      </c>
      <c r="H36" s="115" t="s">
        <v>3043</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3109</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3043</v>
      </c>
      <c r="CC36" s="99" t="s">
        <v>3043</v>
      </c>
      <c r="CD36" s="99" t="s">
        <v>3043</v>
      </c>
      <c r="CE36" s="99" t="s">
        <v>3043</v>
      </c>
      <c r="CF36" s="99" t="s">
        <v>3043</v>
      </c>
      <c r="CG36" s="99" t="s">
        <v>3043</v>
      </c>
      <c r="CH36" s="99" t="s">
        <v>3043</v>
      </c>
      <c r="CI36" s="99" t="s">
        <v>3043</v>
      </c>
      <c r="CJ36" s="99" t="s">
        <v>3043</v>
      </c>
      <c r="CK36" s="99" t="s">
        <v>3043</v>
      </c>
      <c r="CL36" s="99" t="s">
        <v>3043</v>
      </c>
      <c r="CM36" s="99" t="s">
        <v>3043</v>
      </c>
      <c r="CN36" s="99" t="s">
        <v>3043</v>
      </c>
      <c r="CO36" s="99" t="s">
        <v>3043</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1805</v>
      </c>
      <c r="MK36" s="223" t="s">
        <v>1875</v>
      </c>
      <c r="ML36" s="223" t="s">
        <v>3047</v>
      </c>
      <c r="MM36" s="223"/>
      <c r="MN36" s="223"/>
      <c r="MO36" s="223"/>
      <c r="MP36" s="223"/>
      <c r="MQ36" s="223"/>
      <c r="MR36" s="223"/>
      <c r="MS36" s="223"/>
      <c r="MT36" s="223" t="s">
        <v>1643</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1630</v>
      </c>
      <c r="NI36" s="223"/>
      <c r="NJ36" s="223"/>
      <c r="NK36" s="223"/>
      <c r="NL36" s="223"/>
      <c r="NM36" s="223"/>
      <c r="NN36" s="223"/>
      <c r="NO36" s="223"/>
      <c r="NP36" s="223"/>
      <c r="NQ36" s="223"/>
      <c r="NR36" s="223" t="s">
        <v>1643</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642"/>
      <c r="B37" s="614"/>
      <c r="C37" s="617"/>
      <c r="D37" s="74" t="str">
        <f t="shared" si="178"/>
        <v>Categoría_2.3_Construcción_de_obras_de_infraestructura_turística</v>
      </c>
      <c r="E37" s="125" t="s">
        <v>3115</v>
      </c>
      <c r="F37" s="121" t="str">
        <f t="shared" si="11"/>
        <v>Tipo_2.3.F_Parques_lineales_o_bulevares_construidos_y_o_rehabilitados</v>
      </c>
      <c r="G37" s="115" t="s">
        <v>3043</v>
      </c>
      <c r="H37" s="115" t="s">
        <v>3043</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3109</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3043</v>
      </c>
      <c r="CC37" s="99" t="s">
        <v>3043</v>
      </c>
      <c r="CD37" s="99" t="s">
        <v>3043</v>
      </c>
      <c r="CE37" s="99" t="s">
        <v>3043</v>
      </c>
      <c r="CF37" s="99" t="s">
        <v>3043</v>
      </c>
      <c r="CG37" s="99" t="s">
        <v>3043</v>
      </c>
      <c r="CH37" s="99" t="s">
        <v>3043</v>
      </c>
      <c r="CI37" s="99" t="s">
        <v>3043</v>
      </c>
      <c r="CJ37" s="99" t="s">
        <v>3043</v>
      </c>
      <c r="CK37" s="99" t="s">
        <v>3043</v>
      </c>
      <c r="CL37" s="99" t="s">
        <v>3043</v>
      </c>
      <c r="CM37" s="99" t="s">
        <v>3043</v>
      </c>
      <c r="CN37" s="99" t="s">
        <v>3043</v>
      </c>
      <c r="CO37" s="99" t="s">
        <v>3043</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1806</v>
      </c>
      <c r="MK37" s="223" t="s">
        <v>1876</v>
      </c>
      <c r="ML37" s="223" t="s">
        <v>3047</v>
      </c>
      <c r="MM37" s="223"/>
      <c r="MN37" s="223"/>
      <c r="MO37" s="223"/>
      <c r="MP37" s="223"/>
      <c r="MQ37" s="223"/>
      <c r="MR37" s="223"/>
      <c r="MS37" s="223"/>
      <c r="MT37" s="223" t="s">
        <v>1643</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1630</v>
      </c>
      <c r="NI37" s="223"/>
      <c r="NJ37" s="223"/>
      <c r="NK37" s="223"/>
      <c r="NL37" s="223"/>
      <c r="NM37" s="223"/>
      <c r="NN37" s="223"/>
      <c r="NO37" s="223"/>
      <c r="NP37" s="223"/>
      <c r="NQ37" s="223"/>
      <c r="NR37" s="223" t="s">
        <v>1643</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642"/>
      <c r="B38" s="614"/>
      <c r="C38" s="617"/>
      <c r="D38" s="74" t="str">
        <f t="shared" si="178"/>
        <v>Categoría_2.3_Construcción_de_obras_de_infraestructura_turística</v>
      </c>
      <c r="E38" s="125" t="s">
        <v>3116</v>
      </c>
      <c r="F38" s="121" t="str">
        <f t="shared" si="11"/>
        <v>Tipo_2.3.G_Senderos_construidos_y_o_rehabilitados</v>
      </c>
      <c r="G38" s="115" t="s">
        <v>3043</v>
      </c>
      <c r="H38" s="115" t="s">
        <v>3043</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3109</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3043</v>
      </c>
      <c r="CC38" s="99" t="s">
        <v>3043</v>
      </c>
      <c r="CD38" s="99" t="s">
        <v>3043</v>
      </c>
      <c r="CE38" s="99" t="s">
        <v>3043</v>
      </c>
      <c r="CF38" s="99" t="s">
        <v>3043</v>
      </c>
      <c r="CG38" s="99" t="s">
        <v>3043</v>
      </c>
      <c r="CH38" s="99" t="s">
        <v>3043</v>
      </c>
      <c r="CI38" s="99" t="s">
        <v>3043</v>
      </c>
      <c r="CJ38" s="99" t="s">
        <v>3043</v>
      </c>
      <c r="CK38" s="99" t="s">
        <v>3043</v>
      </c>
      <c r="CL38" s="99" t="s">
        <v>3043</v>
      </c>
      <c r="CM38" s="99" t="s">
        <v>3043</v>
      </c>
      <c r="CN38" s="99" t="s">
        <v>3043</v>
      </c>
      <c r="CO38" s="99" t="s">
        <v>3043</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1807</v>
      </c>
      <c r="MK38" s="223" t="s">
        <v>1877</v>
      </c>
      <c r="ML38" s="223" t="s">
        <v>3047</v>
      </c>
      <c r="MM38" s="223"/>
      <c r="MN38" s="223"/>
      <c r="MO38" s="223"/>
      <c r="MP38" s="223"/>
      <c r="MQ38" s="223"/>
      <c r="MR38" s="223"/>
      <c r="MS38" s="223"/>
      <c r="MT38" s="223" t="s">
        <v>1643</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1630</v>
      </c>
      <c r="NI38" s="223"/>
      <c r="NJ38" s="223"/>
      <c r="NK38" s="223"/>
      <c r="NL38" s="223"/>
      <c r="NM38" s="223"/>
      <c r="NN38" s="223"/>
      <c r="NO38" s="223"/>
      <c r="NP38" s="223"/>
      <c r="NQ38" s="223"/>
      <c r="NR38" s="223" t="s">
        <v>1643</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642"/>
      <c r="B39" s="614"/>
      <c r="C39" s="617"/>
      <c r="D39" s="74" t="str">
        <f t="shared" si="178"/>
        <v>Categoría_2.3_Construcción_de_obras_de_infraestructura_turística</v>
      </c>
      <c r="E39" s="125" t="s">
        <v>3117</v>
      </c>
      <c r="F39" s="121" t="str">
        <f t="shared" si="11"/>
        <v>Tipo_2.3.H_Ecoparques_turísticos_construidos_y_o_rehabilitados</v>
      </c>
      <c r="G39" s="115" t="s">
        <v>3043</v>
      </c>
      <c r="H39" s="115" t="s">
        <v>3043</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3109</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3043</v>
      </c>
      <c r="CC39" s="99" t="s">
        <v>3043</v>
      </c>
      <c r="CD39" s="99" t="s">
        <v>3043</v>
      </c>
      <c r="CE39" s="99" t="s">
        <v>3043</v>
      </c>
      <c r="CF39" s="99" t="s">
        <v>3043</v>
      </c>
      <c r="CG39" s="99" t="s">
        <v>3043</v>
      </c>
      <c r="CH39" s="99" t="s">
        <v>3043</v>
      </c>
      <c r="CI39" s="99" t="s">
        <v>3043</v>
      </c>
      <c r="CJ39" s="99" t="s">
        <v>3043</v>
      </c>
      <c r="CK39" s="99" t="s">
        <v>3043</v>
      </c>
      <c r="CL39" s="99" t="s">
        <v>3043</v>
      </c>
      <c r="CM39" s="99" t="s">
        <v>3043</v>
      </c>
      <c r="CN39" s="99" t="s">
        <v>3043</v>
      </c>
      <c r="CO39" s="99" t="s">
        <v>3043</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1808</v>
      </c>
      <c r="MK39" s="223" t="s">
        <v>1878</v>
      </c>
      <c r="ML39" s="223" t="s">
        <v>3047</v>
      </c>
      <c r="MM39" s="223"/>
      <c r="MN39" s="223"/>
      <c r="MO39" s="223"/>
      <c r="MP39" s="223"/>
      <c r="MQ39" s="223"/>
      <c r="MR39" s="223"/>
      <c r="MS39" s="223"/>
      <c r="MT39" s="223" t="s">
        <v>1643</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1630</v>
      </c>
      <c r="NI39" s="223"/>
      <c r="NJ39" s="223"/>
      <c r="NK39" s="223"/>
      <c r="NL39" s="223"/>
      <c r="NM39" s="223"/>
      <c r="NN39" s="223"/>
      <c r="NO39" s="223"/>
      <c r="NP39" s="223"/>
      <c r="NQ39" s="223"/>
      <c r="NR39" s="223" t="s">
        <v>1643</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642"/>
      <c r="B40" s="614"/>
      <c r="C40" s="617"/>
      <c r="D40" s="74" t="str">
        <f t="shared" si="178"/>
        <v>Categoría_2.3_Construcción_de_obras_de_infraestructura_turística</v>
      </c>
      <c r="E40" s="125" t="s">
        <v>3118</v>
      </c>
      <c r="F40" s="121" t="str">
        <f t="shared" si="11"/>
        <v>Tipo_2.3.I_Centro_de_convenciones_construidos_y_o_rehabilitados</v>
      </c>
      <c r="G40" s="115" t="s">
        <v>3043</v>
      </c>
      <c r="H40" s="115" t="s">
        <v>3043</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3109</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3043</v>
      </c>
      <c r="CC40" s="99" t="s">
        <v>3043</v>
      </c>
      <c r="CD40" s="99" t="s">
        <v>3043</v>
      </c>
      <c r="CE40" s="99" t="s">
        <v>3043</v>
      </c>
      <c r="CF40" s="99" t="s">
        <v>3043</v>
      </c>
      <c r="CG40" s="99" t="s">
        <v>3043</v>
      </c>
      <c r="CH40" s="99" t="s">
        <v>3043</v>
      </c>
      <c r="CI40" s="99" t="s">
        <v>3043</v>
      </c>
      <c r="CJ40" s="99" t="s">
        <v>3043</v>
      </c>
      <c r="CK40" s="99" t="s">
        <v>3043</v>
      </c>
      <c r="CL40" s="99" t="s">
        <v>3043</v>
      </c>
      <c r="CM40" s="99" t="s">
        <v>3043</v>
      </c>
      <c r="CN40" s="99" t="s">
        <v>3043</v>
      </c>
      <c r="CO40" s="99" t="s">
        <v>3043</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1809</v>
      </c>
      <c r="MK40" s="223" t="s">
        <v>1879</v>
      </c>
      <c r="ML40" s="223" t="s">
        <v>3047</v>
      </c>
      <c r="MM40" s="223"/>
      <c r="MN40" s="223"/>
      <c r="MO40" s="223"/>
      <c r="MP40" s="223"/>
      <c r="MQ40" s="223"/>
      <c r="MR40" s="223"/>
      <c r="MS40" s="223"/>
      <c r="MT40" s="223" t="s">
        <v>1643</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1630</v>
      </c>
      <c r="NI40" s="223"/>
      <c r="NJ40" s="223"/>
      <c r="NK40" s="223"/>
      <c r="NL40" s="223"/>
      <c r="NM40" s="223"/>
      <c r="NN40" s="223"/>
      <c r="NO40" s="223"/>
      <c r="NP40" s="223"/>
      <c r="NQ40" s="223"/>
      <c r="NR40" s="223" t="s">
        <v>1643</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642"/>
      <c r="B41" s="614"/>
      <c r="C41" s="617"/>
      <c r="D41" s="74" t="str">
        <f t="shared" si="178"/>
        <v>Categoría_2.3_Construcción_de_obras_de_infraestructura_turística</v>
      </c>
      <c r="E41" s="125" t="s">
        <v>3119</v>
      </c>
      <c r="F41" s="121" t="str">
        <f t="shared" si="11"/>
        <v>Tipo_2.3.J_Señalización_turística</v>
      </c>
      <c r="G41" s="115" t="s">
        <v>3043</v>
      </c>
      <c r="H41" s="115" t="s">
        <v>3043</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3109</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3043</v>
      </c>
      <c r="CC41" s="99" t="s">
        <v>3043</v>
      </c>
      <c r="CD41" s="99" t="s">
        <v>3043</v>
      </c>
      <c r="CE41" s="99" t="s">
        <v>3043</v>
      </c>
      <c r="CF41" s="99" t="s">
        <v>3043</v>
      </c>
      <c r="CG41" s="99" t="s">
        <v>3043</v>
      </c>
      <c r="CH41" s="99" t="s">
        <v>3043</v>
      </c>
      <c r="CI41" s="99" t="s">
        <v>3043</v>
      </c>
      <c r="CJ41" s="99" t="s">
        <v>3043</v>
      </c>
      <c r="CK41" s="99" t="s">
        <v>3043</v>
      </c>
      <c r="CL41" s="99" t="s">
        <v>3043</v>
      </c>
      <c r="CM41" s="99" t="s">
        <v>3043</v>
      </c>
      <c r="CN41" s="99" t="s">
        <v>3043</v>
      </c>
      <c r="CO41" s="99" t="s">
        <v>3043</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1810</v>
      </c>
      <c r="MK41" s="223"/>
      <c r="ML41" s="223" t="s">
        <v>3047</v>
      </c>
      <c r="MM41" s="223"/>
      <c r="MN41" s="223"/>
      <c r="MO41" s="223"/>
      <c r="MP41" s="223"/>
      <c r="MQ41" s="223"/>
      <c r="MR41" s="223"/>
      <c r="MS41" s="223"/>
      <c r="MT41" s="223" t="s">
        <v>1643</v>
      </c>
      <c r="MV41" s="150" t="str" cm="1">
        <f t="array" ref="MV41:MW41">IFERROR(_xlfn._xlws.FILTER(MJ41:MT41,MJ41:MT41&lt;&gt;""),"No aplica")</f>
        <v xml:space="preserve"> Señalizaciones realizadas</v>
      </c>
      <c r="MW41" t="str">
        <v>Otro</v>
      </c>
      <c r="NG41" s="150" t="str">
        <f t="shared" si="164"/>
        <v>Tipo_2.3.J_Señalización_turística_resultados</v>
      </c>
      <c r="NH41" s="223" t="s">
        <v>1630</v>
      </c>
      <c r="NI41" s="223"/>
      <c r="NJ41" s="223"/>
      <c r="NK41" s="223"/>
      <c r="NL41" s="223"/>
      <c r="NM41" s="223"/>
      <c r="NN41" s="223"/>
      <c r="NO41" s="223"/>
      <c r="NP41" s="223"/>
      <c r="NQ41" s="223"/>
      <c r="NR41" s="223" t="s">
        <v>1643</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642"/>
      <c r="B42" s="614"/>
      <c r="C42" s="617"/>
      <c r="D42" s="74" t="str">
        <f t="shared" si="178"/>
        <v>Categoría_2.3_Construcción_de_obras_de_infraestructura_turística</v>
      </c>
      <c r="E42" s="125" t="s">
        <v>3120</v>
      </c>
      <c r="F42" s="121" t="str">
        <f t="shared" si="11"/>
        <v>Tipo_2.3.K_Miradores_turísticos_construidos_y_o_rehabilitados</v>
      </c>
      <c r="G42" s="115" t="s">
        <v>3043</v>
      </c>
      <c r="H42" s="115" t="s">
        <v>3043</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3109</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3043</v>
      </c>
      <c r="CC42" s="99" t="s">
        <v>3043</v>
      </c>
      <c r="CD42" s="99" t="s">
        <v>3043</v>
      </c>
      <c r="CE42" s="99" t="s">
        <v>3043</v>
      </c>
      <c r="CF42" s="99" t="s">
        <v>3043</v>
      </c>
      <c r="CG42" s="99" t="s">
        <v>3043</v>
      </c>
      <c r="CH42" s="99" t="s">
        <v>3043</v>
      </c>
      <c r="CI42" s="99" t="s">
        <v>3043</v>
      </c>
      <c r="CJ42" s="99" t="s">
        <v>3043</v>
      </c>
      <c r="CK42" s="99" t="s">
        <v>3043</v>
      </c>
      <c r="CL42" s="99" t="s">
        <v>3043</v>
      </c>
      <c r="CM42" s="99" t="s">
        <v>3043</v>
      </c>
      <c r="CN42" s="99" t="s">
        <v>3043</v>
      </c>
      <c r="CO42" s="99" t="s">
        <v>3043</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1811</v>
      </c>
      <c r="MK42" s="223" t="s">
        <v>1880</v>
      </c>
      <c r="ML42" s="223" t="s">
        <v>3047</v>
      </c>
      <c r="MM42" s="223"/>
      <c r="MN42" s="223"/>
      <c r="MO42" s="223"/>
      <c r="MP42" s="223"/>
      <c r="MQ42" s="223"/>
      <c r="MR42" s="223"/>
      <c r="MS42" s="223"/>
      <c r="MT42" s="223" t="s">
        <v>1643</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1630</v>
      </c>
      <c r="NI42" s="223"/>
      <c r="NJ42" s="223"/>
      <c r="NK42" s="223"/>
      <c r="NL42" s="223"/>
      <c r="NM42" s="223"/>
      <c r="NN42" s="223"/>
      <c r="NO42" s="223"/>
      <c r="NP42" s="223"/>
      <c r="NQ42" s="223"/>
      <c r="NR42" s="223" t="s">
        <v>1643</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642"/>
      <c r="B43" s="615"/>
      <c r="C43" s="618"/>
      <c r="D43" s="74" t="str">
        <f t="shared" si="178"/>
        <v>Categoría_2.3_Construcción_de_obras_de_infraestructura_turística</v>
      </c>
      <c r="E43" s="126" t="s">
        <v>3121</v>
      </c>
      <c r="F43" s="121" t="str">
        <f t="shared" si="11"/>
        <v>Tipo_2.3.L_Otros</v>
      </c>
      <c r="G43" s="115" t="s">
        <v>3043</v>
      </c>
      <c r="H43" s="115" t="s">
        <v>3043</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3109</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3043</v>
      </c>
      <c r="CC43" s="99" t="s">
        <v>3043</v>
      </c>
      <c r="CD43" s="99" t="s">
        <v>3043</v>
      </c>
      <c r="CE43" s="99" t="s">
        <v>3043</v>
      </c>
      <c r="CF43" s="99" t="s">
        <v>3043</v>
      </c>
      <c r="CG43" s="99" t="s">
        <v>3043</v>
      </c>
      <c r="CH43" s="99" t="s">
        <v>3043</v>
      </c>
      <c r="CI43" s="99" t="s">
        <v>3043</v>
      </c>
      <c r="CJ43" s="99" t="s">
        <v>3043</v>
      </c>
      <c r="CK43" s="99" t="s">
        <v>3043</v>
      </c>
      <c r="CL43" s="99" t="s">
        <v>3043</v>
      </c>
      <c r="CM43" s="99" t="s">
        <v>3043</v>
      </c>
      <c r="CN43" s="99" t="s">
        <v>3043</v>
      </c>
      <c r="CO43" s="99" t="s">
        <v>3043</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1812</v>
      </c>
      <c r="MK43" s="223" t="s">
        <v>1881</v>
      </c>
      <c r="ML43" s="223" t="s">
        <v>3047</v>
      </c>
      <c r="MM43" s="223"/>
      <c r="MN43" s="223"/>
      <c r="MO43" s="223"/>
      <c r="MP43" s="223"/>
      <c r="MQ43" s="223"/>
      <c r="MR43" s="223"/>
      <c r="MS43" s="223"/>
      <c r="MT43" s="223" t="s">
        <v>1643</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1630</v>
      </c>
      <c r="NI43" s="223"/>
      <c r="NJ43" s="223"/>
      <c r="NK43" s="223"/>
      <c r="NL43" s="223"/>
      <c r="NM43" s="223"/>
      <c r="NN43" s="223"/>
      <c r="NO43" s="223"/>
      <c r="NP43" s="223"/>
      <c r="NQ43" s="223"/>
      <c r="NR43" s="223" t="s">
        <v>1643</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642"/>
      <c r="B44" s="73" t="s">
        <v>1186</v>
      </c>
      <c r="C44" s="77" t="s">
        <v>3122</v>
      </c>
      <c r="D44" s="74" t="str">
        <f t="shared" si="177"/>
        <v>Categoría_2.4_Proyectos_integrales_de_construcción_de_obras_de_infraestructura_turística</v>
      </c>
      <c r="E44" s="81" t="s">
        <v>3123</v>
      </c>
      <c r="F44" s="72" t="str">
        <f t="shared" si="11"/>
        <v>Tipo_Los_mismos_tipos_de_proyecto_aplicables_a_las_categorías_2.1_2.2_y_2.3_únicamente_para_MinCIT</v>
      </c>
      <c r="G44" s="74" t="s">
        <v>3043</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41</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642"/>
      <c r="B45" s="75" t="s">
        <v>1411</v>
      </c>
      <c r="C45" s="78" t="s">
        <v>3124</v>
      </c>
      <c r="D45" s="74" t="str">
        <f t="shared" si="177"/>
        <v>Categoría_2.5_Ejecución_de_reparaciones_locativas_y_embellecimiento_de_fachadas</v>
      </c>
      <c r="E45" s="82" t="s">
        <v>3125</v>
      </c>
      <c r="F45" s="72" t="str">
        <f t="shared" si="11"/>
        <v>Tipo_2.5.A_Desarrollo_de_reparaciones_locativas</v>
      </c>
      <c r="G45" s="76" t="s">
        <v>3043</v>
      </c>
      <c r="H45" s="106" t="s">
        <v>3043</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3126</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3043</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1813</v>
      </c>
      <c r="MK45" s="83"/>
      <c r="ML45" s="83" t="s">
        <v>3047</v>
      </c>
      <c r="MM45" s="83"/>
      <c r="MN45" s="83"/>
      <c r="MO45" s="83"/>
      <c r="MP45" s="83"/>
      <c r="MQ45" s="83"/>
      <c r="MR45" s="83"/>
      <c r="MS45" s="83"/>
      <c r="MT45" s="83" t="s">
        <v>1643</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1631</v>
      </c>
      <c r="NI45" s="83"/>
      <c r="NJ45" s="83"/>
      <c r="NK45" s="83"/>
      <c r="NL45" s="83"/>
      <c r="NM45" s="83"/>
      <c r="NN45" s="83"/>
      <c r="NO45" s="83"/>
      <c r="NP45" s="83"/>
      <c r="NQ45" s="83"/>
      <c r="NR45" s="83" t="s">
        <v>1643</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643"/>
      <c r="B46" s="73" t="s">
        <v>3127</v>
      </c>
      <c r="C46" s="77" t="s">
        <v>3128</v>
      </c>
      <c r="D46" s="74" t="str">
        <f t="shared" si="177"/>
        <v>Categoría_2.6_Estímulos_para_la_implementación_de_soluciones_sostenibles_para_la_planta_turística</v>
      </c>
      <c r="E46" s="81" t="s">
        <v>3129</v>
      </c>
      <c r="F46" s="72" t="str">
        <f t="shared" si="11"/>
        <v>Tipo_2.6.A_Estímulos_para_la_implementación_de_soluciones_para_la_planta_turística_pública_o_privada</v>
      </c>
      <c r="G46" s="74" t="s">
        <v>3043</v>
      </c>
      <c r="H46" s="107" t="s">
        <v>3043</v>
      </c>
      <c r="I46" s="111"/>
      <c r="J46" s="111" t="s">
        <v>3043</v>
      </c>
      <c r="K46" s="111" t="s">
        <v>3043</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3130</v>
      </c>
      <c r="AA46" s="92" t="s">
        <v>3043</v>
      </c>
      <c r="AB46" s="92" t="s">
        <v>3043</v>
      </c>
      <c r="AC46" s="92"/>
      <c r="AD46" s="92"/>
      <c r="AE46" s="92" t="s">
        <v>3043</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3043</v>
      </c>
      <c r="BJ46" s="92"/>
      <c r="BK46" s="92"/>
      <c r="BL46" s="92"/>
      <c r="BM46" s="92"/>
      <c r="BN46" s="92"/>
      <c r="BO46" s="92"/>
      <c r="BP46" s="92" t="s">
        <v>3043</v>
      </c>
      <c r="BQ46" s="92"/>
      <c r="BR46" s="92"/>
      <c r="BS46" s="92" t="s">
        <v>3043</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1814</v>
      </c>
      <c r="MK46" s="83" t="s">
        <v>1882</v>
      </c>
      <c r="ML46" s="83"/>
      <c r="MM46" s="83"/>
      <c r="MN46" s="83"/>
      <c r="MO46" s="83"/>
      <c r="MP46" s="83"/>
      <c r="MQ46" s="83"/>
      <c r="MR46" s="83"/>
      <c r="MS46" s="83"/>
      <c r="MT46" s="83" t="s">
        <v>1643</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1632</v>
      </c>
      <c r="NI46" s="83" t="s">
        <v>1662</v>
      </c>
      <c r="NJ46" s="83" t="s">
        <v>1679</v>
      </c>
      <c r="NK46" s="83"/>
      <c r="NL46" s="83"/>
      <c r="NM46" s="83"/>
      <c r="NN46" s="83"/>
      <c r="NO46" s="83"/>
      <c r="NP46" s="83"/>
      <c r="NQ46" s="83"/>
      <c r="NR46" s="83" t="s">
        <v>1643</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641">
        <v>3</v>
      </c>
      <c r="B47" s="613" t="s">
        <v>1489</v>
      </c>
      <c r="C47" s="616" t="s">
        <v>3131</v>
      </c>
      <c r="D47" s="74" t="str">
        <f>CONCATENATE("Categoría_",$B$47,"_",SUBSTITUTE(SUBSTITUTE($C$47,",","")," ","_"))</f>
        <v>Categoría_3.1_Investigación_de_mercados_y_análisis_sectorial_en_destinos_turísticos</v>
      </c>
      <c r="E47" s="82" t="s">
        <v>3132</v>
      </c>
      <c r="F47" s="72" t="str">
        <f t="shared" si="11"/>
        <v>Tipo_3.1.A_Estudios_y_encuestas_para_la_identificación_de_tendencias_del_mercado_y_el_desarrollo_del_sector_turístico</v>
      </c>
      <c r="G47" s="76" t="s">
        <v>3043</v>
      </c>
      <c r="H47" s="106" t="s">
        <v>3043</v>
      </c>
      <c r="I47" s="112" t="s">
        <v>3043</v>
      </c>
      <c r="J47" s="112" t="s">
        <v>3043</v>
      </c>
      <c r="K47" s="112" t="s">
        <v>3043</v>
      </c>
      <c r="L47" s="112" t="s">
        <v>3043</v>
      </c>
      <c r="M47" s="115" t="s">
        <v>3043</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3133</v>
      </c>
      <c r="AA47" s="89" t="s">
        <v>3043</v>
      </c>
      <c r="AB47" s="89" t="s">
        <v>3043</v>
      </c>
      <c r="AC47" s="89"/>
      <c r="AD47" s="89"/>
      <c r="AE47" s="89" t="s">
        <v>3043</v>
      </c>
      <c r="AF47" s="89" t="s">
        <v>3043</v>
      </c>
      <c r="AG47" s="89" t="s">
        <v>3043</v>
      </c>
      <c r="AH47" s="89" t="s">
        <v>3043</v>
      </c>
      <c r="AI47" s="89" t="s">
        <v>3043</v>
      </c>
      <c r="AJ47" s="89" t="s">
        <v>3043</v>
      </c>
      <c r="AK47" s="89" t="s">
        <v>3043</v>
      </c>
      <c r="AL47" s="89" t="s">
        <v>3043</v>
      </c>
      <c r="AM47" s="89" t="s">
        <v>3043</v>
      </c>
      <c r="AN47" s="89" t="s">
        <v>3043</v>
      </c>
      <c r="AO47" s="89" t="s">
        <v>3043</v>
      </c>
      <c r="AP47" s="89" t="s">
        <v>3043</v>
      </c>
      <c r="AQ47" s="89" t="s">
        <v>3043</v>
      </c>
      <c r="AR47" s="89" t="s">
        <v>3043</v>
      </c>
      <c r="AS47" s="89" t="s">
        <v>3043</v>
      </c>
      <c r="AT47" s="89" t="s">
        <v>3043</v>
      </c>
      <c r="AU47" s="89" t="s">
        <v>3043</v>
      </c>
      <c r="AV47" s="89" t="s">
        <v>3043</v>
      </c>
      <c r="AW47" s="89" t="s">
        <v>3043</v>
      </c>
      <c r="AX47" s="89" t="s">
        <v>3043</v>
      </c>
      <c r="AY47" s="89" t="s">
        <v>3043</v>
      </c>
      <c r="AZ47" s="89"/>
      <c r="BA47" s="89" t="s">
        <v>3043</v>
      </c>
      <c r="BB47" s="89" t="s">
        <v>3043</v>
      </c>
      <c r="BC47" s="89" t="s">
        <v>3043</v>
      </c>
      <c r="BD47" s="89"/>
      <c r="BE47" s="89"/>
      <c r="BF47" s="89"/>
      <c r="BG47" s="89"/>
      <c r="BH47" s="89"/>
      <c r="BI47" s="89"/>
      <c r="BJ47" s="89" t="s">
        <v>3043</v>
      </c>
      <c r="BK47" s="89"/>
      <c r="BL47" s="89"/>
      <c r="BM47" s="89"/>
      <c r="BN47" s="89"/>
      <c r="BO47" s="89"/>
      <c r="BP47" s="89" t="s">
        <v>3043</v>
      </c>
      <c r="BQ47" s="89"/>
      <c r="BR47" s="89"/>
      <c r="BS47" s="89"/>
      <c r="BT47" s="89"/>
      <c r="BU47" s="89"/>
      <c r="BV47" s="89"/>
      <c r="BW47" s="90"/>
      <c r="BX47" s="90" t="s">
        <v>3043</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1815</v>
      </c>
      <c r="MK47" s="83" t="s">
        <v>1883</v>
      </c>
      <c r="ML47" s="83" t="s">
        <v>1915</v>
      </c>
      <c r="MM47" s="83" t="s">
        <v>1916</v>
      </c>
      <c r="MN47" s="83"/>
      <c r="MO47" s="83"/>
      <c r="MP47" s="83"/>
      <c r="MQ47" s="83"/>
      <c r="MR47" s="83"/>
      <c r="MS47" s="83"/>
      <c r="MT47" s="83" t="s">
        <v>1643</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1633</v>
      </c>
      <c r="NI47" s="83" t="s">
        <v>1663</v>
      </c>
      <c r="NJ47" s="83"/>
      <c r="NK47" s="83"/>
      <c r="NL47" s="83"/>
      <c r="NM47" s="83"/>
      <c r="NN47" s="83"/>
      <c r="NO47" s="83"/>
      <c r="NP47" s="83"/>
      <c r="NQ47" s="83"/>
      <c r="NR47" s="83" t="s">
        <v>1643</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642"/>
      <c r="B48" s="614"/>
      <c r="C48" s="617"/>
      <c r="D48" s="74" t="str">
        <f t="shared" ref="D48:D49" si="180">CONCATENATE("Categoría_",$B$47,"_",SUBSTITUTE(SUBSTITUTE($C$47,",","")," ","_"))</f>
        <v>Categoría_3.1_Investigación_de_mercados_y_análisis_sectorial_en_destinos_turísticos</v>
      </c>
      <c r="E48" s="82" t="s">
        <v>3134</v>
      </c>
      <c r="F48" s="72" t="str">
        <f t="shared" si="11"/>
        <v>Tipo_3.1.B_Estudios_de_análisis_económicos_y_financieros_de_mercados_en_el_sector_turismo</v>
      </c>
      <c r="G48" s="76" t="s">
        <v>3043</v>
      </c>
      <c r="H48" s="106" t="s">
        <v>3043</v>
      </c>
      <c r="I48" s="112" t="s">
        <v>3043</v>
      </c>
      <c r="J48" s="112" t="s">
        <v>3043</v>
      </c>
      <c r="K48" s="112" t="s">
        <v>3043</v>
      </c>
      <c r="L48" s="112" t="s">
        <v>3043</v>
      </c>
      <c r="M48" s="115" t="s">
        <v>3043</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3135</v>
      </c>
      <c r="AA48" s="89" t="s">
        <v>3043</v>
      </c>
      <c r="AB48" s="89" t="s">
        <v>3043</v>
      </c>
      <c r="AC48" s="89"/>
      <c r="AD48" s="89"/>
      <c r="AE48" s="89" t="s">
        <v>3043</v>
      </c>
      <c r="AF48" s="89" t="s">
        <v>3043</v>
      </c>
      <c r="AG48" s="89" t="s">
        <v>3043</v>
      </c>
      <c r="AH48" s="89" t="s">
        <v>3043</v>
      </c>
      <c r="AI48" s="89" t="s">
        <v>3043</v>
      </c>
      <c r="AJ48" s="89" t="s">
        <v>3043</v>
      </c>
      <c r="AK48" s="89" t="s">
        <v>3043</v>
      </c>
      <c r="AL48" s="89" t="s">
        <v>3043</v>
      </c>
      <c r="AM48" s="89" t="s">
        <v>3043</v>
      </c>
      <c r="AN48" s="89" t="s">
        <v>3043</v>
      </c>
      <c r="AO48" s="89" t="s">
        <v>3043</v>
      </c>
      <c r="AP48" s="89" t="s">
        <v>3043</v>
      </c>
      <c r="AQ48" s="89" t="s">
        <v>3043</v>
      </c>
      <c r="AR48" s="89" t="s">
        <v>3043</v>
      </c>
      <c r="AS48" s="89" t="s">
        <v>3043</v>
      </c>
      <c r="AT48" s="89" t="s">
        <v>3043</v>
      </c>
      <c r="AU48" s="89" t="s">
        <v>3043</v>
      </c>
      <c r="AV48" s="89" t="s">
        <v>3043</v>
      </c>
      <c r="AW48" s="89" t="s">
        <v>3043</v>
      </c>
      <c r="AX48" s="89" t="s">
        <v>3043</v>
      </c>
      <c r="AY48" s="89" t="s">
        <v>3043</v>
      </c>
      <c r="AZ48" s="89"/>
      <c r="BA48" s="89" t="s">
        <v>3043</v>
      </c>
      <c r="BB48" s="89" t="s">
        <v>3043</v>
      </c>
      <c r="BC48" s="89" t="s">
        <v>3043</v>
      </c>
      <c r="BD48" s="89"/>
      <c r="BE48" s="89"/>
      <c r="BF48" s="89"/>
      <c r="BG48" s="89"/>
      <c r="BH48" s="89"/>
      <c r="BI48" s="89"/>
      <c r="BJ48" s="89" t="s">
        <v>3043</v>
      </c>
      <c r="BK48" s="89"/>
      <c r="BL48" s="89"/>
      <c r="BM48" s="89"/>
      <c r="BN48" s="89"/>
      <c r="BO48" s="89"/>
      <c r="BP48" s="89" t="s">
        <v>3043</v>
      </c>
      <c r="BQ48" s="89"/>
      <c r="BR48" s="89"/>
      <c r="BS48" s="89"/>
      <c r="BT48" s="89"/>
      <c r="BU48" s="89"/>
      <c r="BV48" s="89"/>
      <c r="BW48" s="90"/>
      <c r="BX48" s="90" t="s">
        <v>3043</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1816</v>
      </c>
      <c r="MK48" s="83" t="s">
        <v>1884</v>
      </c>
      <c r="ML48" s="83" t="s">
        <v>1916</v>
      </c>
      <c r="MM48" s="83"/>
      <c r="MN48" s="83"/>
      <c r="MO48" s="83"/>
      <c r="MP48" s="83"/>
      <c r="MQ48" s="83"/>
      <c r="MR48" s="83"/>
      <c r="MS48" s="83"/>
      <c r="MT48" s="83" t="s">
        <v>1643</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1633</v>
      </c>
      <c r="NI48" s="83"/>
      <c r="NJ48" s="83"/>
      <c r="NK48" s="83"/>
      <c r="NL48" s="83"/>
      <c r="NM48" s="83"/>
      <c r="NN48" s="83"/>
      <c r="NO48" s="83"/>
      <c r="NP48" s="83"/>
      <c r="NQ48" s="83"/>
      <c r="NR48" s="83" t="s">
        <v>1643</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642"/>
      <c r="B49" s="615"/>
      <c r="C49" s="618"/>
      <c r="D49" s="74" t="str">
        <f t="shared" si="180"/>
        <v>Categoría_3.1_Investigación_de_mercados_y_análisis_sectorial_en_destinos_turísticos</v>
      </c>
      <c r="E49" s="82" t="s">
        <v>3136</v>
      </c>
      <c r="F49" s="72" t="str">
        <f t="shared" si="11"/>
        <v>Tipo_3.1.C_Evaluación_de_conceptos_de_campaña</v>
      </c>
      <c r="G49" s="76" t="s">
        <v>3043</v>
      </c>
      <c r="H49" s="106" t="s">
        <v>3043</v>
      </c>
      <c r="I49" s="112" t="s">
        <v>3043</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3137</v>
      </c>
      <c r="AA49" s="89" t="s">
        <v>3043</v>
      </c>
      <c r="AB49" s="89" t="s">
        <v>3043</v>
      </c>
      <c r="AC49" s="89"/>
      <c r="AD49" s="89"/>
      <c r="AE49" s="89" t="s">
        <v>3043</v>
      </c>
      <c r="AF49" s="89" t="s">
        <v>3043</v>
      </c>
      <c r="AG49" s="89" t="s">
        <v>3043</v>
      </c>
      <c r="AH49" s="89" t="s">
        <v>3043</v>
      </c>
      <c r="AI49" s="89" t="s">
        <v>3043</v>
      </c>
      <c r="AJ49" s="89" t="s">
        <v>3043</v>
      </c>
      <c r="AK49" s="89" t="s">
        <v>3043</v>
      </c>
      <c r="AL49" s="89" t="s">
        <v>3043</v>
      </c>
      <c r="AM49" s="89" t="s">
        <v>3043</v>
      </c>
      <c r="AN49" s="89" t="s">
        <v>3043</v>
      </c>
      <c r="AO49" s="89" t="s">
        <v>3043</v>
      </c>
      <c r="AP49" s="89" t="s">
        <v>3043</v>
      </c>
      <c r="AQ49" s="89" t="s">
        <v>3043</v>
      </c>
      <c r="AR49" s="89" t="s">
        <v>3043</v>
      </c>
      <c r="AS49" s="89" t="s">
        <v>3043</v>
      </c>
      <c r="AT49" s="89" t="s">
        <v>3043</v>
      </c>
      <c r="AU49" s="89" t="s">
        <v>3043</v>
      </c>
      <c r="AV49" s="89" t="s">
        <v>3043</v>
      </c>
      <c r="AW49" s="89" t="s">
        <v>3043</v>
      </c>
      <c r="AX49" s="89" t="s">
        <v>3043</v>
      </c>
      <c r="AY49" s="89" t="s">
        <v>3043</v>
      </c>
      <c r="AZ49" s="89"/>
      <c r="BA49" s="89" t="s">
        <v>3043</v>
      </c>
      <c r="BB49" s="89" t="s">
        <v>3043</v>
      </c>
      <c r="BC49" s="89" t="s">
        <v>3043</v>
      </c>
      <c r="BD49" s="89"/>
      <c r="BE49" s="89"/>
      <c r="BF49" s="89"/>
      <c r="BG49" s="89"/>
      <c r="BH49" s="89"/>
      <c r="BI49" s="89"/>
      <c r="BJ49" s="89" t="s">
        <v>3043</v>
      </c>
      <c r="BK49" s="89"/>
      <c r="BL49" s="89"/>
      <c r="BM49" s="89"/>
      <c r="BN49" s="89"/>
      <c r="BO49" s="89"/>
      <c r="BP49" s="89" t="s">
        <v>3043</v>
      </c>
      <c r="BQ49" s="89"/>
      <c r="BR49" s="89"/>
      <c r="BS49" s="89"/>
      <c r="BT49" s="89"/>
      <c r="BU49" s="89"/>
      <c r="BV49" s="89"/>
      <c r="BW49" s="90"/>
      <c r="BX49" s="90" t="s">
        <v>3043</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1817</v>
      </c>
      <c r="MK49" s="83" t="s">
        <v>1885</v>
      </c>
      <c r="ML49" s="83" t="s">
        <v>3047</v>
      </c>
      <c r="MM49" s="83"/>
      <c r="MN49" s="83"/>
      <c r="MO49" s="83"/>
      <c r="MP49" s="83"/>
      <c r="MQ49" s="83"/>
      <c r="MR49" s="83"/>
      <c r="MS49" s="83"/>
      <c r="MT49" s="83" t="s">
        <v>1643</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1634</v>
      </c>
      <c r="NI49" s="83"/>
      <c r="NJ49" s="83"/>
      <c r="NK49" s="83"/>
      <c r="NL49" s="83"/>
      <c r="NM49" s="83"/>
      <c r="NN49" s="83"/>
      <c r="NO49" s="83"/>
      <c r="NP49" s="83"/>
      <c r="NQ49" s="83"/>
      <c r="NR49" s="83" t="s">
        <v>1643</v>
      </c>
      <c r="NT49" s="83" t="str" cm="1">
        <f t="array" ref="NT49:NU49">IFERROR(_xlfn._xlws.FILTER(NH49:NR49,NH49:NR49&lt;&gt;""),"No aplica")</f>
        <v>Indicadores de efectividad de campañas evaluados o creados</v>
      </c>
      <c r="NU49" t="str">
        <v>Otro</v>
      </c>
    </row>
    <row r="50" spans="1:390" ht="61.9" thickBot="1">
      <c r="A50" s="642"/>
      <c r="B50" s="73" t="s">
        <v>3138</v>
      </c>
      <c r="C50" s="77" t="s">
        <v>3139</v>
      </c>
      <c r="D50" s="74" t="str">
        <f t="shared" si="177"/>
        <v>Categoría_3.2_Diseño_de_marca_o_conceptualización_de_estrategias_promocionales</v>
      </c>
      <c r="E50" s="81" t="s">
        <v>3140</v>
      </c>
      <c r="F50" s="72" t="str">
        <f t="shared" si="11"/>
        <v>Tipo_3.2.A_Diseño_de_marca_y_o_conceptualización_para_promocionar_atractivos_experiencias_o_destinos_turísticos</v>
      </c>
      <c r="G50" s="74" t="s">
        <v>3043</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3141</v>
      </c>
      <c r="AA50" s="92" t="s">
        <v>3043</v>
      </c>
      <c r="AB50" s="92" t="s">
        <v>3043</v>
      </c>
      <c r="AC50" s="92"/>
      <c r="AD50" s="92"/>
      <c r="AE50" s="92" t="s">
        <v>3043</v>
      </c>
      <c r="AF50" s="92" t="s">
        <v>3043</v>
      </c>
      <c r="AG50" s="92" t="s">
        <v>3043</v>
      </c>
      <c r="AH50" s="92" t="s">
        <v>3043</v>
      </c>
      <c r="AI50" s="92" t="s">
        <v>3043</v>
      </c>
      <c r="AJ50" s="92" t="s">
        <v>3043</v>
      </c>
      <c r="AK50" s="92" t="s">
        <v>3043</v>
      </c>
      <c r="AL50" s="92" t="s">
        <v>3043</v>
      </c>
      <c r="AM50" s="92" t="s">
        <v>3043</v>
      </c>
      <c r="AN50" s="92" t="s">
        <v>3043</v>
      </c>
      <c r="AO50" s="92" t="s">
        <v>3043</v>
      </c>
      <c r="AP50" s="92" t="s">
        <v>3043</v>
      </c>
      <c r="AQ50" s="92" t="s">
        <v>3043</v>
      </c>
      <c r="AR50" s="92" t="s">
        <v>3043</v>
      </c>
      <c r="AS50" s="92" t="s">
        <v>3043</v>
      </c>
      <c r="AT50" s="92" t="s">
        <v>3043</v>
      </c>
      <c r="AU50" s="92" t="s">
        <v>3043</v>
      </c>
      <c r="AV50" s="92" t="s">
        <v>3043</v>
      </c>
      <c r="AW50" s="92" t="s">
        <v>3043</v>
      </c>
      <c r="AX50" s="92" t="s">
        <v>3043</v>
      </c>
      <c r="AY50" s="92" t="s">
        <v>3043</v>
      </c>
      <c r="AZ50" s="92"/>
      <c r="BA50" s="92" t="s">
        <v>3043</v>
      </c>
      <c r="BB50" s="92" t="s">
        <v>3043</v>
      </c>
      <c r="BC50" s="92" t="s">
        <v>3043</v>
      </c>
      <c r="BD50" s="92"/>
      <c r="BE50" s="92"/>
      <c r="BF50" s="92"/>
      <c r="BG50" s="92"/>
      <c r="BH50" s="92"/>
      <c r="BI50" s="92"/>
      <c r="BJ50" s="92"/>
      <c r="BK50" s="92"/>
      <c r="BL50" s="92"/>
      <c r="BM50" s="92"/>
      <c r="BN50" s="92"/>
      <c r="BO50" s="92"/>
      <c r="BP50" s="92" t="s">
        <v>3043</v>
      </c>
      <c r="BQ50" s="92"/>
      <c r="BR50" s="92"/>
      <c r="BS50" s="92"/>
      <c r="BT50" s="92"/>
      <c r="BU50" s="92" t="s">
        <v>3043</v>
      </c>
      <c r="BV50" s="92"/>
      <c r="BW50" s="93"/>
      <c r="BX50" s="93" t="s">
        <v>3043</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1818</v>
      </c>
      <c r="MK50" s="83" t="s">
        <v>1886</v>
      </c>
      <c r="ML50" s="83" t="s">
        <v>1917</v>
      </c>
      <c r="MM50" s="83"/>
      <c r="MN50" s="83"/>
      <c r="MO50" s="83"/>
      <c r="MP50" s="83"/>
      <c r="MQ50" s="83"/>
      <c r="MR50" s="83"/>
      <c r="MS50" s="83"/>
      <c r="MT50" s="83" t="s">
        <v>1643</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1635</v>
      </c>
      <c r="NI50" s="83"/>
      <c r="NJ50" s="83"/>
      <c r="NK50" s="83"/>
      <c r="NL50" s="83"/>
      <c r="NM50" s="83"/>
      <c r="NN50" s="83"/>
      <c r="NO50" s="83"/>
      <c r="NP50" s="83"/>
      <c r="NQ50" s="83"/>
      <c r="NR50" s="83" t="s">
        <v>1643</v>
      </c>
      <c r="NT50" s="83" t="str" cm="1">
        <f t="array" ref="NT50:NU50">IFERROR(_xlfn._xlws.FILTER(NH50:NR50,NH50:NR50&lt;&gt;""),"No aplica")</f>
        <v>Atractivos/productos/rutas/experiencias y/o destinos promocionados por medio de los diseños generados</v>
      </c>
      <c r="NU50" t="str">
        <v>Otro</v>
      </c>
    </row>
    <row r="51" spans="1:390" ht="41.45" thickBot="1">
      <c r="A51" s="642"/>
      <c r="B51" s="613" t="s">
        <v>3142</v>
      </c>
      <c r="C51" s="616" t="s">
        <v>3143</v>
      </c>
      <c r="D51" s="74" t="str">
        <f>CONCATENATE("Categoría_",$B$51,"_",SUBSTITUTE(SUBSTITUTE($C$51,",","")," ","_"))</f>
        <v>Categoría_3.3_Organización_y_participación_en_eventos_turísticos_o_promocionales_nacionales_y_regionales</v>
      </c>
      <c r="E51" s="82" t="s">
        <v>3144</v>
      </c>
      <c r="F51" s="72" t="str">
        <f t="shared" si="11"/>
        <v>Tipo_3.3.A_Organización_de_ferias_y_fiestas_regionales</v>
      </c>
      <c r="G51" s="76" t="s">
        <v>3043</v>
      </c>
      <c r="H51" s="106" t="s">
        <v>3043</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3145</v>
      </c>
      <c r="AA51" s="89" t="s">
        <v>3043</v>
      </c>
      <c r="AB51" s="89" t="s">
        <v>3043</v>
      </c>
      <c r="AC51" s="89"/>
      <c r="AD51" s="89"/>
      <c r="AE51" s="89"/>
      <c r="AF51" s="89" t="s">
        <v>3043</v>
      </c>
      <c r="AG51" s="89" t="s">
        <v>3043</v>
      </c>
      <c r="AH51" s="89" t="s">
        <v>3043</v>
      </c>
      <c r="AI51" s="89" t="s">
        <v>3043</v>
      </c>
      <c r="AJ51" s="89" t="s">
        <v>3043</v>
      </c>
      <c r="AK51" s="89" t="s">
        <v>3043</v>
      </c>
      <c r="AL51" s="89" t="s">
        <v>3043</v>
      </c>
      <c r="AM51" s="89" t="s">
        <v>3043</v>
      </c>
      <c r="AN51" s="89" t="s">
        <v>3043</v>
      </c>
      <c r="AO51" s="89" t="s">
        <v>3043</v>
      </c>
      <c r="AP51" s="89" t="s">
        <v>3043</v>
      </c>
      <c r="AQ51" s="89" t="s">
        <v>3043</v>
      </c>
      <c r="AR51" s="89" t="s">
        <v>3043</v>
      </c>
      <c r="AS51" s="89" t="s">
        <v>3043</v>
      </c>
      <c r="AT51" s="89" t="s">
        <v>3043</v>
      </c>
      <c r="AU51" s="89" t="s">
        <v>3043</v>
      </c>
      <c r="AV51" s="89" t="s">
        <v>3043</v>
      </c>
      <c r="AW51" s="89" t="s">
        <v>3043</v>
      </c>
      <c r="AX51" s="89" t="s">
        <v>3043</v>
      </c>
      <c r="AY51" s="89" t="s">
        <v>3043</v>
      </c>
      <c r="AZ51" s="89" t="s">
        <v>3043</v>
      </c>
      <c r="BA51" s="89" t="s">
        <v>3043</v>
      </c>
      <c r="BB51" s="89"/>
      <c r="BC51" s="89"/>
      <c r="BD51" s="89" t="s">
        <v>3043</v>
      </c>
      <c r="BE51" s="89" t="s">
        <v>3043</v>
      </c>
      <c r="BF51" s="89" t="s">
        <v>3043</v>
      </c>
      <c r="BG51" s="89" t="s">
        <v>3043</v>
      </c>
      <c r="BH51" s="89" t="s">
        <v>3043</v>
      </c>
      <c r="BI51" s="89"/>
      <c r="BJ51" s="89"/>
      <c r="BK51" s="89" t="s">
        <v>3043</v>
      </c>
      <c r="BL51" s="89"/>
      <c r="BM51" s="89"/>
      <c r="BN51" s="89"/>
      <c r="BO51" s="89"/>
      <c r="BP51" s="89"/>
      <c r="BQ51" s="89"/>
      <c r="BR51" s="89"/>
      <c r="BS51" s="89"/>
      <c r="BT51" s="89"/>
      <c r="BU51" s="89" t="s">
        <v>3043</v>
      </c>
      <c r="BV51" s="89"/>
      <c r="BW51" s="90"/>
      <c r="BX51" s="90" t="s">
        <v>3043</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1819</v>
      </c>
      <c r="MK51" s="83" t="s">
        <v>1822</v>
      </c>
      <c r="ML51" s="83" t="s">
        <v>1889</v>
      </c>
      <c r="MM51" s="83" t="s">
        <v>1823</v>
      </c>
      <c r="MN51" s="83" t="s">
        <v>1937</v>
      </c>
      <c r="MO51" s="83"/>
      <c r="MP51" s="83"/>
      <c r="MQ51" s="83"/>
      <c r="MR51" s="83"/>
      <c r="MS51" s="83"/>
      <c r="MT51" s="83" t="s">
        <v>1643</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1636</v>
      </c>
      <c r="NI51" s="83" t="s">
        <v>1664</v>
      </c>
      <c r="NJ51" s="83" t="s">
        <v>1680</v>
      </c>
      <c r="NK51" s="83" t="s">
        <v>1687</v>
      </c>
      <c r="NL51" s="83" t="s">
        <v>1690</v>
      </c>
      <c r="NM51" s="83" t="s">
        <v>1693</v>
      </c>
      <c r="NN51" s="83"/>
      <c r="NO51" s="83"/>
      <c r="NP51" s="83"/>
      <c r="NQ51" s="83"/>
      <c r="NR51" s="83" t="s">
        <v>1643</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642"/>
      <c r="B52" s="614"/>
      <c r="C52" s="617"/>
      <c r="D52" s="74" t="str">
        <f t="shared" ref="D52:D53" si="181">CONCATENATE("Categoría_",$B$51,"_",SUBSTITUTE(SUBSTITUTE($C$51,",","")," ","_"))</f>
        <v>Categoría_3.3_Organización_y_participación_en_eventos_turísticos_o_promocionales_nacionales_y_regionales</v>
      </c>
      <c r="E52" s="82" t="s">
        <v>3146</v>
      </c>
      <c r="F52" s="72" t="str">
        <f t="shared" si="11"/>
        <v>Tipo_3.3.B_Eventos_para_la_promoción_de_atractivos_productos_rutas_experiencias_y_o_destinos_turísticos</v>
      </c>
      <c r="G52" s="76" t="s">
        <v>3043</v>
      </c>
      <c r="H52" s="106" t="s">
        <v>3043</v>
      </c>
      <c r="I52" s="112" t="s">
        <v>3043</v>
      </c>
      <c r="J52" s="112" t="s">
        <v>3043</v>
      </c>
      <c r="K52" s="112" t="s">
        <v>3043</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3147</v>
      </c>
      <c r="AA52" s="89" t="s">
        <v>3043</v>
      </c>
      <c r="AB52" s="89" t="s">
        <v>3043</v>
      </c>
      <c r="AC52" s="89"/>
      <c r="AD52" s="89" t="s">
        <v>3043</v>
      </c>
      <c r="AE52" s="89" t="s">
        <v>3043</v>
      </c>
      <c r="AF52" s="89" t="s">
        <v>3043</v>
      </c>
      <c r="AG52" s="89" t="s">
        <v>3043</v>
      </c>
      <c r="AH52" s="89" t="s">
        <v>3043</v>
      </c>
      <c r="AI52" s="89" t="s">
        <v>3043</v>
      </c>
      <c r="AJ52" s="89" t="s">
        <v>3043</v>
      </c>
      <c r="AK52" s="89" t="s">
        <v>3043</v>
      </c>
      <c r="AL52" s="89" t="s">
        <v>3043</v>
      </c>
      <c r="AM52" s="89" t="s">
        <v>3043</v>
      </c>
      <c r="AN52" s="89" t="s">
        <v>3043</v>
      </c>
      <c r="AO52" s="89" t="s">
        <v>3043</v>
      </c>
      <c r="AP52" s="89" t="s">
        <v>3043</v>
      </c>
      <c r="AQ52" s="89" t="s">
        <v>3043</v>
      </c>
      <c r="AR52" s="89" t="s">
        <v>3043</v>
      </c>
      <c r="AS52" s="89" t="s">
        <v>3043</v>
      </c>
      <c r="AT52" s="89" t="s">
        <v>3043</v>
      </c>
      <c r="AU52" s="89" t="s">
        <v>3043</v>
      </c>
      <c r="AV52" s="89" t="s">
        <v>3043</v>
      </c>
      <c r="AW52" s="89" t="s">
        <v>3043</v>
      </c>
      <c r="AX52" s="89" t="s">
        <v>3043</v>
      </c>
      <c r="AY52" s="89" t="s">
        <v>3043</v>
      </c>
      <c r="AZ52" s="89" t="s">
        <v>3043</v>
      </c>
      <c r="BA52" s="89" t="s">
        <v>3043</v>
      </c>
      <c r="BB52" s="89"/>
      <c r="BC52" s="89"/>
      <c r="BD52" s="89" t="s">
        <v>3043</v>
      </c>
      <c r="BE52" s="89" t="s">
        <v>3043</v>
      </c>
      <c r="BF52" s="89" t="s">
        <v>3043</v>
      </c>
      <c r="BG52" s="89" t="s">
        <v>3043</v>
      </c>
      <c r="BH52" s="89" t="s">
        <v>3043</v>
      </c>
      <c r="BI52" s="89"/>
      <c r="BJ52" s="89"/>
      <c r="BK52" s="89" t="s">
        <v>3043</v>
      </c>
      <c r="BL52" s="89"/>
      <c r="BM52" s="89"/>
      <c r="BN52" s="89" t="s">
        <v>3043</v>
      </c>
      <c r="BO52" s="89"/>
      <c r="BP52" s="89" t="s">
        <v>3043</v>
      </c>
      <c r="BQ52" s="89"/>
      <c r="BR52" s="89"/>
      <c r="BS52" s="89"/>
      <c r="BT52" s="89"/>
      <c r="BU52" s="89" t="s">
        <v>3043</v>
      </c>
      <c r="BV52" s="89"/>
      <c r="BW52" s="90"/>
      <c r="BX52" s="90" t="s">
        <v>3043</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1820</v>
      </c>
      <c r="MK52" s="83" t="s">
        <v>1887</v>
      </c>
      <c r="ML52" s="83" t="s">
        <v>1822</v>
      </c>
      <c r="MM52" s="83" t="s">
        <v>1889</v>
      </c>
      <c r="MN52" s="83" t="s">
        <v>1823</v>
      </c>
      <c r="MO52" s="83"/>
      <c r="MP52" s="83"/>
      <c r="MQ52" s="83"/>
      <c r="MR52" s="83"/>
      <c r="MS52" s="83"/>
      <c r="MT52" s="83" t="s">
        <v>1643</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1636</v>
      </c>
      <c r="NI52" s="83" t="s">
        <v>1664</v>
      </c>
      <c r="NJ52" s="83" t="s">
        <v>1680</v>
      </c>
      <c r="NK52" s="83" t="s">
        <v>1687</v>
      </c>
      <c r="NL52" s="83" t="s">
        <v>1690</v>
      </c>
      <c r="NM52" s="83" t="s">
        <v>1694</v>
      </c>
      <c r="NN52" s="83"/>
      <c r="NO52" s="83"/>
      <c r="NP52" s="83"/>
      <c r="NQ52" s="83"/>
      <c r="NR52" s="83" t="s">
        <v>1643</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642"/>
      <c r="B53" s="615"/>
      <c r="C53" s="618"/>
      <c r="D53" s="74" t="str">
        <f t="shared" si="181"/>
        <v>Categoría_3.3_Organización_y_participación_en_eventos_turísticos_o_promocionales_nacionales_y_regionales</v>
      </c>
      <c r="E53" s="82" t="s">
        <v>3148</v>
      </c>
      <c r="F53" s="72" t="str">
        <f t="shared" si="11"/>
        <v>Tipo_3.3.C_Participación_en_eventos</v>
      </c>
      <c r="G53" s="76" t="s">
        <v>3043</v>
      </c>
      <c r="H53" s="106" t="s">
        <v>3043</v>
      </c>
      <c r="I53" s="112" t="s">
        <v>3043</v>
      </c>
      <c r="J53" s="112" t="s">
        <v>3043</v>
      </c>
      <c r="K53" s="112" t="s">
        <v>3043</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3149</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3043</v>
      </c>
      <c r="BA53" s="89"/>
      <c r="BB53" s="89"/>
      <c r="BC53" s="89"/>
      <c r="BD53" s="89" t="s">
        <v>3043</v>
      </c>
      <c r="BE53" s="89" t="s">
        <v>3043</v>
      </c>
      <c r="BF53" s="89"/>
      <c r="BG53" s="89"/>
      <c r="BH53" s="89"/>
      <c r="BI53" s="89"/>
      <c r="BJ53" s="89"/>
      <c r="BK53" s="89"/>
      <c r="BL53" s="89"/>
      <c r="BM53" s="89"/>
      <c r="BN53" s="89"/>
      <c r="BO53" s="89"/>
      <c r="BP53" s="89"/>
      <c r="BQ53" s="89"/>
      <c r="BR53" s="89"/>
      <c r="BS53" s="89"/>
      <c r="BT53" s="89"/>
      <c r="BU53" s="89"/>
      <c r="BV53" s="89"/>
      <c r="BW53" s="90"/>
      <c r="BX53" s="90" t="s">
        <v>3043</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1821</v>
      </c>
      <c r="MK53" s="83" t="s">
        <v>1888</v>
      </c>
      <c r="ML53" s="83" t="s">
        <v>3047</v>
      </c>
      <c r="MM53" s="83"/>
      <c r="MN53" s="83"/>
      <c r="MO53" s="83"/>
      <c r="MP53" s="83"/>
      <c r="MQ53" s="83"/>
      <c r="MR53" s="83"/>
      <c r="MS53" s="83"/>
      <c r="MT53" s="83" t="s">
        <v>1643</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1637</v>
      </c>
      <c r="NI53" s="83" t="s">
        <v>1665</v>
      </c>
      <c r="NJ53" s="83"/>
      <c r="NK53" s="83"/>
      <c r="NL53" s="83"/>
      <c r="NM53" s="83"/>
      <c r="NN53" s="83"/>
      <c r="NO53" s="83"/>
      <c r="NP53" s="83"/>
      <c r="NQ53" s="83"/>
      <c r="NR53" s="83" t="s">
        <v>1643</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642"/>
      <c r="B54" s="619" t="s">
        <v>3150</v>
      </c>
      <c r="C54" s="622" t="s">
        <v>3151</v>
      </c>
      <c r="D54" s="74" t="str">
        <f>CONCATENATE("Categoría_",$B$54,"_",SUBSTITUTE(SUBSTITUTE($C$54,",","")," ","_"))</f>
        <v>Categoría_3.4_Estrategias_para_la_promoción_de_atractivos_rutas_experiencias_y_o_destinos_a_nivel_nacional_y_regional</v>
      </c>
      <c r="E54" s="81" t="s">
        <v>3152</v>
      </c>
      <c r="F54" s="72" t="str">
        <f t="shared" si="11"/>
        <v>Tipo_3.4.A_Estrategias_de_publicidad_ATL</v>
      </c>
      <c r="G54" s="74" t="s">
        <v>3043</v>
      </c>
      <c r="H54" s="107" t="s">
        <v>3043</v>
      </c>
      <c r="I54" s="110" t="s">
        <v>3043</v>
      </c>
      <c r="J54" s="116"/>
      <c r="K54" s="110" t="s">
        <v>3043</v>
      </c>
      <c r="L54" s="110" t="s">
        <v>3043</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3147</v>
      </c>
      <c r="AA54" s="92" t="s">
        <v>3043</v>
      </c>
      <c r="AB54" s="92" t="s">
        <v>3043</v>
      </c>
      <c r="AC54" s="96"/>
      <c r="AD54" s="96"/>
      <c r="AE54" s="92" t="s">
        <v>3043</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3043</v>
      </c>
      <c r="BH54" s="96"/>
      <c r="BI54" s="96"/>
      <c r="BJ54" s="96"/>
      <c r="BK54" s="96"/>
      <c r="BL54" s="96"/>
      <c r="BM54" s="96"/>
      <c r="BN54" s="96"/>
      <c r="BO54" s="96"/>
      <c r="BP54" s="92" t="s">
        <v>3043</v>
      </c>
      <c r="BQ54" s="96"/>
      <c r="BR54" s="96"/>
      <c r="BS54" s="96"/>
      <c r="BT54" s="96"/>
      <c r="BU54" s="96"/>
      <c r="BV54" s="96"/>
      <c r="BW54" s="97"/>
      <c r="BX54" s="93" t="s">
        <v>3043</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1822</v>
      </c>
      <c r="MK54" s="83" t="s">
        <v>1889</v>
      </c>
      <c r="ML54" s="83" t="s">
        <v>1918</v>
      </c>
      <c r="MM54" s="83" t="s">
        <v>1933</v>
      </c>
      <c r="MN54" s="83"/>
      <c r="MO54" s="83"/>
      <c r="MP54" s="83"/>
      <c r="MQ54" s="83"/>
      <c r="MR54" s="83"/>
      <c r="MS54" s="83"/>
      <c r="MT54" s="83" t="s">
        <v>1643</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1636</v>
      </c>
      <c r="NI54" s="83" t="s">
        <v>1664</v>
      </c>
      <c r="NJ54" s="83" t="s">
        <v>1680</v>
      </c>
      <c r="NK54" s="83" t="s">
        <v>1687</v>
      </c>
      <c r="NL54" s="83"/>
      <c r="NM54" s="83"/>
      <c r="NN54" s="83"/>
      <c r="NO54" s="83"/>
      <c r="NP54" s="83"/>
      <c r="NQ54" s="83"/>
      <c r="NR54" s="83" t="s">
        <v>1643</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642"/>
      <c r="B55" s="620"/>
      <c r="C55" s="623"/>
      <c r="D55" s="74" t="str">
        <f t="shared" ref="D55:D58" si="182">CONCATENATE("Categoría_",$B$54,"_",SUBSTITUTE(SUBSTITUTE($C$54,",","")," ","_"))</f>
        <v>Categoría_3.4_Estrategias_para_la_promoción_de_atractivos_rutas_experiencias_y_o_destinos_a_nivel_nacional_y_regional</v>
      </c>
      <c r="E55" s="81" t="s">
        <v>3153</v>
      </c>
      <c r="F55" s="72" t="str">
        <f t="shared" si="11"/>
        <v>Tipo_3.4.B_Estrategias_de_publicidad_y_promoción_BTL</v>
      </c>
      <c r="G55" s="74" t="s">
        <v>3043</v>
      </c>
      <c r="H55" s="107" t="s">
        <v>3043</v>
      </c>
      <c r="I55" s="110" t="s">
        <v>3043</v>
      </c>
      <c r="J55" s="116"/>
      <c r="K55" s="110" t="s">
        <v>3043</v>
      </c>
      <c r="L55" s="110" t="s">
        <v>3043</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3147</v>
      </c>
      <c r="AA55" s="92" t="s">
        <v>3043</v>
      </c>
      <c r="AB55" s="92" t="s">
        <v>3043</v>
      </c>
      <c r="AC55" s="96"/>
      <c r="AD55" s="96"/>
      <c r="AE55" s="92" t="s">
        <v>3043</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3043</v>
      </c>
      <c r="BI55" s="96"/>
      <c r="BJ55" s="96"/>
      <c r="BK55" s="96"/>
      <c r="BL55" s="96"/>
      <c r="BM55" s="96"/>
      <c r="BN55" s="96"/>
      <c r="BO55" s="96"/>
      <c r="BP55" s="92" t="s">
        <v>3043</v>
      </c>
      <c r="BQ55" s="96"/>
      <c r="BR55" s="96"/>
      <c r="BS55" s="96"/>
      <c r="BT55" s="96"/>
      <c r="BU55" s="92" t="s">
        <v>3043</v>
      </c>
      <c r="BV55" s="96"/>
      <c r="BW55" s="97"/>
      <c r="BX55" s="93" t="s">
        <v>3043</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1823</v>
      </c>
      <c r="MK55" s="83" t="s">
        <v>1890</v>
      </c>
      <c r="ML55" s="83" t="s">
        <v>1919</v>
      </c>
      <c r="MM55" s="83" t="s">
        <v>1934</v>
      </c>
      <c r="MN55" s="83"/>
      <c r="MO55" s="83"/>
      <c r="MP55" s="83"/>
      <c r="MQ55" s="83"/>
      <c r="MR55" s="83"/>
      <c r="MS55" s="83"/>
      <c r="MT55" s="83" t="s">
        <v>1643</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1636</v>
      </c>
      <c r="NI55" s="83" t="s">
        <v>1664</v>
      </c>
      <c r="NJ55" s="83" t="s">
        <v>1680</v>
      </c>
      <c r="NK55" s="83" t="s">
        <v>1687</v>
      </c>
      <c r="NL55" s="83" t="s">
        <v>1691</v>
      </c>
      <c r="NM55" s="83"/>
      <c r="NN55" s="83"/>
      <c r="NO55" s="83"/>
      <c r="NP55" s="83"/>
      <c r="NQ55" s="83"/>
      <c r="NR55" s="83" t="s">
        <v>1643</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642"/>
      <c r="B56" s="620"/>
      <c r="C56" s="623"/>
      <c r="D56" s="74" t="str">
        <f t="shared" si="182"/>
        <v>Categoría_3.4_Estrategias_para_la_promoción_de_atractivos_rutas_experiencias_y_o_destinos_a_nivel_nacional_y_regional</v>
      </c>
      <c r="E56" s="81" t="s">
        <v>3154</v>
      </c>
      <c r="F56" s="72" t="str">
        <f t="shared" si="11"/>
        <v>Tipo_3.4.C_Misiones_comerciales</v>
      </c>
      <c r="G56" s="74" t="s">
        <v>3043</v>
      </c>
      <c r="H56" s="107" t="s">
        <v>3043</v>
      </c>
      <c r="I56" s="111" t="s">
        <v>3043</v>
      </c>
      <c r="J56" s="108"/>
      <c r="K56" s="111" t="s">
        <v>3043</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3155</v>
      </c>
      <c r="AA56" s="92" t="s">
        <v>3043</v>
      </c>
      <c r="AB56" s="92" t="s">
        <v>3043</v>
      </c>
      <c r="AC56" s="96"/>
      <c r="AD56" s="96"/>
      <c r="AE56" s="96"/>
      <c r="AF56" s="92" t="s">
        <v>3043</v>
      </c>
      <c r="AG56" s="92" t="s">
        <v>3043</v>
      </c>
      <c r="AH56" s="92" t="s">
        <v>3043</v>
      </c>
      <c r="AI56" s="92" t="s">
        <v>3043</v>
      </c>
      <c r="AJ56" s="92" t="s">
        <v>3043</v>
      </c>
      <c r="AK56" s="92" t="s">
        <v>3043</v>
      </c>
      <c r="AL56" s="92" t="s">
        <v>3043</v>
      </c>
      <c r="AM56" s="92" t="s">
        <v>3043</v>
      </c>
      <c r="AN56" s="92" t="s">
        <v>3043</v>
      </c>
      <c r="AO56" s="92" t="s">
        <v>3043</v>
      </c>
      <c r="AP56" s="92" t="s">
        <v>3043</v>
      </c>
      <c r="AQ56" s="92" t="s">
        <v>3043</v>
      </c>
      <c r="AR56" s="92" t="s">
        <v>3043</v>
      </c>
      <c r="AS56" s="92" t="s">
        <v>3043</v>
      </c>
      <c r="AT56" s="92" t="s">
        <v>3043</v>
      </c>
      <c r="AU56" s="92" t="s">
        <v>3043</v>
      </c>
      <c r="AV56" s="92" t="s">
        <v>3043</v>
      </c>
      <c r="AW56" s="92" t="s">
        <v>3043</v>
      </c>
      <c r="AX56" s="92" t="s">
        <v>3043</v>
      </c>
      <c r="AY56" s="92" t="s">
        <v>3043</v>
      </c>
      <c r="AZ56" s="96"/>
      <c r="BA56" s="92" t="s">
        <v>3043</v>
      </c>
      <c r="BB56" s="92" t="s">
        <v>3043</v>
      </c>
      <c r="BC56" s="92" t="s">
        <v>3043</v>
      </c>
      <c r="BD56" s="96"/>
      <c r="BE56" s="96"/>
      <c r="BF56" s="96"/>
      <c r="BG56" s="96"/>
      <c r="BH56" s="96"/>
      <c r="BI56" s="96"/>
      <c r="BJ56" s="96"/>
      <c r="BK56" s="96"/>
      <c r="BL56" s="96"/>
      <c r="BM56" s="92" t="s">
        <v>3043</v>
      </c>
      <c r="BN56" s="96"/>
      <c r="BO56" s="96"/>
      <c r="BP56" s="96"/>
      <c r="BQ56" s="96"/>
      <c r="BR56" s="96"/>
      <c r="BS56" s="96"/>
      <c r="BT56" s="96"/>
      <c r="BU56" s="96"/>
      <c r="BV56" s="96"/>
      <c r="BW56" s="97"/>
      <c r="BX56" s="93" t="s">
        <v>3043</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1824</v>
      </c>
      <c r="MK56" s="83" t="s">
        <v>1891</v>
      </c>
      <c r="ML56" s="83" t="s">
        <v>1920</v>
      </c>
      <c r="MM56" s="83"/>
      <c r="MN56" s="83"/>
      <c r="MO56" s="83"/>
      <c r="MP56" s="83"/>
      <c r="MQ56" s="83"/>
      <c r="MR56" s="83"/>
      <c r="MS56" s="83"/>
      <c r="MT56" s="83" t="s">
        <v>1643</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1638</v>
      </c>
      <c r="NI56" s="83" t="s">
        <v>1666</v>
      </c>
      <c r="NJ56" s="83"/>
      <c r="NK56" s="83"/>
      <c r="NL56" s="83"/>
      <c r="NM56" s="83"/>
      <c r="NN56" s="83"/>
      <c r="NO56" s="83"/>
      <c r="NP56" s="83"/>
      <c r="NQ56" s="83"/>
      <c r="NR56" s="83" t="s">
        <v>1643</v>
      </c>
      <c r="NT56" s="83" t="str" cm="1">
        <f t="array" ref="NT56:NV56">IFERROR(_xlfn._xlws.FILTER(NH56:NR56,NH56:NR56&lt;&gt;""),"No aplica")</f>
        <v>Acuerdos u oportunidades de negocios generadas</v>
      </c>
      <c r="NU56" t="str">
        <v>Alianzas estratégicas generadas</v>
      </c>
      <c r="NV56" t="str">
        <v>Otro</v>
      </c>
    </row>
    <row r="57" spans="1:390" ht="41.45" thickBot="1">
      <c r="A57" s="642"/>
      <c r="B57" s="620"/>
      <c r="C57" s="623"/>
      <c r="D57" s="74" t="str">
        <f t="shared" si="182"/>
        <v>Categoría_3.4_Estrategias_para_la_promoción_de_atractivos_rutas_experiencias_y_o_destinos_a_nivel_nacional_y_regional</v>
      </c>
      <c r="E57" s="81" t="s">
        <v>3156</v>
      </c>
      <c r="F57" s="72" t="str">
        <f t="shared" si="11"/>
        <v>Tipo_3.4.D_Viajes_de_familiarización</v>
      </c>
      <c r="G57" s="74" t="s">
        <v>3043</v>
      </c>
      <c r="H57" s="107" t="s">
        <v>3043</v>
      </c>
      <c r="I57" s="111" t="s">
        <v>3043</v>
      </c>
      <c r="J57" s="108"/>
      <c r="K57" s="111" t="s">
        <v>3043</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3157</v>
      </c>
      <c r="AA57" s="92" t="s">
        <v>3043</v>
      </c>
      <c r="AB57" s="92" t="s">
        <v>3043</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3043</v>
      </c>
      <c r="BP57" s="96"/>
      <c r="BQ57" s="96"/>
      <c r="BR57" s="96"/>
      <c r="BS57" s="96"/>
      <c r="BT57" s="96"/>
      <c r="BU57" s="96"/>
      <c r="BV57" s="96"/>
      <c r="BW57" s="97"/>
      <c r="BX57" s="93" t="s">
        <v>3043</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1825</v>
      </c>
      <c r="MK57" s="83"/>
      <c r="ML57" s="83"/>
      <c r="MM57" s="83"/>
      <c r="MN57" s="83"/>
      <c r="MO57" s="83"/>
      <c r="MP57" s="83"/>
      <c r="MQ57" s="83"/>
      <c r="MR57" s="83"/>
      <c r="MS57" s="83"/>
      <c r="MT57" s="83" t="s">
        <v>1643</v>
      </c>
      <c r="MV57" s="150" t="str" cm="1">
        <f t="array" ref="MV57:MW57">IFERROR(_xlfn._xlws.FILTER(MJ57:MT57,MJ57:MT57&lt;&gt;""),"No aplica")</f>
        <v>Viajes de familiarización realizados</v>
      </c>
      <c r="MW57" t="str">
        <v>Otro</v>
      </c>
      <c r="NG57" s="150" t="str">
        <f t="shared" si="164"/>
        <v>Tipo_3.4.D_Viajes_de_familiarización_resultados</v>
      </c>
      <c r="NH57" s="83" t="s">
        <v>1639</v>
      </c>
      <c r="NI57" s="83" t="s">
        <v>1667</v>
      </c>
      <c r="NJ57" s="83"/>
      <c r="NK57" s="83"/>
      <c r="NL57" s="83"/>
      <c r="NM57" s="83"/>
      <c r="NN57" s="83"/>
      <c r="NO57" s="83"/>
      <c r="NP57" s="83"/>
      <c r="NQ57" s="83"/>
      <c r="NR57" s="83" t="s">
        <v>1643</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642"/>
      <c r="B58" s="621"/>
      <c r="C58" s="624"/>
      <c r="D58" s="74" t="str">
        <f t="shared" si="182"/>
        <v>Categoría_3.4_Estrategias_para_la_promoción_de_atractivos_rutas_experiencias_y_o_destinos_a_nivel_nacional_y_regional</v>
      </c>
      <c r="E58" s="81" t="s">
        <v>3158</v>
      </c>
      <c r="F58" s="72" t="str">
        <f t="shared" si="11"/>
        <v>Tipo_3.4.E_Diseño_y_producción_de_material_promocional_o_POP</v>
      </c>
      <c r="G58" s="74" t="s">
        <v>3043</v>
      </c>
      <c r="H58" s="107" t="s">
        <v>3043</v>
      </c>
      <c r="I58" s="111" t="s">
        <v>3043</v>
      </c>
      <c r="J58" s="108"/>
      <c r="K58" s="111" t="s">
        <v>3043</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3159</v>
      </c>
      <c r="AA58" s="92" t="s">
        <v>3043</v>
      </c>
      <c r="AB58" s="92" t="s">
        <v>3043</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3043</v>
      </c>
      <c r="BB58" s="92" t="s">
        <v>3043</v>
      </c>
      <c r="BC58" s="92" t="s">
        <v>3043</v>
      </c>
      <c r="BD58" s="92" t="s">
        <v>3043</v>
      </c>
      <c r="BE58" s="92" t="s">
        <v>3043</v>
      </c>
      <c r="BF58" s="92" t="s">
        <v>3043</v>
      </c>
      <c r="BG58" s="96"/>
      <c r="BH58" s="96"/>
      <c r="BI58" s="96"/>
      <c r="BJ58" s="96"/>
      <c r="BK58" s="96"/>
      <c r="BL58" s="96"/>
      <c r="BM58" s="96"/>
      <c r="BN58" s="96"/>
      <c r="BO58" s="96"/>
      <c r="BP58" s="92" t="s">
        <v>3043</v>
      </c>
      <c r="BQ58" s="96"/>
      <c r="BR58" s="96"/>
      <c r="BS58" s="96"/>
      <c r="BT58" s="96"/>
      <c r="BU58" s="96"/>
      <c r="BV58" s="96"/>
      <c r="BW58" s="97"/>
      <c r="BX58" s="93" t="s">
        <v>3043</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1826</v>
      </c>
      <c r="MK58" s="83" t="s">
        <v>1892</v>
      </c>
      <c r="ML58" s="83" t="s">
        <v>3047</v>
      </c>
      <c r="MM58" s="83"/>
      <c r="MN58" s="83"/>
      <c r="MO58" s="83"/>
      <c r="MP58" s="83"/>
      <c r="MQ58" s="83"/>
      <c r="MR58" s="83"/>
      <c r="MS58" s="83"/>
      <c r="MT58" s="83" t="s">
        <v>1643</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1640</v>
      </c>
      <c r="NI58" s="83" t="s">
        <v>1668</v>
      </c>
      <c r="NJ58" s="83"/>
      <c r="NK58" s="83"/>
      <c r="NL58" s="83"/>
      <c r="NM58" s="83"/>
      <c r="NN58" s="83"/>
      <c r="NO58" s="83"/>
      <c r="NP58" s="83"/>
      <c r="NQ58" s="83"/>
      <c r="NR58" s="83" t="s">
        <v>1643</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642"/>
      <c r="B59" s="613" t="s">
        <v>3160</v>
      </c>
      <c r="C59" s="647" t="s">
        <v>3161</v>
      </c>
      <c r="D59" s="74" t="str">
        <f>CONCATENATE("Categoría_",$B$59,"_",SUBSTITUTE(SUBSTITUTE($C$59,",","")," ","_"))</f>
        <v>Categoría_3.5_Estrategias_para_la_promoción_de_atractivos_productos__rutas_experiencias_y_o_destinos_colombianos_a_nivel_internacional</v>
      </c>
      <c r="E59" s="82" t="s">
        <v>3162</v>
      </c>
      <c r="F59" s="72" t="str">
        <f t="shared" si="11"/>
        <v>Tipo_3.5.A_Participación_en_eventos_internacionales_de_interés_para_Colombia</v>
      </c>
      <c r="G59" s="75" t="s">
        <v>3043</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3159</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3043</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3043</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1821</v>
      </c>
      <c r="MK59" s="83" t="s">
        <v>1888</v>
      </c>
      <c r="ML59" s="83" t="s">
        <v>3047</v>
      </c>
      <c r="MM59" s="83"/>
      <c r="MN59" s="83"/>
      <c r="MO59" s="83"/>
      <c r="MP59" s="83"/>
      <c r="MQ59" s="83"/>
      <c r="MR59" s="83"/>
      <c r="MS59" s="83"/>
      <c r="MT59" s="83" t="s">
        <v>1643</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1637</v>
      </c>
      <c r="NI59" s="83" t="s">
        <v>1665</v>
      </c>
      <c r="NJ59" s="83"/>
      <c r="NK59" s="83"/>
      <c r="NL59" s="83"/>
      <c r="NM59" s="83"/>
      <c r="NN59" s="83"/>
      <c r="NO59" s="83"/>
      <c r="NP59" s="83"/>
      <c r="NQ59" s="83"/>
      <c r="NR59" s="83" t="s">
        <v>1643</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642"/>
      <c r="B60" s="614"/>
      <c r="C60" s="649"/>
      <c r="D60" s="74" t="str">
        <f t="shared" ref="D60:D66" si="183">CONCATENATE("Categoría_",$B$59,"_",SUBSTITUTE(SUBSTITUTE($C$59,",","")," ","_"))</f>
        <v>Categoría_3.5_Estrategias_para_la_promoción_de_atractivos_productos__rutas_experiencias_y_o_destinos_colombianos_a_nivel_internacional</v>
      </c>
      <c r="E60" s="82" t="s">
        <v>3163</v>
      </c>
      <c r="F60" s="72" t="str">
        <f t="shared" si="11"/>
        <v>Tipo_3.5.B_Eventos_para_la_promoción_de_atractivos_productos_rutas_experiencias_y_o_destinos_turísticos</v>
      </c>
      <c r="G60" s="75" t="s">
        <v>3043</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3164</v>
      </c>
      <c r="AA60" s="89" t="s">
        <v>3043</v>
      </c>
      <c r="AB60" s="89" t="s">
        <v>3043</v>
      </c>
      <c r="AC60" s="89"/>
      <c r="AD60" s="89"/>
      <c r="AE60" s="89"/>
      <c r="AF60" s="89" t="s">
        <v>3043</v>
      </c>
      <c r="AG60" s="89" t="s">
        <v>3043</v>
      </c>
      <c r="AH60" s="89" t="s">
        <v>3043</v>
      </c>
      <c r="AI60" s="89" t="s">
        <v>3043</v>
      </c>
      <c r="AJ60" s="89" t="s">
        <v>3043</v>
      </c>
      <c r="AK60" s="89" t="s">
        <v>3043</v>
      </c>
      <c r="AL60" s="89" t="s">
        <v>3043</v>
      </c>
      <c r="AM60" s="89" t="s">
        <v>3043</v>
      </c>
      <c r="AN60" s="89" t="s">
        <v>3043</v>
      </c>
      <c r="AO60" s="89" t="s">
        <v>3043</v>
      </c>
      <c r="AP60" s="89" t="s">
        <v>3043</v>
      </c>
      <c r="AQ60" s="89" t="s">
        <v>3043</v>
      </c>
      <c r="AR60" s="89" t="s">
        <v>3043</v>
      </c>
      <c r="AS60" s="89" t="s">
        <v>3043</v>
      </c>
      <c r="AT60" s="89" t="s">
        <v>3043</v>
      </c>
      <c r="AU60" s="89" t="s">
        <v>3043</v>
      </c>
      <c r="AV60" s="89" t="s">
        <v>3043</v>
      </c>
      <c r="AW60" s="89" t="s">
        <v>3043</v>
      </c>
      <c r="AX60" s="89" t="s">
        <v>3043</v>
      </c>
      <c r="AY60" s="89" t="s">
        <v>3043</v>
      </c>
      <c r="AZ60" s="89"/>
      <c r="BA60" s="89" t="s">
        <v>3043</v>
      </c>
      <c r="BB60" s="89"/>
      <c r="BC60" s="89"/>
      <c r="BD60" s="89" t="s">
        <v>3043</v>
      </c>
      <c r="BE60" s="89" t="s">
        <v>3043</v>
      </c>
      <c r="BF60" s="89" t="s">
        <v>3043</v>
      </c>
      <c r="BG60" s="89" t="s">
        <v>3043</v>
      </c>
      <c r="BH60" s="89" t="s">
        <v>3043</v>
      </c>
      <c r="BI60" s="89"/>
      <c r="BJ60" s="89"/>
      <c r="BK60" s="89"/>
      <c r="BL60" s="89" t="s">
        <v>3043</v>
      </c>
      <c r="BM60" s="89"/>
      <c r="BN60" s="89" t="s">
        <v>3043</v>
      </c>
      <c r="BO60" s="89"/>
      <c r="BP60" s="89" t="s">
        <v>3043</v>
      </c>
      <c r="BQ60" s="89"/>
      <c r="BR60" s="89"/>
      <c r="BS60" s="89"/>
      <c r="BT60" s="89"/>
      <c r="BU60" s="89" t="s">
        <v>3043</v>
      </c>
      <c r="BV60" s="89"/>
      <c r="BW60" s="90"/>
      <c r="BX60" s="90" t="s">
        <v>3043</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1820</v>
      </c>
      <c r="MK60" s="83" t="s">
        <v>1887</v>
      </c>
      <c r="ML60" s="83" t="s">
        <v>1822</v>
      </c>
      <c r="MM60" s="83" t="s">
        <v>1889</v>
      </c>
      <c r="MN60" s="83" t="s">
        <v>1823</v>
      </c>
      <c r="MO60" s="83"/>
      <c r="MP60" s="83"/>
      <c r="MQ60" s="83"/>
      <c r="MR60" s="83"/>
      <c r="MS60" s="83"/>
      <c r="MT60" s="83" t="s">
        <v>1643</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1636</v>
      </c>
      <c r="NI60" s="83" t="s">
        <v>1664</v>
      </c>
      <c r="NJ60" s="83" t="s">
        <v>1680</v>
      </c>
      <c r="NK60" s="83" t="s">
        <v>1687</v>
      </c>
      <c r="NL60" s="83" t="s">
        <v>1692</v>
      </c>
      <c r="NM60" s="83"/>
      <c r="NN60" s="83"/>
      <c r="NO60" s="83"/>
      <c r="NP60" s="83"/>
      <c r="NQ60" s="83"/>
      <c r="NR60" s="83" t="s">
        <v>1643</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642"/>
      <c r="B61" s="614"/>
      <c r="C61" s="649"/>
      <c r="D61" s="74" t="str">
        <f t="shared" si="183"/>
        <v>Categoría_3.5_Estrategias_para_la_promoción_de_atractivos_productos__rutas_experiencias_y_o_destinos_colombianos_a_nivel_internacional</v>
      </c>
      <c r="E61" s="82" t="s">
        <v>3165</v>
      </c>
      <c r="F61" s="72" t="str">
        <f t="shared" si="11"/>
        <v>Tipo_3.5.C_Participación_en_eventos</v>
      </c>
      <c r="G61" s="75" t="s">
        <v>3043</v>
      </c>
      <c r="H61" s="102"/>
      <c r="I61" s="112"/>
      <c r="J61" s="112"/>
      <c r="K61" s="112" t="s">
        <v>3043</v>
      </c>
      <c r="L61" s="112" t="s">
        <v>3043</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3159</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3043</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3043</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1821</v>
      </c>
      <c r="MK61" s="83" t="s">
        <v>1888</v>
      </c>
      <c r="ML61" s="83" t="s">
        <v>3047</v>
      </c>
      <c r="MM61" s="83"/>
      <c r="MN61" s="83"/>
      <c r="MO61" s="83"/>
      <c r="MP61" s="83"/>
      <c r="MQ61" s="83"/>
      <c r="MR61" s="83"/>
      <c r="MS61" s="83"/>
      <c r="MT61" s="83" t="s">
        <v>1643</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1637</v>
      </c>
      <c r="NI61" s="83" t="s">
        <v>1665</v>
      </c>
      <c r="NJ61" s="83"/>
      <c r="NK61" s="83"/>
      <c r="NL61" s="83"/>
      <c r="NM61" s="83"/>
      <c r="NN61" s="83"/>
      <c r="NO61" s="83"/>
      <c r="NP61" s="83"/>
      <c r="NQ61" s="83"/>
      <c r="NR61" s="83" t="s">
        <v>1643</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642"/>
      <c r="B62" s="614"/>
      <c r="C62" s="649"/>
      <c r="D62" s="74" t="str">
        <f t="shared" si="183"/>
        <v>Categoría_3.5_Estrategias_para_la_promoción_de_atractivos_productos__rutas_experiencias_y_o_destinos_colombianos_a_nivel_internacional</v>
      </c>
      <c r="E62" s="82" t="s">
        <v>3166</v>
      </c>
      <c r="F62" s="72" t="str">
        <f t="shared" si="11"/>
        <v>Tipo_3.5.D_Estrategias_de_publicidad_y_promoción_ATL</v>
      </c>
      <c r="G62" s="75" t="s">
        <v>3043</v>
      </c>
      <c r="H62" s="102"/>
      <c r="I62" s="112"/>
      <c r="J62" s="112"/>
      <c r="K62" s="112" t="s">
        <v>3043</v>
      </c>
      <c r="L62" s="112" t="s">
        <v>3043</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3167</v>
      </c>
      <c r="AA62" s="89" t="s">
        <v>3043</v>
      </c>
      <c r="AB62" s="89" t="s">
        <v>3043</v>
      </c>
      <c r="AC62" s="89"/>
      <c r="AD62" s="89"/>
      <c r="AE62" s="89" t="s">
        <v>3043</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3043</v>
      </c>
      <c r="BH62" s="89"/>
      <c r="BI62" s="89"/>
      <c r="BJ62" s="89"/>
      <c r="BK62" s="89"/>
      <c r="BL62" s="89"/>
      <c r="BM62" s="89"/>
      <c r="BN62" s="89"/>
      <c r="BO62" s="89"/>
      <c r="BP62" s="89" t="s">
        <v>3043</v>
      </c>
      <c r="BQ62" s="89"/>
      <c r="BR62" s="89"/>
      <c r="BS62" s="89"/>
      <c r="BT62" s="89"/>
      <c r="BU62" s="89"/>
      <c r="BV62" s="89"/>
      <c r="BW62" s="90"/>
      <c r="BX62" s="90" t="s">
        <v>3043</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1827</v>
      </c>
      <c r="MK62" s="83" t="s">
        <v>1822</v>
      </c>
      <c r="ML62" s="83" t="s">
        <v>1889</v>
      </c>
      <c r="MM62" s="83" t="s">
        <v>1918</v>
      </c>
      <c r="MN62" s="83" t="s">
        <v>1933</v>
      </c>
      <c r="MO62" s="83"/>
      <c r="MP62" s="83"/>
      <c r="MQ62" s="83"/>
      <c r="MR62" s="83"/>
      <c r="MS62" s="83"/>
      <c r="MT62" s="83" t="s">
        <v>1643</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1636</v>
      </c>
      <c r="NI62" s="83" t="s">
        <v>1664</v>
      </c>
      <c r="NJ62" s="83" t="s">
        <v>1680</v>
      </c>
      <c r="NK62" s="83" t="s">
        <v>1687</v>
      </c>
      <c r="NL62" s="83"/>
      <c r="NM62" s="83"/>
      <c r="NN62" s="83"/>
      <c r="NO62" s="83"/>
      <c r="NP62" s="83"/>
      <c r="NQ62" s="83"/>
      <c r="NR62" s="83" t="s">
        <v>1643</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642"/>
      <c r="B63" s="614"/>
      <c r="C63" s="649"/>
      <c r="D63" s="74" t="str">
        <f t="shared" si="183"/>
        <v>Categoría_3.5_Estrategias_para_la_promoción_de_atractivos_productos__rutas_experiencias_y_o_destinos_colombianos_a_nivel_internacional</v>
      </c>
      <c r="E63" s="82" t="s">
        <v>3168</v>
      </c>
      <c r="F63" s="72" t="str">
        <f t="shared" si="11"/>
        <v>Tipo_3.5.E_Estrategias_de_publicidad_y_promoción_BTL</v>
      </c>
      <c r="G63" s="75" t="s">
        <v>3043</v>
      </c>
      <c r="H63" s="102"/>
      <c r="I63" s="112"/>
      <c r="J63" s="112"/>
      <c r="K63" s="112" t="s">
        <v>3043</v>
      </c>
      <c r="L63" s="112" t="s">
        <v>3043</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3167</v>
      </c>
      <c r="AA63" s="89" t="s">
        <v>3043</v>
      </c>
      <c r="AB63" s="89" t="s">
        <v>3043</v>
      </c>
      <c r="AC63" s="89"/>
      <c r="AD63" s="89"/>
      <c r="AE63" s="89" t="s">
        <v>3043</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3043</v>
      </c>
      <c r="BI63" s="89"/>
      <c r="BJ63" s="89"/>
      <c r="BK63" s="89"/>
      <c r="BL63" s="89"/>
      <c r="BM63" s="89"/>
      <c r="BN63" s="89"/>
      <c r="BO63" s="89"/>
      <c r="BP63" s="89" t="s">
        <v>3043</v>
      </c>
      <c r="BQ63" s="89"/>
      <c r="BR63" s="89"/>
      <c r="BS63" s="89"/>
      <c r="BT63" s="89"/>
      <c r="BU63" s="89" t="s">
        <v>3043</v>
      </c>
      <c r="BV63" s="89"/>
      <c r="BW63" s="90"/>
      <c r="BX63" s="90" t="s">
        <v>3043</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1828</v>
      </c>
      <c r="MK63" s="83" t="s">
        <v>1823</v>
      </c>
      <c r="ML63" s="83" t="s">
        <v>1890</v>
      </c>
      <c r="MM63" s="83" t="s">
        <v>1919</v>
      </c>
      <c r="MN63" s="83" t="s">
        <v>1934</v>
      </c>
      <c r="MO63" s="83"/>
      <c r="MP63" s="83"/>
      <c r="MQ63" s="83"/>
      <c r="MR63" s="83"/>
      <c r="MS63" s="83"/>
      <c r="MT63" s="83" t="s">
        <v>1643</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1636</v>
      </c>
      <c r="NI63" s="83" t="s">
        <v>1664</v>
      </c>
      <c r="NJ63" s="83" t="s">
        <v>1680</v>
      </c>
      <c r="NK63" s="83" t="s">
        <v>1687</v>
      </c>
      <c r="NL63" s="83" t="s">
        <v>1691</v>
      </c>
      <c r="NM63" s="83"/>
      <c r="NN63" s="83"/>
      <c r="NO63" s="83"/>
      <c r="NP63" s="83"/>
      <c r="NQ63" s="83"/>
      <c r="NR63" s="83" t="s">
        <v>1643</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642"/>
      <c r="B64" s="614"/>
      <c r="C64" s="649"/>
      <c r="D64" s="74" t="str">
        <f t="shared" si="183"/>
        <v>Categoría_3.5_Estrategias_para_la_promoción_de_atractivos_productos__rutas_experiencias_y_o_destinos_colombianos_a_nivel_internacional</v>
      </c>
      <c r="E64" s="82" t="s">
        <v>3169</v>
      </c>
      <c r="F64" s="72" t="str">
        <f t="shared" si="11"/>
        <v>Tipo_3.5.F_Viajes_de_familiarización</v>
      </c>
      <c r="G64" s="75" t="s">
        <v>3043</v>
      </c>
      <c r="H64" s="102"/>
      <c r="I64" s="112"/>
      <c r="J64" s="112"/>
      <c r="K64" s="112" t="s">
        <v>3043</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3157</v>
      </c>
      <c r="AA64" s="89" t="s">
        <v>3043</v>
      </c>
      <c r="AB64" s="89" t="s">
        <v>3043</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3043</v>
      </c>
      <c r="BP64" s="89"/>
      <c r="BQ64" s="89"/>
      <c r="BR64" s="89"/>
      <c r="BS64" s="89"/>
      <c r="BT64" s="89"/>
      <c r="BU64" s="89"/>
      <c r="BV64" s="89"/>
      <c r="BW64" s="90"/>
      <c r="BX64" s="90" t="s">
        <v>3043</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1825</v>
      </c>
      <c r="MK64" s="83"/>
      <c r="ML64" s="83"/>
      <c r="MM64" s="83"/>
      <c r="MN64" s="83"/>
      <c r="MO64" s="83"/>
      <c r="MP64" s="83"/>
      <c r="MQ64" s="83"/>
      <c r="MR64" s="83"/>
      <c r="MS64" s="83"/>
      <c r="MT64" s="83" t="s">
        <v>1643</v>
      </c>
      <c r="MV64" s="150" t="str" cm="1">
        <f t="array" ref="MV64:MW64">IFERROR(_xlfn._xlws.FILTER(MJ64:MT64,MJ64:MT64&lt;&gt;""),"No aplica")</f>
        <v>Viajes de familiarización realizados</v>
      </c>
      <c r="MW64" t="str">
        <v>Otro</v>
      </c>
      <c r="NG64" s="150" t="str">
        <f t="shared" si="164"/>
        <v>Tipo_3.5.F_Viajes_de_familiarización_resultados</v>
      </c>
      <c r="NH64" s="83" t="s">
        <v>1639</v>
      </c>
      <c r="NI64" s="83" t="s">
        <v>1667</v>
      </c>
      <c r="NJ64" s="83"/>
      <c r="NK64" s="83"/>
      <c r="NL64" s="83"/>
      <c r="NM64" s="83"/>
      <c r="NN64" s="83"/>
      <c r="NO64" s="83"/>
      <c r="NP64" s="83"/>
      <c r="NQ64" s="83"/>
      <c r="NR64" s="83" t="s">
        <v>1643</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642"/>
      <c r="B65" s="614"/>
      <c r="C65" s="649"/>
      <c r="D65" s="74" t="str">
        <f t="shared" si="183"/>
        <v>Categoría_3.5_Estrategias_para_la_promoción_de_atractivos_productos__rutas_experiencias_y_o_destinos_colombianos_a_nivel_internacional</v>
      </c>
      <c r="E65" s="82" t="s">
        <v>3170</v>
      </c>
      <c r="F65" s="72" t="str">
        <f t="shared" si="11"/>
        <v>Tipo_3.5.G_Ruedas_de_negocio_misiones_comerciales_y_workshops_para_la_promoción_turística</v>
      </c>
      <c r="G65" s="75" t="s">
        <v>3043</v>
      </c>
      <c r="H65" s="102"/>
      <c r="I65" s="112"/>
      <c r="J65" s="112"/>
      <c r="K65" s="112" t="s">
        <v>3043</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3155</v>
      </c>
      <c r="AA65" s="89" t="s">
        <v>3043</v>
      </c>
      <c r="AB65" s="89" t="s">
        <v>3043</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3043</v>
      </c>
      <c r="BB65" s="89" t="s">
        <v>3043</v>
      </c>
      <c r="BC65" s="89" t="s">
        <v>3043</v>
      </c>
      <c r="BD65" s="89"/>
      <c r="BE65" s="89"/>
      <c r="BF65" s="89"/>
      <c r="BG65" s="89"/>
      <c r="BH65" s="89"/>
      <c r="BI65" s="89"/>
      <c r="BJ65" s="89"/>
      <c r="BK65" s="89"/>
      <c r="BL65" s="89" t="s">
        <v>3043</v>
      </c>
      <c r="BM65" s="89" t="s">
        <v>3043</v>
      </c>
      <c r="BN65" s="89" t="s">
        <v>3043</v>
      </c>
      <c r="BO65" s="89"/>
      <c r="BP65" s="89"/>
      <c r="BQ65" s="89"/>
      <c r="BR65" s="89"/>
      <c r="BS65" s="89"/>
      <c r="BT65" s="89"/>
      <c r="BU65" s="89"/>
      <c r="BV65" s="89"/>
      <c r="BW65" s="90"/>
      <c r="BX65" s="90" t="s">
        <v>3043</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1824</v>
      </c>
      <c r="MK65" s="83" t="s">
        <v>1891</v>
      </c>
      <c r="ML65" s="83" t="s">
        <v>1920</v>
      </c>
      <c r="MM65" s="83"/>
      <c r="MN65" s="83"/>
      <c r="MO65" s="83"/>
      <c r="MP65" s="83"/>
      <c r="MQ65" s="83"/>
      <c r="MR65" s="83"/>
      <c r="MS65" s="83"/>
      <c r="MT65" s="83" t="s">
        <v>1643</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1638</v>
      </c>
      <c r="NI65" s="83" t="s">
        <v>1666</v>
      </c>
      <c r="NJ65" s="83"/>
      <c r="NK65" s="83"/>
      <c r="NL65" s="83"/>
      <c r="NM65" s="83"/>
      <c r="NN65" s="83"/>
      <c r="NO65" s="83"/>
      <c r="NP65" s="83"/>
      <c r="NQ65" s="83"/>
      <c r="NR65" s="83" t="s">
        <v>1643</v>
      </c>
      <c r="NT65" s="83" t="str" cm="1">
        <f t="array" ref="NT65:NV65">IFERROR(_xlfn._xlws.FILTER(NH65:NR65,NH65:NR65&lt;&gt;""),"No aplica")</f>
        <v>Acuerdos u oportunidades de negocios generadas</v>
      </c>
      <c r="NU65" t="str">
        <v>Alianzas estratégicas generadas</v>
      </c>
      <c r="NV65" t="str">
        <v>Otro</v>
      </c>
    </row>
    <row r="66" spans="1:386" ht="51.6" thickBot="1">
      <c r="A66" s="643"/>
      <c r="B66" s="615"/>
      <c r="C66" s="648"/>
      <c r="D66" s="74" t="str">
        <f t="shared" si="183"/>
        <v>Categoría_3.5_Estrategias_para_la_promoción_de_atractivos_productos__rutas_experiencias_y_o_destinos_colombianos_a_nivel_internacional</v>
      </c>
      <c r="E66" s="82" t="s">
        <v>3171</v>
      </c>
      <c r="F66" s="72" t="str">
        <f t="shared" si="11"/>
        <v>Tipo_3.5.H_Producción_de_material_promocional_o_POP</v>
      </c>
      <c r="G66" s="75" t="s">
        <v>3043</v>
      </c>
      <c r="H66" s="102"/>
      <c r="I66" s="112"/>
      <c r="J66" s="113"/>
      <c r="K66" s="112" t="s">
        <v>3043</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3172</v>
      </c>
      <c r="AA66" s="89" t="s">
        <v>3043</v>
      </c>
      <c r="AB66" s="89" t="s">
        <v>3043</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3043</v>
      </c>
      <c r="BB66" s="89" t="s">
        <v>3043</v>
      </c>
      <c r="BC66" s="89" t="s">
        <v>3043</v>
      </c>
      <c r="BD66" s="89" t="s">
        <v>3043</v>
      </c>
      <c r="BE66" s="89" t="s">
        <v>3043</v>
      </c>
      <c r="BF66" s="89" t="s">
        <v>3043</v>
      </c>
      <c r="BG66" s="89"/>
      <c r="BH66" s="89"/>
      <c r="BI66" s="89"/>
      <c r="BJ66" s="89"/>
      <c r="BK66" s="89"/>
      <c r="BL66" s="89"/>
      <c r="BM66" s="89"/>
      <c r="BN66" s="89"/>
      <c r="BO66" s="89"/>
      <c r="BP66" s="89"/>
      <c r="BQ66" s="89"/>
      <c r="BR66" s="89"/>
      <c r="BS66" s="89"/>
      <c r="BT66" s="89"/>
      <c r="BU66" s="89"/>
      <c r="BV66" s="89"/>
      <c r="BW66" s="90"/>
      <c r="BX66" s="90" t="s">
        <v>3043</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1829</v>
      </c>
      <c r="MK66" s="83" t="s">
        <v>1892</v>
      </c>
      <c r="ML66" s="83" t="s">
        <v>3047</v>
      </c>
      <c r="MM66" s="83"/>
      <c r="MN66" s="83"/>
      <c r="MO66" s="83"/>
      <c r="MP66" s="83"/>
      <c r="MQ66" s="83"/>
      <c r="MR66" s="83"/>
      <c r="MS66" s="83"/>
      <c r="MT66" s="83" t="s">
        <v>1643</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1640</v>
      </c>
      <c r="NI66" s="83" t="s">
        <v>1668</v>
      </c>
      <c r="NJ66" s="83"/>
      <c r="NK66" s="83"/>
      <c r="NL66" s="83"/>
      <c r="NM66" s="83"/>
      <c r="NN66" s="83"/>
      <c r="NO66" s="83"/>
      <c r="NP66" s="83"/>
      <c r="NQ66" s="83"/>
      <c r="NR66" s="83" t="s">
        <v>1643</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641">
        <v>4</v>
      </c>
      <c r="B67" s="619" t="s">
        <v>1496</v>
      </c>
      <c r="C67" s="622" t="s">
        <v>3173</v>
      </c>
      <c r="D67" s="74" t="str">
        <f>CONCATENATE("Categoría_",$B$67,"_",SUBSTITUTE(SUBSTITUTE($C$67,",","")," ","_"))</f>
        <v>Categoría_4.1_Turismo_responsable</v>
      </c>
      <c r="E67" s="81" t="s">
        <v>3174</v>
      </c>
      <c r="F67" s="72" t="str">
        <f t="shared" si="11"/>
        <v>Tipo_4.1.A_Estrategia_Nacional_de_Prevención_de_la_Explotación_Sexual_Comercial_de_Niñas_Niños_y_Adolescentes_ESCNNA</v>
      </c>
      <c r="G67" s="73" t="s">
        <v>3043</v>
      </c>
      <c r="H67" s="101" t="s">
        <v>3043</v>
      </c>
      <c r="I67" s="110" t="s">
        <v>3043</v>
      </c>
      <c r="J67" s="116"/>
      <c r="K67" s="110" t="s">
        <v>3043</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3175</v>
      </c>
      <c r="AA67" s="92" t="s">
        <v>3043</v>
      </c>
      <c r="AB67" s="92" t="s">
        <v>3043</v>
      </c>
      <c r="AC67" s="92" t="s">
        <v>3043</v>
      </c>
      <c r="AD67" s="92" t="s">
        <v>3043</v>
      </c>
      <c r="AE67" s="92" t="s">
        <v>3043</v>
      </c>
      <c r="AF67" s="92" t="s">
        <v>3043</v>
      </c>
      <c r="AG67" s="92" t="s">
        <v>3043</v>
      </c>
      <c r="AH67" s="92" t="s">
        <v>3043</v>
      </c>
      <c r="AI67" s="92" t="s">
        <v>3043</v>
      </c>
      <c r="AJ67" s="92" t="s">
        <v>3043</v>
      </c>
      <c r="AK67" s="92" t="s">
        <v>3043</v>
      </c>
      <c r="AL67" s="92" t="s">
        <v>3043</v>
      </c>
      <c r="AM67" s="92" t="s">
        <v>3043</v>
      </c>
      <c r="AN67" s="92" t="s">
        <v>3043</v>
      </c>
      <c r="AO67" s="92" t="s">
        <v>3043</v>
      </c>
      <c r="AP67" s="92" t="s">
        <v>3043</v>
      </c>
      <c r="AQ67" s="92" t="s">
        <v>3043</v>
      </c>
      <c r="AR67" s="92" t="s">
        <v>3043</v>
      </c>
      <c r="AS67" s="92" t="s">
        <v>3043</v>
      </c>
      <c r="AT67" s="92" t="s">
        <v>3043</v>
      </c>
      <c r="AU67" s="92" t="s">
        <v>3043</v>
      </c>
      <c r="AV67" s="92" t="s">
        <v>3043</v>
      </c>
      <c r="AW67" s="92" t="s">
        <v>3043</v>
      </c>
      <c r="AX67" s="92" t="s">
        <v>3043</v>
      </c>
      <c r="AY67" s="92" t="s">
        <v>3043</v>
      </c>
      <c r="AZ67" s="96"/>
      <c r="BA67" s="92" t="s">
        <v>3043</v>
      </c>
      <c r="BB67" s="96"/>
      <c r="BC67" s="96"/>
      <c r="BD67" s="92" t="s">
        <v>3043</v>
      </c>
      <c r="BE67" s="92" t="s">
        <v>3043</v>
      </c>
      <c r="BF67" s="92" t="s">
        <v>3043</v>
      </c>
      <c r="BG67" s="92" t="s">
        <v>3043</v>
      </c>
      <c r="BH67" s="92" t="s">
        <v>3043</v>
      </c>
      <c r="BI67" s="92" t="s">
        <v>3043</v>
      </c>
      <c r="BJ67" s="92" t="s">
        <v>3043</v>
      </c>
      <c r="BK67" s="92" t="s">
        <v>3043</v>
      </c>
      <c r="BL67" s="96"/>
      <c r="BM67" s="96"/>
      <c r="BN67" s="96"/>
      <c r="BO67" s="96"/>
      <c r="BP67" s="92" t="s">
        <v>3043</v>
      </c>
      <c r="BQ67" s="96"/>
      <c r="BR67" s="96"/>
      <c r="BS67" s="96"/>
      <c r="BT67" s="96"/>
      <c r="BU67" s="96"/>
      <c r="BV67" s="96"/>
      <c r="BW67" s="97"/>
      <c r="BX67" s="93" t="s">
        <v>3043</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1830</v>
      </c>
      <c r="MK67" t="s">
        <v>3047</v>
      </c>
      <c r="ML67" t="s">
        <v>3047</v>
      </c>
      <c r="MT67" t="s">
        <v>1643</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1641</v>
      </c>
      <c r="NI67" s="83"/>
      <c r="NJ67" s="83"/>
      <c r="NK67" s="83"/>
      <c r="NL67" s="83"/>
      <c r="NM67" s="83"/>
      <c r="NN67" s="83"/>
      <c r="NO67" s="83"/>
      <c r="NP67" s="83"/>
      <c r="NQ67" s="83"/>
      <c r="NR67" s="83" t="s">
        <v>1643</v>
      </c>
      <c r="NT67" s="83" t="s">
        <v>1641</v>
      </c>
      <c r="NU67" s="83" t="s">
        <v>1643</v>
      </c>
    </row>
    <row r="68" spans="1:386" ht="21" thickBot="1">
      <c r="A68" s="642"/>
      <c r="B68" s="620"/>
      <c r="C68" s="623"/>
      <c r="D68" s="74" t="str">
        <f t="shared" ref="D68:D76" si="184">CONCATENATE("Categoría_",$B$67,"_",SUBSTITUTE(SUBSTITUTE($C$67,",","")," ","_"))</f>
        <v>Categoría_4.1_Turismo_responsable</v>
      </c>
      <c r="E68" s="81" t="s">
        <v>3176</v>
      </c>
      <c r="F68" s="72" t="str">
        <f t="shared" si="11"/>
        <v>Tipo_4.1.B_Estrategias_para_la_prevención_de_la_trata_de_personas_en_Colombia</v>
      </c>
      <c r="G68" s="73" t="s">
        <v>3043</v>
      </c>
      <c r="H68" s="101" t="s">
        <v>3043</v>
      </c>
      <c r="I68" s="110" t="s">
        <v>3043</v>
      </c>
      <c r="J68" s="116"/>
      <c r="K68" s="110" t="s">
        <v>3043</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3177</v>
      </c>
      <c r="AA68" s="92" t="s">
        <v>3043</v>
      </c>
      <c r="AB68" s="92" t="s">
        <v>3043</v>
      </c>
      <c r="AC68" s="92" t="s">
        <v>3043</v>
      </c>
      <c r="AD68" s="92" t="s">
        <v>3043</v>
      </c>
      <c r="AE68" s="92" t="s">
        <v>3043</v>
      </c>
      <c r="AF68" s="92" t="s">
        <v>3043</v>
      </c>
      <c r="AG68" s="92" t="s">
        <v>3043</v>
      </c>
      <c r="AH68" s="92" t="s">
        <v>3043</v>
      </c>
      <c r="AI68" s="92" t="s">
        <v>3043</v>
      </c>
      <c r="AJ68" s="92" t="s">
        <v>3043</v>
      </c>
      <c r="AK68" s="92" t="s">
        <v>3043</v>
      </c>
      <c r="AL68" s="92" t="s">
        <v>3043</v>
      </c>
      <c r="AM68" s="92" t="s">
        <v>3043</v>
      </c>
      <c r="AN68" s="92" t="s">
        <v>3043</v>
      </c>
      <c r="AO68" s="92" t="s">
        <v>3043</v>
      </c>
      <c r="AP68" s="92" t="s">
        <v>3043</v>
      </c>
      <c r="AQ68" s="92" t="s">
        <v>3043</v>
      </c>
      <c r="AR68" s="92" t="s">
        <v>3043</v>
      </c>
      <c r="AS68" s="92" t="s">
        <v>3043</v>
      </c>
      <c r="AT68" s="92" t="s">
        <v>3043</v>
      </c>
      <c r="AU68" s="92" t="s">
        <v>3043</v>
      </c>
      <c r="AV68" s="92" t="s">
        <v>3043</v>
      </c>
      <c r="AW68" s="92" t="s">
        <v>3043</v>
      </c>
      <c r="AX68" s="92" t="s">
        <v>3043</v>
      </c>
      <c r="AY68" s="92" t="s">
        <v>3043</v>
      </c>
      <c r="AZ68" s="96"/>
      <c r="BA68" s="92" t="s">
        <v>3043</v>
      </c>
      <c r="BB68" s="96"/>
      <c r="BC68" s="96"/>
      <c r="BD68" s="92" t="s">
        <v>3043</v>
      </c>
      <c r="BE68" s="92" t="s">
        <v>3043</v>
      </c>
      <c r="BF68" s="92" t="s">
        <v>3043</v>
      </c>
      <c r="BG68" s="92" t="s">
        <v>3043</v>
      </c>
      <c r="BH68" s="92" t="s">
        <v>3043</v>
      </c>
      <c r="BI68" s="92" t="s">
        <v>3043</v>
      </c>
      <c r="BJ68" s="92" t="s">
        <v>3043</v>
      </c>
      <c r="BK68" s="92" t="s">
        <v>3043</v>
      </c>
      <c r="BL68" s="96"/>
      <c r="BM68" s="96"/>
      <c r="BN68" s="96"/>
      <c r="BO68" s="96"/>
      <c r="BP68" s="92" t="s">
        <v>3043</v>
      </c>
      <c r="BQ68" s="96"/>
      <c r="BR68" s="96"/>
      <c r="BS68" s="96"/>
      <c r="BT68" s="96"/>
      <c r="BU68" s="96"/>
      <c r="BV68" s="96"/>
      <c r="BW68" s="97"/>
      <c r="BX68" s="93" t="s">
        <v>3043</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1831</v>
      </c>
      <c r="MK68" t="s">
        <v>3047</v>
      </c>
      <c r="ML68" t="s">
        <v>3047</v>
      </c>
      <c r="MT68" t="s">
        <v>1643</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1641</v>
      </c>
      <c r="NI68" s="83"/>
      <c r="NJ68" s="83"/>
      <c r="NK68" s="83"/>
      <c r="NL68" s="83"/>
      <c r="NM68" s="83"/>
      <c r="NN68" s="83"/>
      <c r="NO68" s="83"/>
      <c r="NP68" s="83"/>
      <c r="NQ68" s="83"/>
      <c r="NR68" s="83" t="s">
        <v>1643</v>
      </c>
      <c r="NT68" s="83" t="s">
        <v>1641</v>
      </c>
      <c r="NU68" s="83" t="s">
        <v>1643</v>
      </c>
    </row>
    <row r="69" spans="1:386" ht="21" thickBot="1">
      <c r="A69" s="642"/>
      <c r="B69" s="620"/>
      <c r="C69" s="623"/>
      <c r="D69" s="74" t="str">
        <f t="shared" si="184"/>
        <v>Categoría_4.1_Turismo_responsable</v>
      </c>
      <c r="E69" s="81" t="s">
        <v>3178</v>
      </c>
      <c r="F69" s="72" t="str">
        <f t="shared" si="11"/>
        <v>Tipo_4.1.C_Prevención_del_consumo_de_sustancias_psicoactivas_y_el_microtráfico_en_las_zonas_de_desarrollo_turístico</v>
      </c>
      <c r="G69" s="73" t="s">
        <v>3043</v>
      </c>
      <c r="H69" s="101" t="s">
        <v>3043</v>
      </c>
      <c r="I69" s="110" t="s">
        <v>3043</v>
      </c>
      <c r="J69" s="116"/>
      <c r="K69" s="110" t="s">
        <v>3043</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3179</v>
      </c>
      <c r="AA69" s="92" t="s">
        <v>3043</v>
      </c>
      <c r="AB69" s="92" t="s">
        <v>3043</v>
      </c>
      <c r="AC69" s="92" t="s">
        <v>3043</v>
      </c>
      <c r="AD69" s="92" t="s">
        <v>3043</v>
      </c>
      <c r="AE69" s="92" t="s">
        <v>3043</v>
      </c>
      <c r="AF69" s="92" t="s">
        <v>3043</v>
      </c>
      <c r="AG69" s="92" t="s">
        <v>3043</v>
      </c>
      <c r="AH69" s="92" t="s">
        <v>3043</v>
      </c>
      <c r="AI69" s="92" t="s">
        <v>3043</v>
      </c>
      <c r="AJ69" s="92" t="s">
        <v>3043</v>
      </c>
      <c r="AK69" s="92" t="s">
        <v>3043</v>
      </c>
      <c r="AL69" s="92" t="s">
        <v>3043</v>
      </c>
      <c r="AM69" s="92" t="s">
        <v>3043</v>
      </c>
      <c r="AN69" s="92" t="s">
        <v>3043</v>
      </c>
      <c r="AO69" s="92" t="s">
        <v>3043</v>
      </c>
      <c r="AP69" s="92" t="s">
        <v>3043</v>
      </c>
      <c r="AQ69" s="92" t="s">
        <v>3043</v>
      </c>
      <c r="AR69" s="92" t="s">
        <v>3043</v>
      </c>
      <c r="AS69" s="92" t="s">
        <v>3043</v>
      </c>
      <c r="AT69" s="92" t="s">
        <v>3043</v>
      </c>
      <c r="AU69" s="92" t="s">
        <v>3043</v>
      </c>
      <c r="AV69" s="92" t="s">
        <v>3043</v>
      </c>
      <c r="AW69" s="92" t="s">
        <v>3043</v>
      </c>
      <c r="AX69" s="92" t="s">
        <v>3043</v>
      </c>
      <c r="AY69" s="92" t="s">
        <v>3043</v>
      </c>
      <c r="AZ69" s="96"/>
      <c r="BA69" s="92" t="s">
        <v>3043</v>
      </c>
      <c r="BB69" s="96"/>
      <c r="BC69" s="96"/>
      <c r="BD69" s="92" t="s">
        <v>3043</v>
      </c>
      <c r="BE69" s="92" t="s">
        <v>3043</v>
      </c>
      <c r="BF69" s="92" t="s">
        <v>3043</v>
      </c>
      <c r="BG69" s="92" t="s">
        <v>3043</v>
      </c>
      <c r="BH69" s="92" t="s">
        <v>3043</v>
      </c>
      <c r="BI69" s="92" t="s">
        <v>3043</v>
      </c>
      <c r="BJ69" s="92" t="s">
        <v>3043</v>
      </c>
      <c r="BK69" s="92" t="s">
        <v>3043</v>
      </c>
      <c r="BL69" s="96"/>
      <c r="BM69" s="96"/>
      <c r="BN69" s="96"/>
      <c r="BO69" s="96"/>
      <c r="BP69" s="92" t="s">
        <v>3043</v>
      </c>
      <c r="BQ69" s="96"/>
      <c r="BR69" s="96"/>
      <c r="BS69" s="96"/>
      <c r="BT69" s="96"/>
      <c r="BU69" s="96"/>
      <c r="BV69" s="96"/>
      <c r="BW69" s="97"/>
      <c r="BX69" s="93" t="s">
        <v>3043</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1832</v>
      </c>
      <c r="MK69" t="s">
        <v>3047</v>
      </c>
      <c r="ML69" t="s">
        <v>3047</v>
      </c>
      <c r="MT69" t="s">
        <v>1643</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1641</v>
      </c>
      <c r="NI69" s="83"/>
      <c r="NJ69" s="83"/>
      <c r="NK69" s="83"/>
      <c r="NL69" s="83"/>
      <c r="NM69" s="83"/>
      <c r="NN69" s="83"/>
      <c r="NO69" s="83"/>
      <c r="NP69" s="83"/>
      <c r="NQ69" s="83"/>
      <c r="NR69" s="83" t="s">
        <v>1643</v>
      </c>
      <c r="NT69" s="83" t="s">
        <v>1641</v>
      </c>
      <c r="NU69" s="83" t="s">
        <v>1643</v>
      </c>
    </row>
    <row r="70" spans="1:386" ht="31.15" thickBot="1">
      <c r="A70" s="642"/>
      <c r="B70" s="620"/>
      <c r="C70" s="623"/>
      <c r="D70" s="74" t="str">
        <f t="shared" si="184"/>
        <v>Categoría_4.1_Turismo_responsable</v>
      </c>
      <c r="E70" s="81" t="s">
        <v>3180</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3043</v>
      </c>
      <c r="H70" s="101" t="s">
        <v>3043</v>
      </c>
      <c r="I70" s="110" t="s">
        <v>3043</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3181</v>
      </c>
      <c r="AA70" s="92" t="s">
        <v>3043</v>
      </c>
      <c r="AB70" s="92" t="s">
        <v>3043</v>
      </c>
      <c r="AC70" s="92" t="s">
        <v>3043</v>
      </c>
      <c r="AD70" s="92" t="s">
        <v>3043</v>
      </c>
      <c r="AE70" s="92" t="s">
        <v>3043</v>
      </c>
      <c r="AF70" s="92" t="s">
        <v>3043</v>
      </c>
      <c r="AG70" s="92" t="s">
        <v>3043</v>
      </c>
      <c r="AH70" s="92" t="s">
        <v>3043</v>
      </c>
      <c r="AI70" s="92" t="s">
        <v>3043</v>
      </c>
      <c r="AJ70" s="92" t="s">
        <v>3043</v>
      </c>
      <c r="AK70" s="92" t="s">
        <v>3043</v>
      </c>
      <c r="AL70" s="92" t="s">
        <v>3043</v>
      </c>
      <c r="AM70" s="92" t="s">
        <v>3043</v>
      </c>
      <c r="AN70" s="92" t="s">
        <v>3043</v>
      </c>
      <c r="AO70" s="92" t="s">
        <v>3043</v>
      </c>
      <c r="AP70" s="92" t="s">
        <v>3043</v>
      </c>
      <c r="AQ70" s="92" t="s">
        <v>3043</v>
      </c>
      <c r="AR70" s="92" t="s">
        <v>3043</v>
      </c>
      <c r="AS70" s="92" t="s">
        <v>3043</v>
      </c>
      <c r="AT70" s="92" t="s">
        <v>3043</v>
      </c>
      <c r="AU70" s="92" t="s">
        <v>3043</v>
      </c>
      <c r="AV70" s="92" t="s">
        <v>3043</v>
      </c>
      <c r="AW70" s="92" t="s">
        <v>3043</v>
      </c>
      <c r="AX70" s="92" t="s">
        <v>3043</v>
      </c>
      <c r="AY70" s="92" t="s">
        <v>3043</v>
      </c>
      <c r="AZ70" s="96"/>
      <c r="BA70" s="92" t="s">
        <v>3043</v>
      </c>
      <c r="BB70" s="96"/>
      <c r="BC70" s="96"/>
      <c r="BD70" s="92" t="s">
        <v>3043</v>
      </c>
      <c r="BE70" s="92" t="s">
        <v>3043</v>
      </c>
      <c r="BF70" s="92" t="s">
        <v>3043</v>
      </c>
      <c r="BG70" s="92" t="s">
        <v>3043</v>
      </c>
      <c r="BH70" s="92" t="s">
        <v>3043</v>
      </c>
      <c r="BI70" s="92" t="s">
        <v>3043</v>
      </c>
      <c r="BJ70" s="92" t="s">
        <v>3043</v>
      </c>
      <c r="BK70" s="92" t="s">
        <v>3043</v>
      </c>
      <c r="BL70" s="96"/>
      <c r="BM70" s="96"/>
      <c r="BN70" s="96"/>
      <c r="BO70" s="96"/>
      <c r="BP70" s="92" t="s">
        <v>3043</v>
      </c>
      <c r="BQ70" s="96"/>
      <c r="BR70" s="96"/>
      <c r="BS70" s="96"/>
      <c r="BT70" s="96"/>
      <c r="BU70" s="96"/>
      <c r="BV70" s="96"/>
      <c r="BW70" s="97"/>
      <c r="BX70" s="93" t="s">
        <v>3043</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1833</v>
      </c>
      <c r="MK70" t="s">
        <v>3047</v>
      </c>
      <c r="ML70" t="s">
        <v>3047</v>
      </c>
      <c r="MT70" t="s">
        <v>1643</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1641</v>
      </c>
      <c r="NI70" s="83"/>
      <c r="NJ70" s="83"/>
      <c r="NK70" s="83"/>
      <c r="NL70" s="83"/>
      <c r="NM70" s="83"/>
      <c r="NN70" s="83"/>
      <c r="NO70" s="83"/>
      <c r="NP70" s="83"/>
      <c r="NQ70" s="83"/>
      <c r="NR70" s="83" t="s">
        <v>1643</v>
      </c>
      <c r="NT70" s="83" t="s">
        <v>1641</v>
      </c>
      <c r="NU70" s="83" t="s">
        <v>1643</v>
      </c>
    </row>
    <row r="71" spans="1:386" ht="21" thickBot="1">
      <c r="A71" s="642"/>
      <c r="B71" s="620"/>
      <c r="C71" s="623"/>
      <c r="D71" s="74" t="str">
        <f t="shared" si="184"/>
        <v>Categoría_4.1_Turismo_responsable</v>
      </c>
      <c r="E71" s="81" t="s">
        <v>3182</v>
      </c>
      <c r="F71" s="72" t="str">
        <f t="shared" si="185"/>
        <v>Tipo_4.1.E_Estrategias_que_promuevan_el_turismo_sostenible</v>
      </c>
      <c r="G71" s="73" t="s">
        <v>3043</v>
      </c>
      <c r="H71" s="101" t="s">
        <v>3043</v>
      </c>
      <c r="I71" s="110" t="s">
        <v>3043</v>
      </c>
      <c r="J71" s="116"/>
      <c r="K71" s="110" t="s">
        <v>3043</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3183</v>
      </c>
      <c r="AA71" s="92" t="s">
        <v>3043</v>
      </c>
      <c r="AB71" s="92" t="s">
        <v>3043</v>
      </c>
      <c r="AC71" s="92" t="s">
        <v>3043</v>
      </c>
      <c r="AD71" s="92" t="s">
        <v>3043</v>
      </c>
      <c r="AE71" s="92" t="s">
        <v>3043</v>
      </c>
      <c r="AF71" s="92" t="s">
        <v>3043</v>
      </c>
      <c r="AG71" s="92" t="s">
        <v>3043</v>
      </c>
      <c r="AH71" s="92" t="s">
        <v>3043</v>
      </c>
      <c r="AI71" s="92" t="s">
        <v>3043</v>
      </c>
      <c r="AJ71" s="92" t="s">
        <v>3043</v>
      </c>
      <c r="AK71" s="92" t="s">
        <v>3043</v>
      </c>
      <c r="AL71" s="92" t="s">
        <v>3043</v>
      </c>
      <c r="AM71" s="92" t="s">
        <v>3043</v>
      </c>
      <c r="AN71" s="92" t="s">
        <v>3043</v>
      </c>
      <c r="AO71" s="92" t="s">
        <v>3043</v>
      </c>
      <c r="AP71" s="92" t="s">
        <v>3043</v>
      </c>
      <c r="AQ71" s="92" t="s">
        <v>3043</v>
      </c>
      <c r="AR71" s="92" t="s">
        <v>3043</v>
      </c>
      <c r="AS71" s="92" t="s">
        <v>3043</v>
      </c>
      <c r="AT71" s="92" t="s">
        <v>3043</v>
      </c>
      <c r="AU71" s="92" t="s">
        <v>3043</v>
      </c>
      <c r="AV71" s="92" t="s">
        <v>3043</v>
      </c>
      <c r="AW71" s="92" t="s">
        <v>3043</v>
      </c>
      <c r="AX71" s="92" t="s">
        <v>3043</v>
      </c>
      <c r="AY71" s="92" t="s">
        <v>3043</v>
      </c>
      <c r="AZ71" s="96"/>
      <c r="BA71" s="92" t="s">
        <v>3043</v>
      </c>
      <c r="BB71" s="96"/>
      <c r="BC71" s="96"/>
      <c r="BD71" s="92" t="s">
        <v>3043</v>
      </c>
      <c r="BE71" s="92" t="s">
        <v>3043</v>
      </c>
      <c r="BF71" s="92" t="s">
        <v>3043</v>
      </c>
      <c r="BG71" s="92" t="s">
        <v>3043</v>
      </c>
      <c r="BH71" s="92" t="s">
        <v>3043</v>
      </c>
      <c r="BI71" s="92" t="s">
        <v>3043</v>
      </c>
      <c r="BJ71" s="92" t="s">
        <v>3043</v>
      </c>
      <c r="BK71" s="92" t="s">
        <v>3043</v>
      </c>
      <c r="BL71" s="96"/>
      <c r="BM71" s="96"/>
      <c r="BN71" s="96"/>
      <c r="BO71" s="96"/>
      <c r="BP71" s="92" t="s">
        <v>3043</v>
      </c>
      <c r="BQ71" s="96"/>
      <c r="BR71" s="96"/>
      <c r="BS71" s="96"/>
      <c r="BT71" s="96"/>
      <c r="BU71" s="96"/>
      <c r="BV71" s="96"/>
      <c r="BW71" s="97"/>
      <c r="BX71" s="93" t="s">
        <v>3043</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1834</v>
      </c>
      <c r="MK71" t="s">
        <v>3047</v>
      </c>
      <c r="ML71" t="s">
        <v>3047</v>
      </c>
      <c r="MT71" t="s">
        <v>1643</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1641</v>
      </c>
      <c r="NI71" s="83"/>
      <c r="NJ71" s="83"/>
      <c r="NK71" s="83"/>
      <c r="NL71" s="83"/>
      <c r="NM71" s="83"/>
      <c r="NN71" s="83"/>
      <c r="NO71" s="83"/>
      <c r="NP71" s="83"/>
      <c r="NQ71" s="83"/>
      <c r="NR71" s="83" t="s">
        <v>1643</v>
      </c>
      <c r="NT71" s="83" t="s">
        <v>1641</v>
      </c>
      <c r="NU71" s="83" t="s">
        <v>1643</v>
      </c>
    </row>
    <row r="72" spans="1:386" ht="21" thickBot="1">
      <c r="A72" s="642"/>
      <c r="B72" s="620"/>
      <c r="C72" s="623"/>
      <c r="D72" s="74" t="str">
        <f t="shared" si="184"/>
        <v>Categoría_4.1_Turismo_responsable</v>
      </c>
      <c r="E72" s="81" t="s">
        <v>3184</v>
      </c>
      <c r="F72" s="72" t="str">
        <f t="shared" si="185"/>
        <v>Tipo_4.1.F_Protección_del_bienestar_animal</v>
      </c>
      <c r="G72" s="74" t="s">
        <v>3043</v>
      </c>
      <c r="H72" s="107" t="s">
        <v>3043</v>
      </c>
      <c r="I72" s="110" t="s">
        <v>3043</v>
      </c>
      <c r="J72" s="116"/>
      <c r="K72" s="110" t="s">
        <v>3043</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3183</v>
      </c>
      <c r="AA72" s="92" t="s">
        <v>3043</v>
      </c>
      <c r="AB72" s="92" t="s">
        <v>3043</v>
      </c>
      <c r="AC72" s="92" t="s">
        <v>3043</v>
      </c>
      <c r="AD72" s="92" t="s">
        <v>3043</v>
      </c>
      <c r="AE72" s="92" t="s">
        <v>3043</v>
      </c>
      <c r="AF72" s="92" t="s">
        <v>3043</v>
      </c>
      <c r="AG72" s="92" t="s">
        <v>3043</v>
      </c>
      <c r="AH72" s="92" t="s">
        <v>3043</v>
      </c>
      <c r="AI72" s="92" t="s">
        <v>3043</v>
      </c>
      <c r="AJ72" s="92" t="s">
        <v>3043</v>
      </c>
      <c r="AK72" s="92" t="s">
        <v>3043</v>
      </c>
      <c r="AL72" s="92" t="s">
        <v>3043</v>
      </c>
      <c r="AM72" s="92" t="s">
        <v>3043</v>
      </c>
      <c r="AN72" s="92" t="s">
        <v>3043</v>
      </c>
      <c r="AO72" s="92" t="s">
        <v>3043</v>
      </c>
      <c r="AP72" s="92" t="s">
        <v>3043</v>
      </c>
      <c r="AQ72" s="92" t="s">
        <v>3043</v>
      </c>
      <c r="AR72" s="92" t="s">
        <v>3043</v>
      </c>
      <c r="AS72" s="92" t="s">
        <v>3043</v>
      </c>
      <c r="AT72" s="92" t="s">
        <v>3043</v>
      </c>
      <c r="AU72" s="92" t="s">
        <v>3043</v>
      </c>
      <c r="AV72" s="92" t="s">
        <v>3043</v>
      </c>
      <c r="AW72" s="92" t="s">
        <v>3043</v>
      </c>
      <c r="AX72" s="92" t="s">
        <v>3043</v>
      </c>
      <c r="AY72" s="92" t="s">
        <v>3043</v>
      </c>
      <c r="AZ72" s="92"/>
      <c r="BA72" s="92" t="s">
        <v>3043</v>
      </c>
      <c r="BB72" s="92"/>
      <c r="BC72" s="92"/>
      <c r="BD72" s="92" t="s">
        <v>3043</v>
      </c>
      <c r="BE72" s="92" t="s">
        <v>3043</v>
      </c>
      <c r="BF72" s="92" t="s">
        <v>3043</v>
      </c>
      <c r="BG72" s="92" t="s">
        <v>3043</v>
      </c>
      <c r="BH72" s="92" t="s">
        <v>3043</v>
      </c>
      <c r="BI72" s="92" t="s">
        <v>3043</v>
      </c>
      <c r="BJ72" s="92" t="s">
        <v>3043</v>
      </c>
      <c r="BK72" s="92" t="s">
        <v>3043</v>
      </c>
      <c r="BL72" s="92"/>
      <c r="BM72" s="92"/>
      <c r="BN72" s="92"/>
      <c r="BO72" s="92"/>
      <c r="BP72" s="92" t="s">
        <v>3043</v>
      </c>
      <c r="BQ72" s="92"/>
      <c r="BR72" s="92"/>
      <c r="BS72" s="92"/>
      <c r="BT72" s="92"/>
      <c r="BU72" s="92"/>
      <c r="BV72" s="92"/>
      <c r="BW72" s="93"/>
      <c r="BX72" s="93" t="s">
        <v>3043</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1835</v>
      </c>
      <c r="MK72" t="s">
        <v>3047</v>
      </c>
      <c r="ML72" t="s">
        <v>3047</v>
      </c>
      <c r="MT72" t="s">
        <v>1643</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1641</v>
      </c>
      <c r="NI72" s="83"/>
      <c r="NJ72" s="83"/>
      <c r="NK72" s="83"/>
      <c r="NL72" s="83"/>
      <c r="NM72" s="83"/>
      <c r="NN72" s="83"/>
      <c r="NO72" s="83"/>
      <c r="NP72" s="83"/>
      <c r="NQ72" s="83"/>
      <c r="NR72" s="83" t="s">
        <v>1643</v>
      </c>
      <c r="NT72" s="83" t="s">
        <v>1641</v>
      </c>
      <c r="NU72" s="83" t="s">
        <v>1643</v>
      </c>
    </row>
    <row r="73" spans="1:386" ht="21" thickBot="1">
      <c r="A73" s="642"/>
      <c r="B73" s="620"/>
      <c r="C73" s="623"/>
      <c r="D73" s="74" t="str">
        <f t="shared" si="184"/>
        <v>Categoría_4.1_Turismo_responsable</v>
      </c>
      <c r="E73" s="81" t="s">
        <v>3185</v>
      </c>
      <c r="F73" s="72" t="str">
        <f t="shared" si="185"/>
        <v>Tipo_4.1.G_Prevención_del_tráfico_de_flora_y_fauna</v>
      </c>
      <c r="G73" s="74" t="s">
        <v>3043</v>
      </c>
      <c r="H73" s="107" t="s">
        <v>3043</v>
      </c>
      <c r="I73" s="110" t="s">
        <v>3043</v>
      </c>
      <c r="J73" s="110"/>
      <c r="K73" s="110" t="s">
        <v>3043</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3183</v>
      </c>
      <c r="AA73" s="92" t="s">
        <v>3043</v>
      </c>
      <c r="AB73" s="92" t="s">
        <v>3043</v>
      </c>
      <c r="AC73" s="92" t="s">
        <v>3043</v>
      </c>
      <c r="AD73" s="92" t="s">
        <v>3043</v>
      </c>
      <c r="AE73" s="92" t="s">
        <v>3043</v>
      </c>
      <c r="AF73" s="92" t="s">
        <v>3043</v>
      </c>
      <c r="AG73" s="92" t="s">
        <v>3043</v>
      </c>
      <c r="AH73" s="92" t="s">
        <v>3043</v>
      </c>
      <c r="AI73" s="92" t="s">
        <v>3043</v>
      </c>
      <c r="AJ73" s="92" t="s">
        <v>3043</v>
      </c>
      <c r="AK73" s="92" t="s">
        <v>3043</v>
      </c>
      <c r="AL73" s="92" t="s">
        <v>3043</v>
      </c>
      <c r="AM73" s="92" t="s">
        <v>3043</v>
      </c>
      <c r="AN73" s="92" t="s">
        <v>3043</v>
      </c>
      <c r="AO73" s="92" t="s">
        <v>3043</v>
      </c>
      <c r="AP73" s="92" t="s">
        <v>3043</v>
      </c>
      <c r="AQ73" s="92" t="s">
        <v>3043</v>
      </c>
      <c r="AR73" s="92" t="s">
        <v>3043</v>
      </c>
      <c r="AS73" s="92" t="s">
        <v>3043</v>
      </c>
      <c r="AT73" s="92" t="s">
        <v>3043</v>
      </c>
      <c r="AU73" s="92" t="s">
        <v>3043</v>
      </c>
      <c r="AV73" s="92" t="s">
        <v>3043</v>
      </c>
      <c r="AW73" s="92" t="s">
        <v>3043</v>
      </c>
      <c r="AX73" s="92" t="s">
        <v>3043</v>
      </c>
      <c r="AY73" s="92" t="s">
        <v>3043</v>
      </c>
      <c r="AZ73" s="92"/>
      <c r="BA73" s="92" t="s">
        <v>3043</v>
      </c>
      <c r="BB73" s="92"/>
      <c r="BC73" s="92"/>
      <c r="BD73" s="92" t="s">
        <v>3043</v>
      </c>
      <c r="BE73" s="92" t="s">
        <v>3043</v>
      </c>
      <c r="BF73" s="92" t="s">
        <v>3043</v>
      </c>
      <c r="BG73" s="92" t="s">
        <v>3043</v>
      </c>
      <c r="BH73" s="92" t="s">
        <v>3043</v>
      </c>
      <c r="BI73" s="92" t="s">
        <v>3043</v>
      </c>
      <c r="BJ73" s="92" t="s">
        <v>3043</v>
      </c>
      <c r="BK73" s="92" t="s">
        <v>3043</v>
      </c>
      <c r="BL73" s="92"/>
      <c r="BM73" s="92"/>
      <c r="BN73" s="92"/>
      <c r="BO73" s="92"/>
      <c r="BP73" s="92" t="s">
        <v>3043</v>
      </c>
      <c r="BQ73" s="92"/>
      <c r="BR73" s="92"/>
      <c r="BS73" s="92"/>
      <c r="BT73" s="92"/>
      <c r="BU73" s="92"/>
      <c r="BV73" s="92"/>
      <c r="BW73" s="93"/>
      <c r="BX73" s="93" t="s">
        <v>3043</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1836</v>
      </c>
      <c r="MK73" t="s">
        <v>3047</v>
      </c>
      <c r="ML73" t="s">
        <v>3047</v>
      </c>
      <c r="MT73" t="s">
        <v>1643</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1641</v>
      </c>
      <c r="NI73" s="83"/>
      <c r="NJ73" s="83"/>
      <c r="NK73" s="83"/>
      <c r="NL73" s="83"/>
      <c r="NM73" s="83"/>
      <c r="NN73" s="83"/>
      <c r="NO73" s="83"/>
      <c r="NP73" s="83"/>
      <c r="NQ73" s="83"/>
      <c r="NR73" s="83" t="s">
        <v>1643</v>
      </c>
      <c r="NT73" s="83" t="s">
        <v>1641</v>
      </c>
      <c r="NU73" s="83" t="s">
        <v>1643</v>
      </c>
    </row>
    <row r="74" spans="1:386" ht="21" thickBot="1">
      <c r="A74" s="642"/>
      <c r="B74" s="620"/>
      <c r="C74" s="623"/>
      <c r="D74" s="74" t="str">
        <f t="shared" si="184"/>
        <v>Categoría_4.1_Turismo_responsable</v>
      </c>
      <c r="E74" s="81" t="s">
        <v>3186</v>
      </c>
      <c r="F74" s="72" t="str">
        <f t="shared" si="185"/>
        <v>Tipo_4.1.H_Proyectos_que_promuevan_prácticas_de_comercio_justo</v>
      </c>
      <c r="G74" s="74" t="s">
        <v>3043</v>
      </c>
      <c r="H74" s="107" t="s">
        <v>3043</v>
      </c>
      <c r="I74" s="110" t="s">
        <v>3043</v>
      </c>
      <c r="J74" s="110"/>
      <c r="K74" s="110" t="s">
        <v>3043</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3187</v>
      </c>
      <c r="AA74" s="92" t="s">
        <v>3043</v>
      </c>
      <c r="AB74" s="92" t="s">
        <v>3043</v>
      </c>
      <c r="AC74" s="92" t="s">
        <v>3043</v>
      </c>
      <c r="AD74" s="92" t="s">
        <v>3043</v>
      </c>
      <c r="AE74" s="92" t="s">
        <v>3043</v>
      </c>
      <c r="AF74" s="92" t="s">
        <v>3043</v>
      </c>
      <c r="AG74" s="92" t="s">
        <v>3043</v>
      </c>
      <c r="AH74" s="92" t="s">
        <v>3043</v>
      </c>
      <c r="AI74" s="92" t="s">
        <v>3043</v>
      </c>
      <c r="AJ74" s="92" t="s">
        <v>3043</v>
      </c>
      <c r="AK74" s="92" t="s">
        <v>3043</v>
      </c>
      <c r="AL74" s="92" t="s">
        <v>3043</v>
      </c>
      <c r="AM74" s="92" t="s">
        <v>3043</v>
      </c>
      <c r="AN74" s="92" t="s">
        <v>3043</v>
      </c>
      <c r="AO74" s="92" t="s">
        <v>3043</v>
      </c>
      <c r="AP74" s="92" t="s">
        <v>3043</v>
      </c>
      <c r="AQ74" s="92" t="s">
        <v>3043</v>
      </c>
      <c r="AR74" s="92" t="s">
        <v>3043</v>
      </c>
      <c r="AS74" s="92" t="s">
        <v>3043</v>
      </c>
      <c r="AT74" s="92" t="s">
        <v>3043</v>
      </c>
      <c r="AU74" s="92" t="s">
        <v>3043</v>
      </c>
      <c r="AV74" s="92" t="s">
        <v>3043</v>
      </c>
      <c r="AW74" s="92" t="s">
        <v>3043</v>
      </c>
      <c r="AX74" s="92" t="s">
        <v>3043</v>
      </c>
      <c r="AY74" s="92" t="s">
        <v>3043</v>
      </c>
      <c r="AZ74" s="96"/>
      <c r="BA74" s="92" t="s">
        <v>3043</v>
      </c>
      <c r="BB74" s="96"/>
      <c r="BC74" s="96"/>
      <c r="BD74" s="92" t="s">
        <v>3043</v>
      </c>
      <c r="BE74" s="92" t="s">
        <v>3043</v>
      </c>
      <c r="BF74" s="92" t="s">
        <v>3043</v>
      </c>
      <c r="BG74" s="92" t="s">
        <v>3043</v>
      </c>
      <c r="BH74" s="92" t="s">
        <v>3043</v>
      </c>
      <c r="BI74" s="92" t="s">
        <v>3043</v>
      </c>
      <c r="BJ74" s="92" t="s">
        <v>3043</v>
      </c>
      <c r="BK74" s="92" t="s">
        <v>3043</v>
      </c>
      <c r="BL74" s="96"/>
      <c r="BM74" s="96"/>
      <c r="BN74" s="96"/>
      <c r="BO74" s="96"/>
      <c r="BP74" s="92" t="s">
        <v>3043</v>
      </c>
      <c r="BQ74" s="96"/>
      <c r="BR74" s="96"/>
      <c r="BS74" s="96"/>
      <c r="BT74" s="96"/>
      <c r="BU74" s="96"/>
      <c r="BV74" s="96"/>
      <c r="BW74" s="97"/>
      <c r="BX74" s="93" t="s">
        <v>3043</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1837</v>
      </c>
      <c r="MK74" t="s">
        <v>3047</v>
      </c>
      <c r="ML74" t="s">
        <v>3047</v>
      </c>
      <c r="MT74" t="s">
        <v>1643</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1641</v>
      </c>
      <c r="NI74" s="83"/>
      <c r="NJ74" s="83"/>
      <c r="NK74" s="83"/>
      <c r="NL74" s="83"/>
      <c r="NM74" s="83"/>
      <c r="NN74" s="83"/>
      <c r="NO74" s="83"/>
      <c r="NP74" s="83"/>
      <c r="NQ74" s="83"/>
      <c r="NR74" s="83" t="s">
        <v>1643</v>
      </c>
      <c r="NT74" s="83" t="s">
        <v>1641</v>
      </c>
      <c r="NU74" s="83" t="s">
        <v>1643</v>
      </c>
    </row>
    <row r="75" spans="1:386" ht="21" thickBot="1">
      <c r="A75" s="642"/>
      <c r="B75" s="620"/>
      <c r="C75" s="623"/>
      <c r="D75" s="74" t="str">
        <f t="shared" si="184"/>
        <v>Categoría_4.1_Turismo_responsable</v>
      </c>
      <c r="E75" s="86" t="s">
        <v>3188</v>
      </c>
      <c r="F75" s="72" t="str">
        <f t="shared" si="185"/>
        <v>Tipo_4.1.I_Protección_del_Patrimonio_Cultural</v>
      </c>
      <c r="G75" s="74" t="s">
        <v>3043</v>
      </c>
      <c r="H75" s="107" t="s">
        <v>3043</v>
      </c>
      <c r="I75" s="110" t="s">
        <v>3043</v>
      </c>
      <c r="J75" s="110"/>
      <c r="K75" s="110" t="s">
        <v>3043</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3187</v>
      </c>
      <c r="AA75" s="92" t="s">
        <v>3043</v>
      </c>
      <c r="AB75" s="92" t="s">
        <v>3043</v>
      </c>
      <c r="AC75" s="92" t="s">
        <v>3043</v>
      </c>
      <c r="AD75" s="92" t="s">
        <v>3043</v>
      </c>
      <c r="AE75" s="92" t="s">
        <v>3043</v>
      </c>
      <c r="AF75" s="92" t="s">
        <v>3043</v>
      </c>
      <c r="AG75" s="92" t="s">
        <v>3043</v>
      </c>
      <c r="AH75" s="92" t="s">
        <v>3043</v>
      </c>
      <c r="AI75" s="92" t="s">
        <v>3043</v>
      </c>
      <c r="AJ75" s="92" t="s">
        <v>3043</v>
      </c>
      <c r="AK75" s="92" t="s">
        <v>3043</v>
      </c>
      <c r="AL75" s="92" t="s">
        <v>3043</v>
      </c>
      <c r="AM75" s="92" t="s">
        <v>3043</v>
      </c>
      <c r="AN75" s="92" t="s">
        <v>3043</v>
      </c>
      <c r="AO75" s="92" t="s">
        <v>3043</v>
      </c>
      <c r="AP75" s="92" t="s">
        <v>3043</v>
      </c>
      <c r="AQ75" s="92" t="s">
        <v>3043</v>
      </c>
      <c r="AR75" s="92" t="s">
        <v>3043</v>
      </c>
      <c r="AS75" s="92" t="s">
        <v>3043</v>
      </c>
      <c r="AT75" s="92" t="s">
        <v>3043</v>
      </c>
      <c r="AU75" s="92" t="s">
        <v>3043</v>
      </c>
      <c r="AV75" s="92" t="s">
        <v>3043</v>
      </c>
      <c r="AW75" s="92" t="s">
        <v>3043</v>
      </c>
      <c r="AX75" s="92" t="s">
        <v>3043</v>
      </c>
      <c r="AY75" s="92" t="s">
        <v>3043</v>
      </c>
      <c r="AZ75" s="96"/>
      <c r="BA75" s="92" t="s">
        <v>3043</v>
      </c>
      <c r="BB75" s="96"/>
      <c r="BC75" s="96"/>
      <c r="BD75" s="92" t="s">
        <v>3043</v>
      </c>
      <c r="BE75" s="92" t="s">
        <v>3043</v>
      </c>
      <c r="BF75" s="92" t="s">
        <v>3043</v>
      </c>
      <c r="BG75" s="92" t="s">
        <v>3043</v>
      </c>
      <c r="BH75" s="92" t="s">
        <v>3043</v>
      </c>
      <c r="BI75" s="92" t="s">
        <v>3043</v>
      </c>
      <c r="BJ75" s="92" t="s">
        <v>3043</v>
      </c>
      <c r="BK75" s="92" t="s">
        <v>3043</v>
      </c>
      <c r="BL75" s="96"/>
      <c r="BM75" s="96"/>
      <c r="BN75" s="96"/>
      <c r="BO75" s="96"/>
      <c r="BP75" s="92" t="s">
        <v>3043</v>
      </c>
      <c r="BQ75" s="96"/>
      <c r="BR75" s="96"/>
      <c r="BS75" s="96"/>
      <c r="BT75" s="96"/>
      <c r="BU75" s="96"/>
      <c r="BV75" s="96"/>
      <c r="BW75" s="97"/>
      <c r="BX75" s="93" t="s">
        <v>3043</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1838</v>
      </c>
      <c r="MK75" t="s">
        <v>1893</v>
      </c>
      <c r="MT75" t="s">
        <v>1643</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1641</v>
      </c>
      <c r="NI75" s="83"/>
      <c r="NJ75" s="83"/>
      <c r="NK75" s="83"/>
      <c r="NL75" s="83"/>
      <c r="NM75" s="83"/>
      <c r="NN75" s="83"/>
      <c r="NO75" s="83"/>
      <c r="NP75" s="83"/>
      <c r="NQ75" s="83"/>
      <c r="NR75" s="83" t="s">
        <v>1643</v>
      </c>
      <c r="NT75" s="83" t="s">
        <v>1641</v>
      </c>
      <c r="NU75" s="83" t="s">
        <v>1643</v>
      </c>
    </row>
    <row r="76" spans="1:386" ht="21" thickBot="1">
      <c r="A76" s="642"/>
      <c r="B76" s="621"/>
      <c r="C76" s="624"/>
      <c r="D76" s="74" t="str">
        <f t="shared" si="184"/>
        <v>Categoría_4.1_Turismo_responsable</v>
      </c>
      <c r="E76" s="81" t="s">
        <v>3189</v>
      </c>
      <c r="F76" s="72" t="str">
        <f t="shared" si="185"/>
        <v>Tipo_4.1.J_Otro_tipo_de_proyectos_que_mitiguen_efectos_negativos_y_promuevan_el_desarrollo_responsable_del_turismo</v>
      </c>
      <c r="G76" s="74" t="s">
        <v>3043</v>
      </c>
      <c r="H76" s="107" t="s">
        <v>3043</v>
      </c>
      <c r="I76" s="110" t="s">
        <v>3043</v>
      </c>
      <c r="J76" s="110"/>
      <c r="K76" s="110" t="s">
        <v>3043</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3187</v>
      </c>
      <c r="AA76" s="92" t="s">
        <v>3043</v>
      </c>
      <c r="AB76" s="92" t="s">
        <v>3043</v>
      </c>
      <c r="AC76" s="92" t="s">
        <v>3043</v>
      </c>
      <c r="AD76" s="92" t="s">
        <v>3043</v>
      </c>
      <c r="AE76" s="92" t="s">
        <v>3043</v>
      </c>
      <c r="AF76" s="92" t="s">
        <v>3043</v>
      </c>
      <c r="AG76" s="92" t="s">
        <v>3043</v>
      </c>
      <c r="AH76" s="92" t="s">
        <v>3043</v>
      </c>
      <c r="AI76" s="92" t="s">
        <v>3043</v>
      </c>
      <c r="AJ76" s="92" t="s">
        <v>3043</v>
      </c>
      <c r="AK76" s="92" t="s">
        <v>3043</v>
      </c>
      <c r="AL76" s="92" t="s">
        <v>3043</v>
      </c>
      <c r="AM76" s="92" t="s">
        <v>3043</v>
      </c>
      <c r="AN76" s="92" t="s">
        <v>3043</v>
      </c>
      <c r="AO76" s="92" t="s">
        <v>3043</v>
      </c>
      <c r="AP76" s="92" t="s">
        <v>3043</v>
      </c>
      <c r="AQ76" s="92" t="s">
        <v>3043</v>
      </c>
      <c r="AR76" s="92" t="s">
        <v>3043</v>
      </c>
      <c r="AS76" s="92" t="s">
        <v>3043</v>
      </c>
      <c r="AT76" s="92" t="s">
        <v>3043</v>
      </c>
      <c r="AU76" s="92" t="s">
        <v>3043</v>
      </c>
      <c r="AV76" s="92" t="s">
        <v>3043</v>
      </c>
      <c r="AW76" s="92" t="s">
        <v>3043</v>
      </c>
      <c r="AX76" s="92" t="s">
        <v>3043</v>
      </c>
      <c r="AY76" s="92" t="s">
        <v>3043</v>
      </c>
      <c r="AZ76" s="92"/>
      <c r="BA76" s="92" t="s">
        <v>3043</v>
      </c>
      <c r="BB76" s="92"/>
      <c r="BC76" s="92"/>
      <c r="BD76" s="92" t="s">
        <v>3043</v>
      </c>
      <c r="BE76" s="92" t="s">
        <v>3043</v>
      </c>
      <c r="BF76" s="92" t="s">
        <v>3043</v>
      </c>
      <c r="BG76" s="92" t="s">
        <v>3043</v>
      </c>
      <c r="BH76" s="92" t="s">
        <v>3043</v>
      </c>
      <c r="BI76" s="92" t="s">
        <v>3043</v>
      </c>
      <c r="BJ76" s="92" t="s">
        <v>3043</v>
      </c>
      <c r="BK76" s="92" t="s">
        <v>3043</v>
      </c>
      <c r="BL76" s="92"/>
      <c r="BM76" s="92"/>
      <c r="BN76" s="92"/>
      <c r="BO76" s="92"/>
      <c r="BP76" s="92" t="s">
        <v>3043</v>
      </c>
      <c r="BQ76" s="92"/>
      <c r="BR76" s="92"/>
      <c r="BS76" s="92"/>
      <c r="BT76" s="92"/>
      <c r="BU76" s="92"/>
      <c r="BV76" s="92"/>
      <c r="BW76" s="93"/>
      <c r="BX76" s="93" t="s">
        <v>3043</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1839</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1641</v>
      </c>
      <c r="NI76" s="83"/>
      <c r="NJ76" s="83"/>
      <c r="NK76" s="83"/>
      <c r="NL76" s="83"/>
      <c r="NM76" s="83"/>
      <c r="NN76" s="83"/>
      <c r="NO76" s="83"/>
      <c r="NP76" s="83"/>
      <c r="NQ76" s="83"/>
      <c r="NR76" s="83" t="s">
        <v>1643</v>
      </c>
      <c r="NT76" s="83" t="s">
        <v>1641</v>
      </c>
      <c r="NU76" s="83" t="s">
        <v>1643</v>
      </c>
    </row>
    <row r="77" spans="1:386" ht="33.6" thickBot="1">
      <c r="A77" s="642"/>
      <c r="B77" s="647" t="s">
        <v>1525</v>
      </c>
      <c r="C77" s="616" t="s">
        <v>3190</v>
      </c>
      <c r="D77" s="74" t="str">
        <f>CONCATENATE("Categoría_",$B$77,"_",SUBSTITUTE(SUBSTITUTE($C$77,",","")," ","_"))</f>
        <v>Categoría_4.2_Turismo_Social</v>
      </c>
      <c r="E77" s="82" t="s">
        <v>3191</v>
      </c>
      <c r="F77" s="72" t="str">
        <f t="shared" si="185"/>
        <v>Tipo_4.2.A__Operación_de_programas_que_faciliten_la_realización_de_actividades_turísticas_a_grupos_poblacionales_específicos_entre_ellos_el_programa_de_Tarjeta_Joven_y_Mi_primer_viaje</v>
      </c>
      <c r="G77" s="76" t="s">
        <v>3043</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3192</v>
      </c>
      <c r="AA77" s="89" t="s">
        <v>3043</v>
      </c>
      <c r="AB77" s="89" t="s">
        <v>3043</v>
      </c>
      <c r="AC77" s="89" t="s">
        <v>3043</v>
      </c>
      <c r="AD77" s="89" t="s">
        <v>3043</v>
      </c>
      <c r="AE77" s="89" t="s">
        <v>3043</v>
      </c>
      <c r="AF77" s="89" t="s">
        <v>3043</v>
      </c>
      <c r="AG77" s="89" t="s">
        <v>3043</v>
      </c>
      <c r="AH77" s="89" t="s">
        <v>3043</v>
      </c>
      <c r="AI77" s="89" t="s">
        <v>3043</v>
      </c>
      <c r="AJ77" s="89" t="s">
        <v>3043</v>
      </c>
      <c r="AK77" s="89" t="s">
        <v>3043</v>
      </c>
      <c r="AL77" s="89" t="s">
        <v>3043</v>
      </c>
      <c r="AM77" s="89" t="s">
        <v>3043</v>
      </c>
      <c r="AN77" s="89" t="s">
        <v>3043</v>
      </c>
      <c r="AO77" s="89" t="s">
        <v>3043</v>
      </c>
      <c r="AP77" s="89" t="s">
        <v>3043</v>
      </c>
      <c r="AQ77" s="89" t="s">
        <v>3043</v>
      </c>
      <c r="AR77" s="89" t="s">
        <v>3043</v>
      </c>
      <c r="AS77" s="89" t="s">
        <v>3043</v>
      </c>
      <c r="AT77" s="89" t="s">
        <v>3043</v>
      </c>
      <c r="AU77" s="89" t="s">
        <v>3043</v>
      </c>
      <c r="AV77" s="89" t="s">
        <v>3043</v>
      </c>
      <c r="AW77" s="89" t="s">
        <v>3043</v>
      </c>
      <c r="AX77" s="89" t="s">
        <v>3043</v>
      </c>
      <c r="AY77" s="89" t="s">
        <v>3043</v>
      </c>
      <c r="AZ77" s="89"/>
      <c r="BA77" s="89" t="s">
        <v>3043</v>
      </c>
      <c r="BB77" s="89"/>
      <c r="BC77" s="89"/>
      <c r="BD77" s="89" t="s">
        <v>3043</v>
      </c>
      <c r="BE77" s="89" t="s">
        <v>3043</v>
      </c>
      <c r="BF77" s="89" t="s">
        <v>3043</v>
      </c>
      <c r="BG77" s="89" t="s">
        <v>3043</v>
      </c>
      <c r="BH77" s="89" t="s">
        <v>3043</v>
      </c>
      <c r="BI77" s="89"/>
      <c r="BJ77" s="89"/>
      <c r="BK77" s="89" t="s">
        <v>3043</v>
      </c>
      <c r="BL77" s="89"/>
      <c r="BM77" s="89"/>
      <c r="BN77" s="89"/>
      <c r="BO77" s="89"/>
      <c r="BP77" s="89" t="s">
        <v>3043</v>
      </c>
      <c r="BQ77" s="89"/>
      <c r="BR77" s="89"/>
      <c r="BS77" s="89"/>
      <c r="BT77" s="89"/>
      <c r="BU77" s="89"/>
      <c r="BV77" s="89"/>
      <c r="BW77" s="90"/>
      <c r="BX77" s="90" t="s">
        <v>3043</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1840</v>
      </c>
      <c r="MK77" s="83" t="s">
        <v>3047</v>
      </c>
      <c r="ML77" s="83" t="s">
        <v>3047</v>
      </c>
      <c r="MM77" s="83"/>
      <c r="MN77" s="83"/>
      <c r="MO77" s="83"/>
      <c r="MP77" s="83"/>
      <c r="MQ77" s="83"/>
      <c r="MR77" s="83"/>
      <c r="MS77" s="83"/>
      <c r="MT77" s="83" t="s">
        <v>1643</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1641</v>
      </c>
      <c r="NI77" s="83"/>
      <c r="NJ77" s="83"/>
      <c r="NK77" s="83"/>
      <c r="NL77" s="83"/>
      <c r="NM77" s="83"/>
      <c r="NN77" s="83"/>
      <c r="NO77" s="83"/>
      <c r="NP77" s="83"/>
      <c r="NQ77" s="83"/>
      <c r="NR77" s="83" t="s">
        <v>1643</v>
      </c>
      <c r="NT77" s="83" t="s">
        <v>1641</v>
      </c>
      <c r="NU77" s="83" t="s">
        <v>1643</v>
      </c>
    </row>
    <row r="78" spans="1:386" ht="21" thickBot="1">
      <c r="A78" s="642"/>
      <c r="B78" s="649"/>
      <c r="C78" s="617"/>
      <c r="D78" s="74" t="str">
        <f t="shared" ref="D78:D80" si="333">CONCATENATE("Categoría_",$B$77,"_",SUBSTITUTE(SUBSTITUTE($C$77,",","")," ","_"))</f>
        <v>Categoría_4.2_Turismo_Social</v>
      </c>
      <c r="E78" s="82" t="s">
        <v>3193</v>
      </c>
      <c r="F78" s="72" t="str">
        <f t="shared" si="185"/>
        <v>Tipo_4.2.B_Estímulos_para_actores_de_la_economía_popular_relacionados_con_la_cadena_de_valor_del_turismo</v>
      </c>
      <c r="G78" s="76" t="s">
        <v>3043</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3194</v>
      </c>
      <c r="AA78" s="89" t="s">
        <v>3043</v>
      </c>
      <c r="AB78" s="89" t="s">
        <v>3043</v>
      </c>
      <c r="AC78" s="89" t="s">
        <v>3043</v>
      </c>
      <c r="AD78" s="89" t="s">
        <v>3043</v>
      </c>
      <c r="AE78" s="89" t="s">
        <v>3043</v>
      </c>
      <c r="AF78" s="89" t="s">
        <v>3043</v>
      </c>
      <c r="AG78" s="89" t="s">
        <v>3043</v>
      </c>
      <c r="AH78" s="89" t="s">
        <v>3043</v>
      </c>
      <c r="AI78" s="89" t="s">
        <v>3043</v>
      </c>
      <c r="AJ78" s="89" t="s">
        <v>3043</v>
      </c>
      <c r="AK78" s="89" t="s">
        <v>3043</v>
      </c>
      <c r="AL78" s="89" t="s">
        <v>3043</v>
      </c>
      <c r="AM78" s="89" t="s">
        <v>3043</v>
      </c>
      <c r="AN78" s="89" t="s">
        <v>3043</v>
      </c>
      <c r="AO78" s="89" t="s">
        <v>3043</v>
      </c>
      <c r="AP78" s="89" t="s">
        <v>3043</v>
      </c>
      <c r="AQ78" s="89" t="s">
        <v>3043</v>
      </c>
      <c r="AR78" s="89" t="s">
        <v>3043</v>
      </c>
      <c r="AS78" s="89" t="s">
        <v>3043</v>
      </c>
      <c r="AT78" s="89" t="s">
        <v>3043</v>
      </c>
      <c r="AU78" s="89" t="s">
        <v>3043</v>
      </c>
      <c r="AV78" s="89" t="s">
        <v>3043</v>
      </c>
      <c r="AW78" s="89" t="s">
        <v>3043</v>
      </c>
      <c r="AX78" s="89" t="s">
        <v>3043</v>
      </c>
      <c r="AY78" s="89" t="s">
        <v>3043</v>
      </c>
      <c r="AZ78" s="89"/>
      <c r="BA78" s="89" t="s">
        <v>3043</v>
      </c>
      <c r="BB78" s="89"/>
      <c r="BC78" s="89"/>
      <c r="BD78" s="89" t="s">
        <v>3043</v>
      </c>
      <c r="BE78" s="89" t="s">
        <v>3043</v>
      </c>
      <c r="BF78" s="89" t="s">
        <v>3043</v>
      </c>
      <c r="BG78" s="89" t="s">
        <v>3043</v>
      </c>
      <c r="BH78" s="89" t="s">
        <v>3043</v>
      </c>
      <c r="BI78" s="89"/>
      <c r="BJ78" s="89"/>
      <c r="BK78" s="89" t="s">
        <v>3043</v>
      </c>
      <c r="BL78" s="89"/>
      <c r="BM78" s="89"/>
      <c r="BN78" s="89"/>
      <c r="BO78" s="89"/>
      <c r="BP78" s="89" t="s">
        <v>3043</v>
      </c>
      <c r="BQ78" s="89"/>
      <c r="BR78" s="89"/>
      <c r="BS78" s="89"/>
      <c r="BT78" s="89"/>
      <c r="BU78" s="89"/>
      <c r="BV78" s="89"/>
      <c r="BW78" s="90"/>
      <c r="BX78" s="90" t="s">
        <v>3043</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1841</v>
      </c>
      <c r="MK78" s="83" t="s">
        <v>3047</v>
      </c>
      <c r="ML78" s="83" t="s">
        <v>3047</v>
      </c>
      <c r="MM78" s="83"/>
      <c r="MN78" s="83"/>
      <c r="MO78" s="83"/>
      <c r="MP78" s="83"/>
      <c r="MQ78" s="83"/>
      <c r="MR78" s="83"/>
      <c r="MS78" s="83"/>
      <c r="MT78" s="83" t="s">
        <v>1643</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1641</v>
      </c>
      <c r="NI78" s="83"/>
      <c r="NJ78" s="83"/>
      <c r="NK78" s="83"/>
      <c r="NL78" s="83"/>
      <c r="NM78" s="83"/>
      <c r="NN78" s="83"/>
      <c r="NO78" s="83"/>
      <c r="NP78" s="83"/>
      <c r="NQ78" s="83"/>
      <c r="NR78" s="83" t="s">
        <v>1643</v>
      </c>
      <c r="NT78" s="83" t="s">
        <v>1641</v>
      </c>
      <c r="NU78" s="83" t="s">
        <v>1643</v>
      </c>
    </row>
    <row r="79" spans="1:386" ht="21" thickBot="1">
      <c r="A79" s="642"/>
      <c r="B79" s="649"/>
      <c r="C79" s="617"/>
      <c r="D79" s="74" t="str">
        <f t="shared" si="333"/>
        <v>Categoría_4.2_Turismo_Social</v>
      </c>
      <c r="E79" t="s">
        <v>3195</v>
      </c>
      <c r="F79" s="72" t="str">
        <f t="shared" si="185"/>
        <v>Tipo_4.2.C_Proyectos_orientados_a_la_promoción_del_turismo_accesible_en_destinos_y_atractivos_turísticos</v>
      </c>
      <c r="G79" s="76" t="s">
        <v>3043</v>
      </c>
      <c r="H79" s="106" t="s">
        <v>3043</v>
      </c>
      <c r="I79" s="115"/>
      <c r="J79" s="115"/>
      <c r="K79" s="115" t="s">
        <v>3043</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3196</v>
      </c>
      <c r="AA79" s="89" t="s">
        <v>3043</v>
      </c>
      <c r="AB79" s="89" t="s">
        <v>3043</v>
      </c>
      <c r="AC79" s="89" t="s">
        <v>3043</v>
      </c>
      <c r="AD79" s="89" t="s">
        <v>3043</v>
      </c>
      <c r="AE79" s="89" t="s">
        <v>3043</v>
      </c>
      <c r="AF79" s="89" t="s">
        <v>3043</v>
      </c>
      <c r="AG79" s="89" t="s">
        <v>3043</v>
      </c>
      <c r="AH79" s="89" t="s">
        <v>3043</v>
      </c>
      <c r="AI79" s="89" t="s">
        <v>3043</v>
      </c>
      <c r="AJ79" s="89" t="s">
        <v>3043</v>
      </c>
      <c r="AK79" s="89" t="s">
        <v>3043</v>
      </c>
      <c r="AL79" s="89" t="s">
        <v>3043</v>
      </c>
      <c r="AM79" s="89" t="s">
        <v>3043</v>
      </c>
      <c r="AN79" s="89" t="s">
        <v>3043</v>
      </c>
      <c r="AO79" s="89" t="s">
        <v>3043</v>
      </c>
      <c r="AP79" s="89" t="s">
        <v>3043</v>
      </c>
      <c r="AQ79" s="89" t="s">
        <v>3043</v>
      </c>
      <c r="AR79" s="89" t="s">
        <v>3043</v>
      </c>
      <c r="AS79" s="89" t="s">
        <v>3043</v>
      </c>
      <c r="AT79" s="89" t="s">
        <v>3043</v>
      </c>
      <c r="AU79" s="89" t="s">
        <v>3043</v>
      </c>
      <c r="AV79" s="89" t="s">
        <v>3043</v>
      </c>
      <c r="AW79" s="89" t="s">
        <v>3043</v>
      </c>
      <c r="AX79" s="89" t="s">
        <v>3043</v>
      </c>
      <c r="AY79" s="89" t="s">
        <v>3043</v>
      </c>
      <c r="AZ79" s="89"/>
      <c r="BA79" s="89" t="s">
        <v>3043</v>
      </c>
      <c r="BB79" s="89"/>
      <c r="BC79" s="89"/>
      <c r="BD79" s="89" t="s">
        <v>3043</v>
      </c>
      <c r="BE79" s="89" t="s">
        <v>3043</v>
      </c>
      <c r="BF79" s="89" t="s">
        <v>3043</v>
      </c>
      <c r="BG79" s="89" t="s">
        <v>3043</v>
      </c>
      <c r="BH79" s="89" t="s">
        <v>3043</v>
      </c>
      <c r="BI79" s="89"/>
      <c r="BJ79" s="89"/>
      <c r="BK79" s="89" t="s">
        <v>3043</v>
      </c>
      <c r="BL79" s="89"/>
      <c r="BM79" s="89"/>
      <c r="BN79" s="89"/>
      <c r="BO79" s="89"/>
      <c r="BP79" s="89" t="s">
        <v>3043</v>
      </c>
      <c r="BQ79" s="89"/>
      <c r="BR79" s="89"/>
      <c r="BS79" s="89"/>
      <c r="BT79" s="89"/>
      <c r="BU79" s="89"/>
      <c r="BV79" s="89"/>
      <c r="BW79" s="90"/>
      <c r="BX79" s="90" t="s">
        <v>3043</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1842</v>
      </c>
      <c r="MK79" s="83" t="s">
        <v>3047</v>
      </c>
      <c r="ML79" s="83" t="s">
        <v>3047</v>
      </c>
      <c r="MM79" s="83"/>
      <c r="MN79" s="83"/>
      <c r="MO79" s="83"/>
      <c r="MP79" s="83"/>
      <c r="MQ79" s="83"/>
      <c r="MR79" s="83"/>
      <c r="MS79" s="83"/>
      <c r="MT79" s="83" t="s">
        <v>1643</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1641</v>
      </c>
      <c r="NI79" s="83"/>
      <c r="NJ79" s="83"/>
      <c r="NK79" s="83"/>
      <c r="NL79" s="83"/>
      <c r="NM79" s="83"/>
      <c r="NN79" s="83"/>
      <c r="NO79" s="83"/>
      <c r="NP79" s="83"/>
      <c r="NQ79" s="83"/>
      <c r="NR79" s="83" t="s">
        <v>1643</v>
      </c>
      <c r="NT79" s="83" t="s">
        <v>1641</v>
      </c>
      <c r="NU79" s="83" t="s">
        <v>1643</v>
      </c>
    </row>
    <row r="80" spans="1:386" ht="21" thickBot="1">
      <c r="A80" s="643"/>
      <c r="B80" s="648"/>
      <c r="C80" s="618"/>
      <c r="D80" s="74" t="str">
        <f t="shared" si="333"/>
        <v>Categoría_4.2_Turismo_Social</v>
      </c>
      <c r="E80" t="s">
        <v>3197</v>
      </c>
      <c r="F80" s="72" t="str">
        <f t="shared" si="185"/>
        <v>Tipo_4.2.D_Estrategias_de_promoción_para_el_desarrollo_del_turismo_social_en_Colombia</v>
      </c>
      <c r="G80" s="76" t="s">
        <v>3043</v>
      </c>
      <c r="H80" s="106" t="s">
        <v>3043</v>
      </c>
      <c r="I80" s="115"/>
      <c r="J80" s="115"/>
      <c r="K80" s="115" t="s">
        <v>3043</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3187</v>
      </c>
      <c r="AA80" s="89" t="s">
        <v>3043</v>
      </c>
      <c r="AB80" s="89" t="s">
        <v>3043</v>
      </c>
      <c r="AC80" s="89" t="s">
        <v>3043</v>
      </c>
      <c r="AD80" s="89" t="s">
        <v>3043</v>
      </c>
      <c r="AE80" s="89" t="s">
        <v>3043</v>
      </c>
      <c r="AF80" s="89" t="s">
        <v>3043</v>
      </c>
      <c r="AG80" s="89" t="s">
        <v>3043</v>
      </c>
      <c r="AH80" s="89" t="s">
        <v>3043</v>
      </c>
      <c r="AI80" s="89" t="s">
        <v>3043</v>
      </c>
      <c r="AJ80" s="89" t="s">
        <v>3043</v>
      </c>
      <c r="AK80" s="89" t="s">
        <v>3043</v>
      </c>
      <c r="AL80" s="89" t="s">
        <v>3043</v>
      </c>
      <c r="AM80" s="89" t="s">
        <v>3043</v>
      </c>
      <c r="AN80" s="89" t="s">
        <v>3043</v>
      </c>
      <c r="AO80" s="89" t="s">
        <v>3043</v>
      </c>
      <c r="AP80" s="89" t="s">
        <v>3043</v>
      </c>
      <c r="AQ80" s="89" t="s">
        <v>3043</v>
      </c>
      <c r="AR80" s="89" t="s">
        <v>3043</v>
      </c>
      <c r="AS80" s="89" t="s">
        <v>3043</v>
      </c>
      <c r="AT80" s="89" t="s">
        <v>3043</v>
      </c>
      <c r="AU80" s="89" t="s">
        <v>3043</v>
      </c>
      <c r="AV80" s="89" t="s">
        <v>3043</v>
      </c>
      <c r="AW80" s="89" t="s">
        <v>3043</v>
      </c>
      <c r="AX80" s="89" t="s">
        <v>3043</v>
      </c>
      <c r="AY80" s="89" t="s">
        <v>3043</v>
      </c>
      <c r="AZ80" s="89"/>
      <c r="BA80" s="89" t="s">
        <v>3043</v>
      </c>
      <c r="BB80" s="89"/>
      <c r="BC80" s="89"/>
      <c r="BD80" s="89" t="s">
        <v>3043</v>
      </c>
      <c r="BE80" s="89" t="s">
        <v>3043</v>
      </c>
      <c r="BF80" s="89" t="s">
        <v>3043</v>
      </c>
      <c r="BG80" s="89" t="s">
        <v>3043</v>
      </c>
      <c r="BH80" s="89" t="s">
        <v>3043</v>
      </c>
      <c r="BI80" s="89"/>
      <c r="BJ80" s="89"/>
      <c r="BK80" s="89" t="s">
        <v>3043</v>
      </c>
      <c r="BL80" s="89"/>
      <c r="BM80" s="89"/>
      <c r="BN80" s="89"/>
      <c r="BO80" s="89"/>
      <c r="BP80" s="89" t="s">
        <v>3043</v>
      </c>
      <c r="BQ80" s="89"/>
      <c r="BR80" s="89"/>
      <c r="BS80" s="89"/>
      <c r="BT80" s="89"/>
      <c r="BU80" s="89"/>
      <c r="BV80" s="89"/>
      <c r="BW80" s="90"/>
      <c r="BX80" s="90" t="s">
        <v>3043</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1843</v>
      </c>
      <c r="MK80" s="83" t="s">
        <v>3047</v>
      </c>
      <c r="ML80" s="83" t="s">
        <v>3047</v>
      </c>
      <c r="MM80" s="83"/>
      <c r="MN80" s="83"/>
      <c r="MO80" s="83"/>
      <c r="MP80" s="83"/>
      <c r="MQ80" s="83"/>
      <c r="MR80" s="83"/>
      <c r="MS80" s="83"/>
      <c r="MT80" s="83" t="s">
        <v>1643</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1641</v>
      </c>
      <c r="NI80" s="83"/>
      <c r="NJ80" s="83"/>
      <c r="NK80" s="83"/>
      <c r="NL80" s="83"/>
      <c r="NM80" s="83"/>
      <c r="NN80" s="83"/>
      <c r="NO80" s="83"/>
      <c r="NP80" s="83"/>
      <c r="NQ80" s="83"/>
      <c r="NR80" s="83" t="s">
        <v>1643</v>
      </c>
      <c r="NT80" s="83" t="s">
        <v>1641</v>
      </c>
      <c r="NU80" s="83" t="s">
        <v>1643</v>
      </c>
    </row>
    <row r="81" spans="1:385" ht="61.9" thickBot="1">
      <c r="A81" s="127">
        <v>5</v>
      </c>
      <c r="B81" s="73" t="s">
        <v>1948</v>
      </c>
      <c r="C81" s="77" t="s">
        <v>3198</v>
      </c>
      <c r="D81" s="74" t="str">
        <f t="shared" si="177"/>
        <v>Categoría_5.1_Financiación_de_programas_de_mitigación_de_impacto_de_situaciones_de_emergencia</v>
      </c>
      <c r="E81" s="81" t="s">
        <v>3199</v>
      </c>
      <c r="F81" s="72" t="str">
        <f t="shared" si="185"/>
        <v>Tipo_5.1.A_Financiación_de_programas_de_mitigación_de_impacto_de_situaciones_de_emergencia</v>
      </c>
      <c r="G81" s="73" t="s">
        <v>3043</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3172</v>
      </c>
      <c r="AA81" s="92" t="s">
        <v>3043</v>
      </c>
      <c r="AB81" s="92" t="s">
        <v>3043</v>
      </c>
      <c r="AC81" s="96"/>
      <c r="AD81" s="96"/>
      <c r="AE81" s="92" t="s">
        <v>3043</v>
      </c>
      <c r="AF81" s="92" t="s">
        <v>3043</v>
      </c>
      <c r="AG81" s="92" t="s">
        <v>3043</v>
      </c>
      <c r="AH81" s="92" t="s">
        <v>3043</v>
      </c>
      <c r="AI81" s="92" t="s">
        <v>3043</v>
      </c>
      <c r="AJ81" s="92" t="s">
        <v>3043</v>
      </c>
      <c r="AK81" s="92" t="s">
        <v>3043</v>
      </c>
      <c r="AL81" s="92" t="s">
        <v>3043</v>
      </c>
      <c r="AM81" s="92" t="s">
        <v>3043</v>
      </c>
      <c r="AN81" s="92" t="s">
        <v>3043</v>
      </c>
      <c r="AO81" s="92" t="s">
        <v>3043</v>
      </c>
      <c r="AP81" s="92" t="s">
        <v>3043</v>
      </c>
      <c r="AQ81" s="92" t="s">
        <v>3043</v>
      </c>
      <c r="AR81" s="92" t="s">
        <v>3043</v>
      </c>
      <c r="AS81" s="92" t="s">
        <v>3043</v>
      </c>
      <c r="AT81" s="92" t="s">
        <v>3043</v>
      </c>
      <c r="AU81" s="92" t="s">
        <v>3043</v>
      </c>
      <c r="AV81" s="92" t="s">
        <v>3043</v>
      </c>
      <c r="AW81" s="92" t="s">
        <v>3043</v>
      </c>
      <c r="AX81" s="92" t="s">
        <v>3043</v>
      </c>
      <c r="AY81" s="92" t="s">
        <v>3043</v>
      </c>
      <c r="AZ81" s="96"/>
      <c r="BA81" s="96"/>
      <c r="BB81" s="96"/>
      <c r="BC81" s="96"/>
      <c r="BD81" s="96"/>
      <c r="BE81" s="96"/>
      <c r="BF81" s="96"/>
      <c r="BG81" s="96"/>
      <c r="BH81" s="96"/>
      <c r="BI81" s="96"/>
      <c r="BJ81" s="96"/>
      <c r="BK81" s="92" t="s">
        <v>3043</v>
      </c>
      <c r="BL81" s="96"/>
      <c r="BM81" s="96"/>
      <c r="BN81" s="96"/>
      <c r="BO81" s="96"/>
      <c r="BP81" s="92" t="s">
        <v>3043</v>
      </c>
      <c r="BQ81" s="96"/>
      <c r="BR81" s="96"/>
      <c r="BS81" s="96"/>
      <c r="BT81" s="96"/>
      <c r="BU81" s="96"/>
      <c r="BV81" s="96"/>
      <c r="BW81" s="97"/>
      <c r="BX81" s="93" t="s">
        <v>3043</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1844</v>
      </c>
      <c r="MK81" s="83" t="s">
        <v>3047</v>
      </c>
      <c r="ML81" s="83" t="s">
        <v>3047</v>
      </c>
      <c r="MM81" s="83"/>
      <c r="MN81" s="83"/>
      <c r="MO81" s="83"/>
      <c r="MP81" s="83"/>
      <c r="MQ81" s="83"/>
      <c r="MR81" s="83"/>
      <c r="MS81" s="83"/>
      <c r="MT81" s="83" t="s">
        <v>1643</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1641</v>
      </c>
      <c r="NI81" s="83"/>
      <c r="NJ81" s="83"/>
      <c r="NK81" s="83"/>
      <c r="NL81" s="83"/>
      <c r="NM81" s="83"/>
      <c r="NN81" s="83"/>
      <c r="NO81" s="83"/>
      <c r="NP81" s="83"/>
      <c r="NQ81" s="83"/>
      <c r="NR81" s="83" t="s">
        <v>1643</v>
      </c>
      <c r="NT81" s="83" t="s">
        <v>1641</v>
      </c>
      <c r="NU81" s="83" t="s">
        <v>1643</v>
      </c>
    </row>
    <row r="82" spans="1:385" ht="15" thickBot="1">
      <c r="L82"/>
      <c r="O82" s="83"/>
      <c r="P82" s="83"/>
      <c r="Q82" s="83"/>
      <c r="R82" s="83"/>
      <c r="S82" s="83"/>
      <c r="T82" s="83"/>
      <c r="U82" s="83"/>
    </row>
    <row r="83" spans="1:385">
      <c r="L83"/>
      <c r="O83" s="599" t="s">
        <v>3005</v>
      </c>
      <c r="P83" s="599" t="s">
        <v>3006</v>
      </c>
      <c r="Q83" s="599" t="s">
        <v>3007</v>
      </c>
      <c r="R83" s="599" t="s">
        <v>3008</v>
      </c>
      <c r="S83" s="599" t="s">
        <v>3009</v>
      </c>
      <c r="T83" s="604" t="s">
        <v>3010</v>
      </c>
      <c r="U83" s="599" t="s">
        <v>3011</v>
      </c>
    </row>
    <row r="84" spans="1:385" ht="35.65" customHeight="1" thickBot="1">
      <c r="L84"/>
      <c r="O84" s="600"/>
      <c r="P84" s="600"/>
      <c r="Q84" s="600"/>
      <c r="R84" s="600"/>
      <c r="S84" s="600"/>
      <c r="T84" s="605"/>
      <c r="U84" s="600"/>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 ref="AA3:AE3"/>
    <mergeCell ref="AF3:AZ3"/>
    <mergeCell ref="BA3:BF3"/>
    <mergeCell ref="BI3:BJ3"/>
    <mergeCell ref="P3:P4"/>
    <mergeCell ref="Q3:Q4"/>
    <mergeCell ref="R3:R4"/>
    <mergeCell ref="S3:S4"/>
    <mergeCell ref="D12:D16"/>
    <mergeCell ref="D17:D20"/>
    <mergeCell ref="D5:D8"/>
    <mergeCell ref="D9:D11"/>
    <mergeCell ref="L3:L4"/>
    <mergeCell ref="D21:D26"/>
    <mergeCell ref="D27:D28"/>
    <mergeCell ref="B77:B80"/>
    <mergeCell ref="C77:C80"/>
    <mergeCell ref="B59:B66"/>
    <mergeCell ref="C59:C66"/>
    <mergeCell ref="B51:B53"/>
    <mergeCell ref="C51:C53"/>
    <mergeCell ref="B27:B28"/>
    <mergeCell ref="C27:C28"/>
    <mergeCell ref="B21:B26"/>
    <mergeCell ref="C21:C26"/>
    <mergeCell ref="A67:A80"/>
    <mergeCell ref="B67:B76"/>
    <mergeCell ref="C67:C76"/>
    <mergeCell ref="B54:B58"/>
    <mergeCell ref="C54:C58"/>
    <mergeCell ref="A47:A66"/>
    <mergeCell ref="B47:B49"/>
    <mergeCell ref="C47:C49"/>
    <mergeCell ref="A30:A46"/>
    <mergeCell ref="B32:B43"/>
    <mergeCell ref="C32:C43"/>
    <mergeCell ref="A5:A29"/>
    <mergeCell ref="B5:B8"/>
    <mergeCell ref="C5:C8"/>
    <mergeCell ref="E1:E2"/>
    <mergeCell ref="G1:M2"/>
    <mergeCell ref="B2:C2"/>
    <mergeCell ref="B3:C3"/>
    <mergeCell ref="E3:E4"/>
    <mergeCell ref="G3:G4"/>
    <mergeCell ref="H3:H4"/>
    <mergeCell ref="F3:F4"/>
    <mergeCell ref="D1:D4"/>
    <mergeCell ref="B4:C4"/>
    <mergeCell ref="A1:A4"/>
    <mergeCell ref="B1:C1"/>
    <mergeCell ref="B17:B20"/>
    <mergeCell ref="C17:C20"/>
    <mergeCell ref="B12:B16"/>
    <mergeCell ref="C12:C16"/>
    <mergeCell ref="B9:B11"/>
    <mergeCell ref="C9:C11"/>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zoomScale="80" zoomScaleNormal="8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465"/>
      <c r="C1" s="465"/>
      <c r="D1" s="465"/>
      <c r="E1" s="465"/>
      <c r="F1" s="465"/>
      <c r="G1" s="465"/>
      <c r="H1" s="465"/>
      <c r="I1" s="465"/>
      <c r="J1" s="465"/>
      <c r="K1" s="465"/>
      <c r="L1" s="465"/>
      <c r="M1" s="465"/>
      <c r="N1" s="465"/>
      <c r="O1" s="465"/>
      <c r="P1" s="465"/>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465"/>
      <c r="C2" s="465"/>
      <c r="D2" s="465"/>
      <c r="E2" s="465"/>
      <c r="F2" s="465"/>
      <c r="G2" s="465"/>
      <c r="H2" s="465"/>
      <c r="I2" s="465"/>
      <c r="J2" s="465"/>
      <c r="K2" s="465"/>
      <c r="L2" s="465"/>
      <c r="M2" s="465"/>
      <c r="N2" s="465"/>
      <c r="O2" s="465"/>
      <c r="P2" s="465"/>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465"/>
      <c r="C3" s="465"/>
      <c r="D3" s="465"/>
      <c r="E3" s="465"/>
      <c r="F3" s="465"/>
      <c r="G3" s="465"/>
      <c r="H3" s="465"/>
      <c r="I3" s="465"/>
      <c r="J3" s="465"/>
      <c r="K3" s="465"/>
      <c r="L3" s="465"/>
      <c r="M3" s="465"/>
      <c r="N3" s="465"/>
      <c r="O3" s="465"/>
      <c r="P3" s="465"/>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465"/>
      <c r="C4" s="465"/>
      <c r="D4" s="465"/>
      <c r="E4" s="465"/>
      <c r="F4" s="465"/>
      <c r="G4" s="465"/>
      <c r="H4" s="465"/>
      <c r="I4" s="465"/>
      <c r="J4" s="465"/>
      <c r="K4" s="465"/>
      <c r="L4" s="465"/>
      <c r="M4" s="465"/>
      <c r="N4" s="465"/>
      <c r="O4" s="465"/>
      <c r="P4" s="465"/>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465"/>
      <c r="C5" s="465"/>
      <c r="D5" s="465"/>
      <c r="E5" s="465"/>
      <c r="F5" s="465"/>
      <c r="G5" s="465"/>
      <c r="H5" s="465"/>
      <c r="I5" s="465"/>
      <c r="J5" s="465"/>
      <c r="K5" s="465"/>
      <c r="L5" s="465"/>
      <c r="M5" s="465"/>
      <c r="N5" s="465"/>
      <c r="O5" s="465"/>
      <c r="P5" s="465"/>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466" t="s">
        <v>2</v>
      </c>
      <c r="C6" s="466"/>
      <c r="D6" s="466"/>
      <c r="E6" s="466"/>
      <c r="F6" s="466"/>
      <c r="G6" s="466"/>
      <c r="H6" s="466"/>
      <c r="I6" s="466"/>
      <c r="J6" s="466"/>
      <c r="K6" s="466"/>
      <c r="L6" s="466"/>
      <c r="M6" s="466"/>
      <c r="N6" s="466"/>
      <c r="O6" s="466"/>
      <c r="P6" s="466"/>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548" t="s">
        <v>3200</v>
      </c>
      <c r="C8" s="549"/>
      <c r="D8" s="549"/>
      <c r="E8" s="550"/>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3201</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682" t="s">
        <v>3202</v>
      </c>
      <c r="D10" s="683"/>
      <c r="E10" s="683"/>
      <c r="F10" s="683"/>
      <c r="G10" s="683"/>
      <c r="H10" s="683"/>
      <c r="I10" s="683"/>
      <c r="J10" s="683"/>
      <c r="K10" s="683"/>
      <c r="L10" s="683"/>
      <c r="M10" s="683"/>
      <c r="N10" s="683"/>
      <c r="O10" s="683"/>
      <c r="P10" s="684"/>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685"/>
      <c r="D11" s="686"/>
      <c r="E11" s="686"/>
      <c r="F11" s="686"/>
      <c r="G11" s="686"/>
      <c r="H11" s="686"/>
      <c r="I11" s="686"/>
      <c r="J11" s="686"/>
      <c r="K11" s="686"/>
      <c r="L11" s="686"/>
      <c r="M11" s="686"/>
      <c r="N11" s="686"/>
      <c r="O11" s="686"/>
      <c r="P11" s="687"/>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685"/>
      <c r="D12" s="686"/>
      <c r="E12" s="686"/>
      <c r="F12" s="686"/>
      <c r="G12" s="686"/>
      <c r="H12" s="686"/>
      <c r="I12" s="686"/>
      <c r="J12" s="686"/>
      <c r="K12" s="686"/>
      <c r="L12" s="686"/>
      <c r="M12" s="686"/>
      <c r="N12" s="686"/>
      <c r="O12" s="686"/>
      <c r="P12" s="687"/>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688"/>
      <c r="D13" s="689"/>
      <c r="E13" s="689"/>
      <c r="F13" s="689"/>
      <c r="G13" s="689"/>
      <c r="H13" s="689"/>
      <c r="I13" s="689"/>
      <c r="J13" s="689"/>
      <c r="K13" s="689"/>
      <c r="L13" s="689"/>
      <c r="M13" s="689"/>
      <c r="N13" s="689"/>
      <c r="O13" s="689"/>
      <c r="P13" s="690"/>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461" t="s">
        <v>3203</v>
      </c>
      <c r="C15" s="462"/>
      <c r="D15" s="462"/>
      <c r="E15" s="462"/>
      <c r="F15" s="462"/>
      <c r="G15" s="462"/>
      <c r="H15" s="691"/>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3201</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692" t="s">
        <v>3204</v>
      </c>
      <c r="D17" s="693"/>
      <c r="E17" s="693"/>
      <c r="F17" s="693"/>
      <c r="G17" s="693"/>
      <c r="H17" s="693"/>
      <c r="I17" s="693"/>
      <c r="J17" s="693"/>
      <c r="K17" s="693"/>
      <c r="L17" s="693"/>
      <c r="M17" s="693"/>
      <c r="N17" s="693"/>
      <c r="O17" s="693"/>
      <c r="P17" s="694"/>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695"/>
      <c r="D18" s="696"/>
      <c r="E18" s="696"/>
      <c r="F18" s="696"/>
      <c r="G18" s="696"/>
      <c r="H18" s="696"/>
      <c r="I18" s="696"/>
      <c r="J18" s="696"/>
      <c r="K18" s="696"/>
      <c r="L18" s="696"/>
      <c r="M18" s="696"/>
      <c r="N18" s="696"/>
      <c r="O18" s="696"/>
      <c r="P18" s="697"/>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26.25" customHeight="1">
      <c r="A19" s="63"/>
      <c r="B19" s="9"/>
      <c r="C19" s="374" t="s">
        <v>3205</v>
      </c>
      <c r="D19" s="375"/>
      <c r="E19" s="375"/>
      <c r="F19" s="375"/>
      <c r="G19" s="375"/>
      <c r="H19" s="375"/>
      <c r="I19" s="375"/>
      <c r="J19" s="375"/>
      <c r="K19" s="375"/>
      <c r="L19" s="375"/>
      <c r="M19" s="375"/>
      <c r="N19" s="375"/>
      <c r="O19" s="375"/>
      <c r="P19" s="376"/>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26.25" customHeight="1">
      <c r="A20" s="63"/>
      <c r="B20" s="9"/>
      <c r="C20" s="458"/>
      <c r="D20" s="459"/>
      <c r="E20" s="459"/>
      <c r="F20" s="459"/>
      <c r="G20" s="459"/>
      <c r="H20" s="459"/>
      <c r="I20" s="459"/>
      <c r="J20" s="459"/>
      <c r="K20" s="459"/>
      <c r="L20" s="459"/>
      <c r="M20" s="459"/>
      <c r="N20" s="459"/>
      <c r="O20" s="459"/>
      <c r="P20" s="460"/>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c r="A21" s="63"/>
      <c r="B21" s="9"/>
      <c r="C21" s="458"/>
      <c r="D21" s="459"/>
      <c r="E21" s="459"/>
      <c r="F21" s="459"/>
      <c r="G21" s="459"/>
      <c r="H21" s="459"/>
      <c r="I21" s="459"/>
      <c r="J21" s="459"/>
      <c r="K21" s="459"/>
      <c r="L21" s="459"/>
      <c r="M21" s="459"/>
      <c r="N21" s="459"/>
      <c r="O21" s="459"/>
      <c r="P21" s="460"/>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22.15" customHeight="1">
      <c r="A22" s="63"/>
      <c r="B22" s="9"/>
      <c r="C22" s="377"/>
      <c r="D22" s="378"/>
      <c r="E22" s="378"/>
      <c r="F22" s="378"/>
      <c r="G22" s="378"/>
      <c r="H22" s="378"/>
      <c r="I22" s="378"/>
      <c r="J22" s="378"/>
      <c r="K22" s="378"/>
      <c r="L22" s="378"/>
      <c r="M22" s="378"/>
      <c r="N22" s="378"/>
      <c r="O22" s="378"/>
      <c r="P22" s="379"/>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461" t="s">
        <v>3206</v>
      </c>
      <c r="C24" s="462"/>
      <c r="D24" s="462"/>
      <c r="E24" s="462"/>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706" t="s">
        <v>3207</v>
      </c>
      <c r="D26" s="707"/>
      <c r="E26" s="707"/>
      <c r="F26" s="707"/>
      <c r="G26" s="707"/>
      <c r="H26" s="707"/>
      <c r="I26" s="707"/>
      <c r="J26" s="707"/>
      <c r="K26" s="707"/>
      <c r="L26" s="707"/>
      <c r="M26" s="707"/>
      <c r="N26" s="707"/>
      <c r="O26" s="707"/>
      <c r="P26" s="708"/>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545" t="s">
        <v>3208</v>
      </c>
      <c r="E28" s="546"/>
      <c r="F28" s="546"/>
      <c r="G28" s="547"/>
      <c r="H28" s="134"/>
      <c r="I28" s="545" t="s">
        <v>3209</v>
      </c>
      <c r="J28" s="546"/>
      <c r="K28" s="546"/>
      <c r="L28" s="546"/>
      <c r="M28" s="546"/>
      <c r="N28" s="546"/>
      <c r="O28" s="546"/>
      <c r="P28" s="547"/>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8.9" customHeight="1">
      <c r="A29" s="63"/>
      <c r="B29" s="9"/>
      <c r="C29" s="137" t="s">
        <v>60</v>
      </c>
      <c r="D29" s="698" t="s">
        <v>3210</v>
      </c>
      <c r="E29" s="699"/>
      <c r="F29" s="699"/>
      <c r="G29" s="700"/>
      <c r="H29" s="138" t="s">
        <v>63</v>
      </c>
      <c r="I29" s="679" t="s">
        <v>3211</v>
      </c>
      <c r="J29" s="680"/>
      <c r="K29" s="680"/>
      <c r="L29" s="680"/>
      <c r="M29" s="680"/>
      <c r="N29" s="680"/>
      <c r="O29" s="680"/>
      <c r="P29" s="681"/>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c r="A30" s="63"/>
      <c r="B30" s="64"/>
      <c r="C30" s="135"/>
      <c r="D30" s="701"/>
      <c r="E30" s="450"/>
      <c r="F30" s="450"/>
      <c r="G30" s="702"/>
      <c r="H30" s="138" t="s">
        <v>80</v>
      </c>
      <c r="I30" s="673" t="s">
        <v>3212</v>
      </c>
      <c r="J30" s="674"/>
      <c r="K30" s="674"/>
      <c r="L30" s="674"/>
      <c r="M30" s="674"/>
      <c r="N30" s="674"/>
      <c r="O30" s="674"/>
      <c r="P30" s="675"/>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c r="A31" s="63"/>
      <c r="B31" s="9"/>
      <c r="C31" s="136"/>
      <c r="D31" s="703"/>
      <c r="E31" s="704"/>
      <c r="F31" s="704"/>
      <c r="G31" s="705"/>
      <c r="H31" s="138" t="s">
        <v>98</v>
      </c>
      <c r="I31" s="673"/>
      <c r="J31" s="674"/>
      <c r="K31" s="674"/>
      <c r="L31" s="674"/>
      <c r="M31" s="674"/>
      <c r="N31" s="674"/>
      <c r="O31" s="674"/>
      <c r="P31" s="675"/>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c r="A32" s="63"/>
      <c r="B32" s="9"/>
      <c r="C32" s="8"/>
      <c r="D32" s="8"/>
      <c r="E32" s="8"/>
      <c r="F32" s="8"/>
      <c r="G32" s="8"/>
      <c r="H32" s="138" t="s">
        <v>3070</v>
      </c>
      <c r="I32" s="662"/>
      <c r="J32" s="663"/>
      <c r="K32" s="663"/>
      <c r="L32" s="663"/>
      <c r="M32" s="663"/>
      <c r="N32" s="663"/>
      <c r="O32" s="663"/>
      <c r="P32" s="664"/>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3080</v>
      </c>
      <c r="I33" s="662"/>
      <c r="J33" s="663"/>
      <c r="K33" s="663"/>
      <c r="L33" s="663"/>
      <c r="M33" s="663"/>
      <c r="N33" s="663"/>
      <c r="O33" s="663"/>
      <c r="P33" s="664"/>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3213</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3214</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hidden="1"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hidden="1" customHeight="1" outlineLevel="1">
      <c r="A38" s="63"/>
      <c r="B38" s="8"/>
      <c r="C38" s="136"/>
      <c r="D38" s="545" t="s">
        <v>3208</v>
      </c>
      <c r="E38" s="546"/>
      <c r="F38" s="546"/>
      <c r="G38" s="547"/>
      <c r="H38" s="134"/>
      <c r="I38" s="545" t="s">
        <v>3209</v>
      </c>
      <c r="J38" s="546"/>
      <c r="K38" s="546"/>
      <c r="L38" s="546"/>
      <c r="M38" s="546"/>
      <c r="N38" s="546"/>
      <c r="O38" s="546"/>
      <c r="P38" s="547"/>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hidden="1" customHeight="1" outlineLevel="1">
      <c r="A39" s="63"/>
      <c r="B39" s="8"/>
      <c r="C39" s="137" t="s">
        <v>1147</v>
      </c>
      <c r="D39" s="665"/>
      <c r="E39" s="666"/>
      <c r="F39" s="666"/>
      <c r="G39" s="667"/>
      <c r="H39" s="138" t="s">
        <v>1149</v>
      </c>
      <c r="I39" s="673"/>
      <c r="J39" s="674"/>
      <c r="K39" s="674"/>
      <c r="L39" s="674"/>
      <c r="M39" s="674"/>
      <c r="N39" s="674"/>
      <c r="O39" s="674"/>
      <c r="P39" s="675"/>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hidden="1" customHeight="1" outlineLevel="1">
      <c r="A40" s="63"/>
      <c r="B40" s="8"/>
      <c r="C40" s="135"/>
      <c r="D40" s="668"/>
      <c r="E40" s="486"/>
      <c r="F40" s="486"/>
      <c r="G40" s="669"/>
      <c r="H40" s="138" t="s">
        <v>1153</v>
      </c>
      <c r="I40" s="673"/>
      <c r="J40" s="674"/>
      <c r="K40" s="674"/>
      <c r="L40" s="674"/>
      <c r="M40" s="674"/>
      <c r="N40" s="674"/>
      <c r="O40" s="674"/>
      <c r="P40" s="675"/>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hidden="1" customHeight="1" outlineLevel="1">
      <c r="A41" s="63"/>
      <c r="B41" s="8"/>
      <c r="C41" s="136"/>
      <c r="D41" s="670"/>
      <c r="E41" s="671"/>
      <c r="F41" s="671"/>
      <c r="G41" s="672"/>
      <c r="H41" s="138" t="s">
        <v>1157</v>
      </c>
      <c r="I41" s="673"/>
      <c r="J41" s="674"/>
      <c r="K41" s="674"/>
      <c r="L41" s="674"/>
      <c r="M41" s="674"/>
      <c r="N41" s="674"/>
      <c r="O41" s="674"/>
      <c r="P41" s="675"/>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hidden="1" customHeight="1" outlineLevel="1">
      <c r="A42" s="63"/>
      <c r="B42" s="8"/>
      <c r="C42" s="8"/>
      <c r="D42" s="8"/>
      <c r="E42" s="8"/>
      <c r="F42" s="8"/>
      <c r="G42" s="8"/>
      <c r="H42" s="138" t="s">
        <v>1186</v>
      </c>
      <c r="I42" s="662"/>
      <c r="J42" s="663"/>
      <c r="K42" s="663"/>
      <c r="L42" s="663"/>
      <c r="M42" s="663"/>
      <c r="N42" s="663"/>
      <c r="O42" s="663"/>
      <c r="P42" s="664"/>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hidden="1" customHeight="1" outlineLevel="1">
      <c r="A43" s="63"/>
      <c r="B43" s="8"/>
      <c r="C43" s="8"/>
      <c r="D43" s="8"/>
      <c r="E43" s="8"/>
      <c r="F43" s="8"/>
      <c r="G43" s="8"/>
      <c r="H43" s="138" t="s">
        <v>1411</v>
      </c>
      <c r="I43" s="662"/>
      <c r="J43" s="663"/>
      <c r="K43" s="663"/>
      <c r="L43" s="663"/>
      <c r="M43" s="663"/>
      <c r="N43" s="663"/>
      <c r="O43" s="663"/>
      <c r="P43" s="664"/>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hidden="1"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hidden="1" customHeight="1" outlineLevel="1">
      <c r="A45" s="63"/>
      <c r="B45" s="8"/>
      <c r="C45" s="136"/>
      <c r="D45" s="545" t="s">
        <v>3208</v>
      </c>
      <c r="E45" s="546"/>
      <c r="F45" s="546"/>
      <c r="G45" s="547"/>
      <c r="H45" s="134"/>
      <c r="I45" s="545" t="s">
        <v>3209</v>
      </c>
      <c r="J45" s="546"/>
      <c r="K45" s="546"/>
      <c r="L45" s="546"/>
      <c r="M45" s="546"/>
      <c r="N45" s="546"/>
      <c r="O45" s="546"/>
      <c r="P45" s="547"/>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hidden="1" customHeight="1" outlineLevel="1">
      <c r="A46" s="63"/>
      <c r="B46" s="8"/>
      <c r="C46" s="137" t="s">
        <v>1487</v>
      </c>
      <c r="D46" s="665"/>
      <c r="E46" s="666"/>
      <c r="F46" s="666"/>
      <c r="G46" s="667"/>
      <c r="H46" s="138" t="s">
        <v>1489</v>
      </c>
      <c r="I46" s="673"/>
      <c r="J46" s="674"/>
      <c r="K46" s="674"/>
      <c r="L46" s="674"/>
      <c r="M46" s="674"/>
      <c r="N46" s="674"/>
      <c r="O46" s="674"/>
      <c r="P46" s="675"/>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hidden="1" customHeight="1" outlineLevel="1">
      <c r="A47" s="63"/>
      <c r="B47" s="8"/>
      <c r="C47" s="135"/>
      <c r="D47" s="668"/>
      <c r="E47" s="486"/>
      <c r="F47" s="486"/>
      <c r="G47" s="669"/>
      <c r="H47" s="138" t="s">
        <v>3138</v>
      </c>
      <c r="I47" s="673"/>
      <c r="J47" s="674"/>
      <c r="K47" s="674"/>
      <c r="L47" s="674"/>
      <c r="M47" s="674"/>
      <c r="N47" s="674"/>
      <c r="O47" s="674"/>
      <c r="P47" s="675"/>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hidden="1" customHeight="1" outlineLevel="1">
      <c r="A48" s="63"/>
      <c r="B48" s="8"/>
      <c r="C48" s="136"/>
      <c r="D48" s="670"/>
      <c r="E48" s="671"/>
      <c r="F48" s="671"/>
      <c r="G48" s="672"/>
      <c r="H48" s="138" t="s">
        <v>3142</v>
      </c>
      <c r="I48" s="673"/>
      <c r="J48" s="674"/>
      <c r="K48" s="674"/>
      <c r="L48" s="674"/>
      <c r="M48" s="674"/>
      <c r="N48" s="674"/>
      <c r="O48" s="674"/>
      <c r="P48" s="675"/>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hidden="1" customHeight="1" outlineLevel="1">
      <c r="A49" s="63"/>
      <c r="B49" s="8"/>
      <c r="C49" s="8"/>
      <c r="D49" s="8"/>
      <c r="E49" s="8"/>
      <c r="F49" s="8"/>
      <c r="G49" s="8"/>
      <c r="H49" s="138" t="s">
        <v>3150</v>
      </c>
      <c r="I49" s="662"/>
      <c r="J49" s="663"/>
      <c r="K49" s="663"/>
      <c r="L49" s="663"/>
      <c r="M49" s="663"/>
      <c r="N49" s="663"/>
      <c r="O49" s="663"/>
      <c r="P49" s="664"/>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hidden="1" customHeight="1" outlineLevel="1">
      <c r="A50" s="63"/>
      <c r="B50" s="8"/>
      <c r="C50" s="8"/>
      <c r="D50" s="8"/>
      <c r="E50" s="8"/>
      <c r="F50" s="8"/>
      <c r="G50" s="8"/>
      <c r="H50" s="138" t="s">
        <v>3160</v>
      </c>
      <c r="I50" s="662"/>
      <c r="J50" s="663"/>
      <c r="K50" s="663"/>
      <c r="L50" s="663"/>
      <c r="M50" s="663"/>
      <c r="N50" s="663"/>
      <c r="O50" s="663"/>
      <c r="P50" s="664"/>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hidden="1"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hidden="1" customHeight="1" outlineLevel="1">
      <c r="A52" s="63"/>
      <c r="B52" s="8"/>
      <c r="C52" s="136"/>
      <c r="D52" s="545" t="s">
        <v>3208</v>
      </c>
      <c r="E52" s="546"/>
      <c r="F52" s="546"/>
      <c r="G52" s="547"/>
      <c r="H52" s="134"/>
      <c r="I52" s="545" t="s">
        <v>3209</v>
      </c>
      <c r="J52" s="546"/>
      <c r="K52" s="546"/>
      <c r="L52" s="546"/>
      <c r="M52" s="546"/>
      <c r="N52" s="546"/>
      <c r="O52" s="546"/>
      <c r="P52" s="547"/>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hidden="1" customHeight="1" outlineLevel="1">
      <c r="A53" s="63"/>
      <c r="B53" s="8"/>
      <c r="C53" s="137" t="s">
        <v>1494</v>
      </c>
      <c r="D53" s="665"/>
      <c r="E53" s="666"/>
      <c r="F53" s="666"/>
      <c r="G53" s="667"/>
      <c r="H53" s="138" t="s">
        <v>1496</v>
      </c>
      <c r="I53" s="673"/>
      <c r="J53" s="674"/>
      <c r="K53" s="674"/>
      <c r="L53" s="674"/>
      <c r="M53" s="674"/>
      <c r="N53" s="674"/>
      <c r="O53" s="674"/>
      <c r="P53" s="675"/>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hidden="1" customHeight="1" outlineLevel="1">
      <c r="A54" s="63"/>
      <c r="B54" s="8"/>
      <c r="C54" s="135"/>
      <c r="D54" s="668"/>
      <c r="E54" s="486"/>
      <c r="F54" s="486"/>
      <c r="G54" s="669"/>
      <c r="H54" s="138" t="s">
        <v>1525</v>
      </c>
      <c r="I54" s="673"/>
      <c r="J54" s="674"/>
      <c r="K54" s="674"/>
      <c r="L54" s="674"/>
      <c r="M54" s="674"/>
      <c r="N54" s="674"/>
      <c r="O54" s="674"/>
      <c r="P54" s="675"/>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hidden="1" customHeight="1" outlineLevel="1">
      <c r="A55" s="63"/>
      <c r="B55" s="8"/>
      <c r="C55" s="136"/>
      <c r="D55" s="670"/>
      <c r="E55" s="671"/>
      <c r="F55" s="671"/>
      <c r="G55" s="672"/>
      <c r="H55" s="138" t="s">
        <v>1695</v>
      </c>
      <c r="I55" s="673"/>
      <c r="J55" s="674"/>
      <c r="K55" s="674"/>
      <c r="L55" s="674"/>
      <c r="M55" s="674"/>
      <c r="N55" s="674"/>
      <c r="O55" s="674"/>
      <c r="P55" s="675"/>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hidden="1" customHeight="1" outlineLevel="1">
      <c r="A56" s="63"/>
      <c r="B56" s="8"/>
      <c r="C56" s="8"/>
      <c r="D56" s="8"/>
      <c r="E56" s="8"/>
      <c r="F56" s="8"/>
      <c r="G56" s="8"/>
      <c r="H56" s="138" t="s">
        <v>1942</v>
      </c>
      <c r="I56" s="662"/>
      <c r="J56" s="663"/>
      <c r="K56" s="663"/>
      <c r="L56" s="663"/>
      <c r="M56" s="663"/>
      <c r="N56" s="663"/>
      <c r="O56" s="663"/>
      <c r="P56" s="664"/>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hidden="1" customHeight="1" outlineLevel="1">
      <c r="A57" s="63"/>
      <c r="B57" s="8"/>
      <c r="C57" s="8"/>
      <c r="D57" s="8"/>
      <c r="E57" s="8"/>
      <c r="F57" s="8"/>
      <c r="G57" s="8"/>
      <c r="H57" s="138" t="s">
        <v>3215</v>
      </c>
      <c r="I57" s="662"/>
      <c r="J57" s="663"/>
      <c r="K57" s="663"/>
      <c r="L57" s="663"/>
      <c r="M57" s="663"/>
      <c r="N57" s="663"/>
      <c r="O57" s="663"/>
      <c r="P57" s="664"/>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c r="A59" s="63"/>
      <c r="B59" s="8"/>
      <c r="C59" s="136"/>
      <c r="D59" s="545" t="s">
        <v>3208</v>
      </c>
      <c r="E59" s="546"/>
      <c r="F59" s="546"/>
      <c r="G59" s="547"/>
      <c r="H59" s="134"/>
      <c r="I59" s="545" t="s">
        <v>3209</v>
      </c>
      <c r="J59" s="546"/>
      <c r="K59" s="546"/>
      <c r="L59" s="546"/>
      <c r="M59" s="546"/>
      <c r="N59" s="546"/>
      <c r="O59" s="546"/>
      <c r="P59" s="547"/>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c r="A60" s="63"/>
      <c r="B60" s="8"/>
      <c r="C60" s="137" t="s">
        <v>1946</v>
      </c>
      <c r="D60" s="665"/>
      <c r="E60" s="666"/>
      <c r="F60" s="666"/>
      <c r="G60" s="667"/>
      <c r="H60" s="138" t="s">
        <v>1948</v>
      </c>
      <c r="I60" s="673"/>
      <c r="J60" s="674"/>
      <c r="K60" s="674"/>
      <c r="L60" s="674"/>
      <c r="M60" s="674"/>
      <c r="N60" s="674"/>
      <c r="O60" s="674"/>
      <c r="P60" s="675"/>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c r="A61" s="63"/>
      <c r="B61" s="8"/>
      <c r="C61" s="135"/>
      <c r="D61" s="668"/>
      <c r="E61" s="486"/>
      <c r="F61" s="486"/>
      <c r="G61" s="669"/>
      <c r="H61" s="138" t="s">
        <v>1951</v>
      </c>
      <c r="I61" s="673"/>
      <c r="J61" s="674"/>
      <c r="K61" s="674"/>
      <c r="L61" s="674"/>
      <c r="M61" s="674"/>
      <c r="N61" s="674"/>
      <c r="O61" s="674"/>
      <c r="P61" s="675"/>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c r="A62" s="63"/>
      <c r="B62" s="8"/>
      <c r="C62" s="136"/>
      <c r="D62" s="670"/>
      <c r="E62" s="671"/>
      <c r="F62" s="671"/>
      <c r="G62" s="672"/>
      <c r="H62" s="138" t="s">
        <v>1958</v>
      </c>
      <c r="I62" s="673"/>
      <c r="J62" s="674"/>
      <c r="K62" s="674"/>
      <c r="L62" s="674"/>
      <c r="M62" s="674"/>
      <c r="N62" s="674"/>
      <c r="O62" s="674"/>
      <c r="P62" s="675"/>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c r="A63" s="63"/>
      <c r="B63" s="8"/>
      <c r="C63" s="8"/>
      <c r="D63" s="8"/>
      <c r="E63" s="8"/>
      <c r="F63" s="8"/>
      <c r="G63" s="8"/>
      <c r="H63" s="138" t="s">
        <v>3216</v>
      </c>
      <c r="I63" s="662"/>
      <c r="J63" s="663"/>
      <c r="K63" s="663"/>
      <c r="L63" s="663"/>
      <c r="M63" s="663"/>
      <c r="N63" s="663"/>
      <c r="O63" s="663"/>
      <c r="P63" s="664"/>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c r="A64" s="63"/>
      <c r="B64" s="8"/>
      <c r="C64" s="8"/>
      <c r="D64" s="8"/>
      <c r="E64" s="8"/>
      <c r="F64" s="8"/>
      <c r="G64" s="8"/>
      <c r="H64" s="138" t="s">
        <v>3217</v>
      </c>
      <c r="I64" s="662"/>
      <c r="J64" s="663"/>
      <c r="K64" s="663"/>
      <c r="L64" s="663"/>
      <c r="M64" s="663"/>
      <c r="N64" s="663"/>
      <c r="O64" s="663"/>
      <c r="P64" s="664"/>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c r="A66" s="63"/>
      <c r="B66" s="8"/>
      <c r="C66" s="136"/>
      <c r="D66" s="545" t="s">
        <v>3208</v>
      </c>
      <c r="E66" s="546"/>
      <c r="F66" s="546"/>
      <c r="G66" s="547"/>
      <c r="H66" s="134"/>
      <c r="I66" s="545" t="s">
        <v>3209</v>
      </c>
      <c r="J66" s="546"/>
      <c r="K66" s="546"/>
      <c r="L66" s="546"/>
      <c r="M66" s="546"/>
      <c r="N66" s="546"/>
      <c r="O66" s="546"/>
      <c r="P66" s="547"/>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c r="A67" s="63"/>
      <c r="B67" s="8"/>
      <c r="C67" s="137" t="s">
        <v>1965</v>
      </c>
      <c r="D67" s="665"/>
      <c r="E67" s="666"/>
      <c r="F67" s="666"/>
      <c r="G67" s="667"/>
      <c r="H67" s="138" t="s">
        <v>1967</v>
      </c>
      <c r="I67" s="673"/>
      <c r="J67" s="674"/>
      <c r="K67" s="674"/>
      <c r="L67" s="674"/>
      <c r="M67" s="674"/>
      <c r="N67" s="674"/>
      <c r="O67" s="674"/>
      <c r="P67" s="675"/>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c r="A68" s="63"/>
      <c r="B68" s="8"/>
      <c r="C68" s="135"/>
      <c r="D68" s="668"/>
      <c r="E68" s="486"/>
      <c r="F68" s="486"/>
      <c r="G68" s="669"/>
      <c r="H68" s="138" t="s">
        <v>1971</v>
      </c>
      <c r="I68" s="673"/>
      <c r="J68" s="674"/>
      <c r="K68" s="674"/>
      <c r="L68" s="674"/>
      <c r="M68" s="674"/>
      <c r="N68" s="674"/>
      <c r="O68" s="674"/>
      <c r="P68" s="675"/>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c r="A69" s="63"/>
      <c r="B69" s="8"/>
      <c r="C69" s="136"/>
      <c r="D69" s="670"/>
      <c r="E69" s="671"/>
      <c r="F69" s="671"/>
      <c r="G69" s="672"/>
      <c r="H69" s="138" t="s">
        <v>3218</v>
      </c>
      <c r="I69" s="673"/>
      <c r="J69" s="674"/>
      <c r="K69" s="674"/>
      <c r="L69" s="674"/>
      <c r="M69" s="674"/>
      <c r="N69" s="674"/>
      <c r="O69" s="674"/>
      <c r="P69" s="675"/>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c r="A70" s="63"/>
      <c r="B70" s="8"/>
      <c r="C70" s="8"/>
      <c r="D70" s="8"/>
      <c r="E70" s="8"/>
      <c r="F70" s="8"/>
      <c r="G70" s="8"/>
      <c r="H70" s="138" t="s">
        <v>3219</v>
      </c>
      <c r="I70" s="662"/>
      <c r="J70" s="663"/>
      <c r="K70" s="663"/>
      <c r="L70" s="663"/>
      <c r="M70" s="663"/>
      <c r="N70" s="663"/>
      <c r="O70" s="663"/>
      <c r="P70" s="664"/>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c r="A71" s="63"/>
      <c r="B71" s="8"/>
      <c r="C71" s="8"/>
      <c r="D71" s="8"/>
      <c r="E71" s="8"/>
      <c r="F71" s="8"/>
      <c r="G71" s="8"/>
      <c r="H71" s="138" t="s">
        <v>3220</v>
      </c>
      <c r="I71" s="662"/>
      <c r="J71" s="663"/>
      <c r="K71" s="663"/>
      <c r="L71" s="663"/>
      <c r="M71" s="663"/>
      <c r="N71" s="663"/>
      <c r="O71" s="663"/>
      <c r="P71" s="664"/>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ollapsed="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461" t="s">
        <v>3221</v>
      </c>
      <c r="C74" s="462"/>
      <c r="D74" s="462"/>
      <c r="E74" s="462"/>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3222</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545" t="s">
        <v>3223</v>
      </c>
      <c r="E77" s="546"/>
      <c r="F77" s="546"/>
      <c r="G77" s="547"/>
      <c r="H77" s="134"/>
      <c r="I77" s="545" t="s">
        <v>3224</v>
      </c>
      <c r="J77" s="546"/>
      <c r="K77" s="546"/>
      <c r="L77" s="546"/>
      <c r="M77" s="546"/>
      <c r="N77" s="546"/>
      <c r="O77" s="546"/>
      <c r="P77" s="547"/>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c r="A78" s="14"/>
      <c r="B78" s="16"/>
      <c r="C78" s="137" t="s">
        <v>60</v>
      </c>
      <c r="D78" s="665" t="s">
        <v>3225</v>
      </c>
      <c r="E78" s="666"/>
      <c r="F78" s="666"/>
      <c r="G78" s="667"/>
      <c r="H78" s="138" t="s">
        <v>63</v>
      </c>
      <c r="I78" s="673" t="s">
        <v>3226</v>
      </c>
      <c r="J78" s="674"/>
      <c r="K78" s="674"/>
      <c r="L78" s="674"/>
      <c r="M78" s="674"/>
      <c r="N78" s="674"/>
      <c r="O78" s="674"/>
      <c r="P78" s="675"/>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668"/>
      <c r="E79" s="486"/>
      <c r="F79" s="486"/>
      <c r="G79" s="669"/>
      <c r="H79" s="138" t="s">
        <v>80</v>
      </c>
      <c r="I79" s="673" t="s">
        <v>3227</v>
      </c>
      <c r="J79" s="674"/>
      <c r="K79" s="674"/>
      <c r="L79" s="674"/>
      <c r="M79" s="674"/>
      <c r="N79" s="674"/>
      <c r="O79" s="674"/>
      <c r="P79" s="675"/>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670"/>
      <c r="E80" s="671"/>
      <c r="F80" s="671"/>
      <c r="G80" s="672"/>
      <c r="H80" s="138" t="s">
        <v>98</v>
      </c>
      <c r="I80" s="676"/>
      <c r="J80" s="677"/>
      <c r="K80" s="677"/>
      <c r="L80" s="677"/>
      <c r="M80" s="677"/>
      <c r="N80" s="677"/>
      <c r="O80" s="677"/>
      <c r="P80" s="678"/>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3070</v>
      </c>
      <c r="I81" s="710"/>
      <c r="J81" s="711"/>
      <c r="K81" s="711"/>
      <c r="L81" s="711"/>
      <c r="M81" s="711"/>
      <c r="N81" s="711"/>
      <c r="O81" s="711"/>
      <c r="P81" s="712"/>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3080</v>
      </c>
      <c r="I82" s="710"/>
      <c r="J82" s="711"/>
      <c r="K82" s="711"/>
      <c r="L82" s="711"/>
      <c r="M82" s="711"/>
      <c r="N82" s="711"/>
      <c r="O82" s="711"/>
      <c r="P82" s="712"/>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3228</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hidden="1"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hidden="1" customHeight="1" outlineLevel="1">
      <c r="A87" s="14"/>
      <c r="B87" s="16"/>
      <c r="C87" s="136"/>
      <c r="D87" s="545" t="s">
        <v>3223</v>
      </c>
      <c r="E87" s="546"/>
      <c r="F87" s="546"/>
      <c r="G87" s="547"/>
      <c r="H87" s="134"/>
      <c r="I87" s="545" t="s">
        <v>3224</v>
      </c>
      <c r="J87" s="546"/>
      <c r="K87" s="546"/>
      <c r="L87" s="546"/>
      <c r="M87" s="546"/>
      <c r="N87" s="546"/>
      <c r="O87" s="546"/>
      <c r="P87" s="547"/>
      <c r="Q87" s="16"/>
      <c r="R87" s="16"/>
      <c r="S87" s="17"/>
      <c r="T87" s="17"/>
      <c r="U87" s="17"/>
      <c r="V87" s="17"/>
      <c r="W87" s="17"/>
      <c r="X87" s="17"/>
      <c r="Y87" s="17"/>
      <c r="Z87" s="17"/>
      <c r="AA87" s="17"/>
      <c r="AB87" s="17"/>
      <c r="AC87" s="17"/>
      <c r="AD87" s="17"/>
      <c r="AE87" s="17"/>
      <c r="AF87" s="17"/>
      <c r="AG87" s="17"/>
      <c r="AH87" s="17"/>
      <c r="AI87" s="17"/>
      <c r="AJ87" s="17"/>
    </row>
    <row r="88" spans="1:36" s="3" customFormat="1" ht="26.25" hidden="1" customHeight="1" outlineLevel="1">
      <c r="A88" s="14"/>
      <c r="B88" s="16"/>
      <c r="C88" s="137" t="s">
        <v>1147</v>
      </c>
      <c r="D88" s="665"/>
      <c r="E88" s="666"/>
      <c r="F88" s="666"/>
      <c r="G88" s="667"/>
      <c r="H88" s="138" t="s">
        <v>1149</v>
      </c>
      <c r="I88" s="673"/>
      <c r="J88" s="674"/>
      <c r="K88" s="674"/>
      <c r="L88" s="674"/>
      <c r="M88" s="674"/>
      <c r="N88" s="674"/>
      <c r="O88" s="674"/>
      <c r="P88" s="675"/>
      <c r="Q88" s="16"/>
      <c r="R88" s="16"/>
      <c r="S88" s="17"/>
      <c r="T88" s="17"/>
      <c r="U88" s="17"/>
      <c r="V88" s="17"/>
      <c r="W88" s="17"/>
      <c r="X88" s="17"/>
      <c r="Y88" s="17"/>
      <c r="Z88" s="17"/>
      <c r="AA88" s="17"/>
      <c r="AB88" s="17"/>
      <c r="AC88" s="17"/>
      <c r="AD88" s="17"/>
      <c r="AE88" s="17"/>
      <c r="AF88" s="17"/>
      <c r="AG88" s="17"/>
      <c r="AH88" s="17"/>
      <c r="AI88" s="17"/>
      <c r="AJ88" s="17"/>
    </row>
    <row r="89" spans="1:36" s="3" customFormat="1" ht="26.25" hidden="1" customHeight="1" outlineLevel="1">
      <c r="A89" s="14"/>
      <c r="B89" s="16"/>
      <c r="C89" s="135"/>
      <c r="D89" s="668"/>
      <c r="E89" s="486"/>
      <c r="F89" s="486"/>
      <c r="G89" s="669"/>
      <c r="H89" s="138" t="s">
        <v>1153</v>
      </c>
      <c r="I89" s="673"/>
      <c r="J89" s="674"/>
      <c r="K89" s="674"/>
      <c r="L89" s="674"/>
      <c r="M89" s="674"/>
      <c r="N89" s="674"/>
      <c r="O89" s="674"/>
      <c r="P89" s="675"/>
      <c r="Q89" s="16"/>
      <c r="R89" s="16"/>
      <c r="S89" s="17"/>
      <c r="T89" s="17"/>
      <c r="U89" s="17"/>
      <c r="V89" s="17"/>
      <c r="W89" s="17"/>
      <c r="X89" s="17"/>
      <c r="Y89" s="17"/>
      <c r="Z89" s="17"/>
      <c r="AA89" s="17"/>
      <c r="AB89" s="17"/>
      <c r="AC89" s="17"/>
      <c r="AD89" s="17"/>
      <c r="AE89" s="17"/>
      <c r="AF89" s="17"/>
      <c r="AG89" s="17"/>
      <c r="AH89" s="17"/>
      <c r="AI89" s="17"/>
      <c r="AJ89" s="17"/>
    </row>
    <row r="90" spans="1:36" s="3" customFormat="1" ht="26.25" hidden="1" customHeight="1" outlineLevel="1">
      <c r="A90" s="14"/>
      <c r="B90" s="16"/>
      <c r="C90" s="136"/>
      <c r="D90" s="670"/>
      <c r="E90" s="671"/>
      <c r="F90" s="671"/>
      <c r="G90" s="672"/>
      <c r="H90" s="138" t="s">
        <v>1157</v>
      </c>
      <c r="I90" s="673"/>
      <c r="J90" s="674"/>
      <c r="K90" s="674"/>
      <c r="L90" s="674"/>
      <c r="M90" s="674"/>
      <c r="N90" s="674"/>
      <c r="O90" s="674"/>
      <c r="P90" s="675"/>
      <c r="Q90" s="16"/>
      <c r="R90" s="16"/>
      <c r="S90" s="17"/>
      <c r="T90" s="17"/>
      <c r="U90" s="17"/>
      <c r="V90" s="17"/>
      <c r="W90" s="17"/>
      <c r="X90" s="17"/>
      <c r="Y90" s="17"/>
      <c r="Z90" s="17"/>
      <c r="AA90" s="17"/>
      <c r="AB90" s="17"/>
      <c r="AC90" s="17"/>
      <c r="AD90" s="17"/>
      <c r="AE90" s="17"/>
      <c r="AF90" s="17"/>
      <c r="AG90" s="17"/>
      <c r="AH90" s="17"/>
      <c r="AI90" s="17"/>
      <c r="AJ90" s="17"/>
    </row>
    <row r="91" spans="1:36" s="3" customFormat="1" ht="26.25" hidden="1" customHeight="1" outlineLevel="1">
      <c r="A91" s="14"/>
      <c r="B91" s="16"/>
      <c r="C91" s="8"/>
      <c r="D91" s="8"/>
      <c r="E91" s="8"/>
      <c r="F91" s="8"/>
      <c r="G91" s="8"/>
      <c r="H91" s="138" t="s">
        <v>1186</v>
      </c>
      <c r="I91" s="662"/>
      <c r="J91" s="663"/>
      <c r="K91" s="663"/>
      <c r="L91" s="663"/>
      <c r="M91" s="663"/>
      <c r="N91" s="663"/>
      <c r="O91" s="663"/>
      <c r="P91" s="664"/>
      <c r="Q91" s="16"/>
      <c r="R91" s="16"/>
      <c r="S91" s="17"/>
      <c r="T91" s="17"/>
      <c r="U91" s="17"/>
      <c r="V91" s="17"/>
      <c r="W91" s="17"/>
      <c r="X91" s="17"/>
      <c r="Y91" s="17"/>
      <c r="Z91" s="17"/>
      <c r="AA91" s="17"/>
      <c r="AB91" s="17"/>
      <c r="AC91" s="17"/>
      <c r="AD91" s="17"/>
      <c r="AE91" s="17"/>
      <c r="AF91" s="17"/>
      <c r="AG91" s="17"/>
      <c r="AH91" s="17"/>
      <c r="AI91" s="17"/>
      <c r="AJ91" s="17"/>
    </row>
    <row r="92" spans="1:36" s="3" customFormat="1" ht="26.25" hidden="1" customHeight="1" outlineLevel="1">
      <c r="A92" s="14"/>
      <c r="B92" s="16"/>
      <c r="C92" s="8"/>
      <c r="D92" s="8"/>
      <c r="E92" s="8"/>
      <c r="F92" s="8"/>
      <c r="G92" s="8"/>
      <c r="H92" s="138" t="s">
        <v>1411</v>
      </c>
      <c r="I92" s="662"/>
      <c r="J92" s="663"/>
      <c r="K92" s="663"/>
      <c r="L92" s="663"/>
      <c r="M92" s="663"/>
      <c r="N92" s="663"/>
      <c r="O92" s="663"/>
      <c r="P92" s="664"/>
      <c r="Q92" s="16"/>
      <c r="R92" s="16"/>
      <c r="S92" s="17"/>
      <c r="T92" s="17"/>
      <c r="U92" s="17"/>
      <c r="V92" s="17"/>
      <c r="W92" s="17"/>
      <c r="X92" s="17"/>
      <c r="Y92" s="17"/>
      <c r="Z92" s="17"/>
      <c r="AA92" s="17"/>
      <c r="AB92" s="17"/>
      <c r="AC92" s="17"/>
      <c r="AD92" s="17"/>
      <c r="AE92" s="17"/>
      <c r="AF92" s="17"/>
      <c r="AG92" s="17"/>
      <c r="AH92" s="17"/>
      <c r="AI92" s="17"/>
      <c r="AJ92" s="17"/>
    </row>
    <row r="93" spans="1:36" s="3" customFormat="1" ht="26.25" hidden="1"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hidden="1" customHeight="1" outlineLevel="1">
      <c r="A94" s="14"/>
      <c r="B94" s="16"/>
      <c r="C94" s="136"/>
      <c r="D94" s="545" t="s">
        <v>3223</v>
      </c>
      <c r="E94" s="546"/>
      <c r="F94" s="546"/>
      <c r="G94" s="547"/>
      <c r="H94" s="134"/>
      <c r="I94" s="545" t="s">
        <v>3224</v>
      </c>
      <c r="J94" s="546"/>
      <c r="K94" s="546"/>
      <c r="L94" s="546"/>
      <c r="M94" s="546"/>
      <c r="N94" s="546"/>
      <c r="O94" s="546"/>
      <c r="P94" s="547"/>
      <c r="Q94" s="16"/>
      <c r="R94" s="16"/>
      <c r="S94" s="17"/>
      <c r="T94" s="17"/>
      <c r="U94" s="17"/>
      <c r="V94" s="17"/>
      <c r="W94" s="17"/>
      <c r="X94" s="17"/>
      <c r="Y94" s="17"/>
      <c r="Z94" s="17"/>
      <c r="AA94" s="17"/>
      <c r="AB94" s="17"/>
      <c r="AC94" s="17"/>
      <c r="AD94" s="17"/>
      <c r="AE94" s="17"/>
      <c r="AF94" s="17"/>
      <c r="AG94" s="17"/>
      <c r="AH94" s="17"/>
      <c r="AI94" s="17"/>
      <c r="AJ94" s="17"/>
    </row>
    <row r="95" spans="1:36" s="3" customFormat="1" ht="26.25" hidden="1" customHeight="1" outlineLevel="1">
      <c r="A95" s="14"/>
      <c r="B95" s="16"/>
      <c r="C95" s="137" t="s">
        <v>1487</v>
      </c>
      <c r="D95" s="665"/>
      <c r="E95" s="666"/>
      <c r="F95" s="666"/>
      <c r="G95" s="667"/>
      <c r="H95" s="138" t="s">
        <v>1489</v>
      </c>
      <c r="I95" s="673"/>
      <c r="J95" s="674"/>
      <c r="K95" s="674"/>
      <c r="L95" s="674"/>
      <c r="M95" s="674"/>
      <c r="N95" s="674"/>
      <c r="O95" s="674"/>
      <c r="P95" s="675"/>
      <c r="Q95" s="16"/>
      <c r="R95" s="16"/>
      <c r="S95" s="17"/>
      <c r="T95" s="17"/>
      <c r="U95" s="17"/>
      <c r="V95" s="17"/>
      <c r="W95" s="17"/>
      <c r="X95" s="17"/>
      <c r="Y95" s="17"/>
      <c r="Z95" s="17"/>
      <c r="AA95" s="17"/>
      <c r="AB95" s="17"/>
      <c r="AC95" s="17"/>
      <c r="AD95" s="17"/>
      <c r="AE95" s="17"/>
      <c r="AF95" s="17"/>
      <c r="AG95" s="17"/>
      <c r="AH95" s="17"/>
      <c r="AI95" s="17"/>
      <c r="AJ95" s="17"/>
    </row>
    <row r="96" spans="1:36" s="3" customFormat="1" ht="26.25" hidden="1" customHeight="1" outlineLevel="1">
      <c r="A96" s="14"/>
      <c r="B96" s="16"/>
      <c r="C96" s="135"/>
      <c r="D96" s="668"/>
      <c r="E96" s="486"/>
      <c r="F96" s="486"/>
      <c r="G96" s="669"/>
      <c r="H96" s="138" t="s">
        <v>3138</v>
      </c>
      <c r="I96" s="673"/>
      <c r="J96" s="674"/>
      <c r="K96" s="674"/>
      <c r="L96" s="674"/>
      <c r="M96" s="674"/>
      <c r="N96" s="674"/>
      <c r="O96" s="674"/>
      <c r="P96" s="675"/>
      <c r="Q96" s="16"/>
      <c r="R96" s="16"/>
      <c r="S96" s="17"/>
      <c r="T96" s="17"/>
      <c r="U96" s="17"/>
      <c r="V96" s="17"/>
      <c r="W96" s="17"/>
      <c r="X96" s="17"/>
      <c r="Y96" s="17"/>
      <c r="Z96" s="17"/>
      <c r="AA96" s="17"/>
      <c r="AB96" s="17"/>
      <c r="AC96" s="17"/>
      <c r="AD96" s="17"/>
      <c r="AE96" s="17"/>
      <c r="AF96" s="17"/>
      <c r="AG96" s="17"/>
      <c r="AH96" s="17"/>
      <c r="AI96" s="17"/>
      <c r="AJ96" s="17"/>
    </row>
    <row r="97" spans="1:36" s="3" customFormat="1" ht="26.25" hidden="1" customHeight="1" outlineLevel="1">
      <c r="A97" s="14"/>
      <c r="B97" s="16"/>
      <c r="C97" s="136"/>
      <c r="D97" s="670"/>
      <c r="E97" s="671"/>
      <c r="F97" s="671"/>
      <c r="G97" s="672"/>
      <c r="H97" s="138" t="s">
        <v>3142</v>
      </c>
      <c r="I97" s="673"/>
      <c r="J97" s="674"/>
      <c r="K97" s="674"/>
      <c r="L97" s="674"/>
      <c r="M97" s="674"/>
      <c r="N97" s="674"/>
      <c r="O97" s="674"/>
      <c r="P97" s="675"/>
      <c r="Q97" s="16"/>
      <c r="R97" s="16"/>
      <c r="S97" s="17"/>
      <c r="T97" s="17"/>
      <c r="U97" s="17"/>
      <c r="V97" s="17"/>
      <c r="W97" s="17"/>
      <c r="X97" s="17"/>
      <c r="Y97" s="17"/>
      <c r="Z97" s="17"/>
      <c r="AA97" s="17"/>
      <c r="AB97" s="17"/>
      <c r="AC97" s="17"/>
      <c r="AD97" s="17"/>
      <c r="AE97" s="17"/>
      <c r="AF97" s="17"/>
      <c r="AG97" s="17"/>
      <c r="AH97" s="17"/>
      <c r="AI97" s="17"/>
      <c r="AJ97" s="17"/>
    </row>
    <row r="98" spans="1:36" s="3" customFormat="1" ht="26.25" hidden="1" customHeight="1" outlineLevel="1">
      <c r="A98" s="14"/>
      <c r="B98" s="16"/>
      <c r="C98" s="8"/>
      <c r="D98" s="8"/>
      <c r="E98" s="8"/>
      <c r="F98" s="8"/>
      <c r="G98" s="8"/>
      <c r="H98" s="138" t="s">
        <v>3150</v>
      </c>
      <c r="I98" s="662"/>
      <c r="J98" s="663"/>
      <c r="K98" s="663"/>
      <c r="L98" s="663"/>
      <c r="M98" s="663"/>
      <c r="N98" s="663"/>
      <c r="O98" s="663"/>
      <c r="P98" s="664"/>
      <c r="Q98" s="16"/>
      <c r="R98" s="16"/>
      <c r="S98" s="17"/>
      <c r="T98" s="17"/>
      <c r="U98" s="17"/>
      <c r="V98" s="17"/>
      <c r="W98" s="17"/>
      <c r="X98" s="17"/>
      <c r="Y98" s="17"/>
      <c r="Z98" s="17"/>
      <c r="AA98" s="17"/>
      <c r="AB98" s="17"/>
      <c r="AC98" s="17"/>
      <c r="AD98" s="17"/>
      <c r="AE98" s="17"/>
      <c r="AF98" s="17"/>
      <c r="AG98" s="17"/>
      <c r="AH98" s="17"/>
      <c r="AI98" s="17"/>
      <c r="AJ98" s="17"/>
    </row>
    <row r="99" spans="1:36" s="3" customFormat="1" ht="26.25" hidden="1" customHeight="1" outlineLevel="1">
      <c r="A99" s="14"/>
      <c r="B99" s="16"/>
      <c r="C99" s="8"/>
      <c r="D99" s="8"/>
      <c r="E99" s="8"/>
      <c r="F99" s="8"/>
      <c r="G99" s="8"/>
      <c r="H99" s="138" t="s">
        <v>3160</v>
      </c>
      <c r="I99" s="662"/>
      <c r="J99" s="663"/>
      <c r="K99" s="663"/>
      <c r="L99" s="663"/>
      <c r="M99" s="663"/>
      <c r="N99" s="663"/>
      <c r="O99" s="663"/>
      <c r="P99" s="664"/>
      <c r="Q99" s="16"/>
      <c r="R99" s="16"/>
      <c r="S99" s="17"/>
      <c r="T99" s="17"/>
      <c r="U99" s="17"/>
      <c r="V99" s="17"/>
      <c r="W99" s="17"/>
      <c r="X99" s="17"/>
      <c r="Y99" s="17"/>
      <c r="Z99" s="17"/>
      <c r="AA99" s="17"/>
      <c r="AB99" s="17"/>
      <c r="AC99" s="17"/>
      <c r="AD99" s="17"/>
      <c r="AE99" s="17"/>
      <c r="AF99" s="17"/>
      <c r="AG99" s="17"/>
      <c r="AH99" s="17"/>
      <c r="AI99" s="17"/>
      <c r="AJ99" s="17"/>
    </row>
    <row r="100" spans="1:36" s="3" customFormat="1" ht="26.25" hidden="1"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hidden="1" customHeight="1" outlineLevel="1">
      <c r="A101" s="14"/>
      <c r="B101" s="16"/>
      <c r="C101" s="136"/>
      <c r="D101" s="545" t="s">
        <v>3223</v>
      </c>
      <c r="E101" s="546"/>
      <c r="F101" s="546"/>
      <c r="G101" s="547"/>
      <c r="H101" s="134"/>
      <c r="I101" s="545" t="s">
        <v>3224</v>
      </c>
      <c r="J101" s="546"/>
      <c r="K101" s="546"/>
      <c r="L101" s="546"/>
      <c r="M101" s="546"/>
      <c r="N101" s="546"/>
      <c r="O101" s="546"/>
      <c r="P101" s="547"/>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hidden="1" customHeight="1" outlineLevel="1">
      <c r="A102" s="14"/>
      <c r="B102" s="16"/>
      <c r="C102" s="137" t="s">
        <v>1494</v>
      </c>
      <c r="D102" s="665"/>
      <c r="E102" s="666"/>
      <c r="F102" s="666"/>
      <c r="G102" s="667"/>
      <c r="H102" s="138" t="s">
        <v>1496</v>
      </c>
      <c r="I102" s="673"/>
      <c r="J102" s="674"/>
      <c r="K102" s="674"/>
      <c r="L102" s="674"/>
      <c r="M102" s="674"/>
      <c r="N102" s="674"/>
      <c r="O102" s="674"/>
      <c r="P102" s="675"/>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hidden="1" customHeight="1" outlineLevel="1">
      <c r="A103" s="14"/>
      <c r="B103" s="16"/>
      <c r="C103" s="135"/>
      <c r="D103" s="668"/>
      <c r="E103" s="486"/>
      <c r="F103" s="486"/>
      <c r="G103" s="669"/>
      <c r="H103" s="138" t="s">
        <v>1525</v>
      </c>
      <c r="I103" s="673"/>
      <c r="J103" s="674"/>
      <c r="K103" s="674"/>
      <c r="L103" s="674"/>
      <c r="M103" s="674"/>
      <c r="N103" s="674"/>
      <c r="O103" s="674"/>
      <c r="P103" s="675"/>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hidden="1" customHeight="1" outlineLevel="1">
      <c r="A104" s="14"/>
      <c r="B104" s="16"/>
      <c r="C104" s="136"/>
      <c r="D104" s="670"/>
      <c r="E104" s="671"/>
      <c r="F104" s="671"/>
      <c r="G104" s="672"/>
      <c r="H104" s="138" t="s">
        <v>1695</v>
      </c>
      <c r="I104" s="673"/>
      <c r="J104" s="674"/>
      <c r="K104" s="674"/>
      <c r="L104" s="674"/>
      <c r="M104" s="674"/>
      <c r="N104" s="674"/>
      <c r="O104" s="674"/>
      <c r="P104" s="675"/>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hidden="1" customHeight="1" outlineLevel="1">
      <c r="A105" s="14"/>
      <c r="B105" s="16"/>
      <c r="C105" s="8"/>
      <c r="D105" s="8"/>
      <c r="E105" s="8"/>
      <c r="F105" s="8"/>
      <c r="G105" s="8"/>
      <c r="H105" s="138" t="s">
        <v>1942</v>
      </c>
      <c r="I105" s="662"/>
      <c r="J105" s="663"/>
      <c r="K105" s="663"/>
      <c r="L105" s="663"/>
      <c r="M105" s="663"/>
      <c r="N105" s="663"/>
      <c r="O105" s="663"/>
      <c r="P105" s="664"/>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hidden="1" customHeight="1" outlineLevel="1">
      <c r="A106" s="14"/>
      <c r="B106" s="16"/>
      <c r="C106" s="8"/>
      <c r="D106" s="8"/>
      <c r="E106" s="8"/>
      <c r="F106" s="8"/>
      <c r="G106" s="8"/>
      <c r="H106" s="138" t="s">
        <v>3215</v>
      </c>
      <c r="I106" s="662"/>
      <c r="J106" s="663"/>
      <c r="K106" s="663"/>
      <c r="L106" s="663"/>
      <c r="M106" s="663"/>
      <c r="N106" s="663"/>
      <c r="O106" s="663"/>
      <c r="P106" s="664"/>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hidden="1"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hidden="1" customHeight="1" outlineLevel="1">
      <c r="A108" s="14"/>
      <c r="B108" s="16"/>
      <c r="C108" s="136"/>
      <c r="D108" s="545" t="s">
        <v>3223</v>
      </c>
      <c r="E108" s="546"/>
      <c r="F108" s="546"/>
      <c r="G108" s="547"/>
      <c r="H108" s="134"/>
      <c r="I108" s="545" t="s">
        <v>3224</v>
      </c>
      <c r="J108" s="546"/>
      <c r="K108" s="546"/>
      <c r="L108" s="546"/>
      <c r="M108" s="546"/>
      <c r="N108" s="546"/>
      <c r="O108" s="546"/>
      <c r="P108" s="547"/>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hidden="1" customHeight="1" outlineLevel="1">
      <c r="A109" s="14"/>
      <c r="B109" s="16"/>
      <c r="C109" s="137" t="s">
        <v>1946</v>
      </c>
      <c r="D109" s="665"/>
      <c r="E109" s="666"/>
      <c r="F109" s="666"/>
      <c r="G109" s="667"/>
      <c r="H109" s="138" t="s">
        <v>1948</v>
      </c>
      <c r="I109" s="673"/>
      <c r="J109" s="674"/>
      <c r="K109" s="674"/>
      <c r="L109" s="674"/>
      <c r="M109" s="674"/>
      <c r="N109" s="674"/>
      <c r="O109" s="674"/>
      <c r="P109" s="675"/>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hidden="1" customHeight="1" outlineLevel="1">
      <c r="A110" s="14"/>
      <c r="B110" s="16"/>
      <c r="C110" s="135"/>
      <c r="D110" s="668"/>
      <c r="E110" s="486"/>
      <c r="F110" s="486"/>
      <c r="G110" s="669"/>
      <c r="H110" s="138" t="s">
        <v>1951</v>
      </c>
      <c r="I110" s="673"/>
      <c r="J110" s="674"/>
      <c r="K110" s="674"/>
      <c r="L110" s="674"/>
      <c r="M110" s="674"/>
      <c r="N110" s="674"/>
      <c r="O110" s="674"/>
      <c r="P110" s="675"/>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hidden="1" customHeight="1" outlineLevel="1">
      <c r="A111" s="14"/>
      <c r="B111" s="16"/>
      <c r="C111" s="136"/>
      <c r="D111" s="670"/>
      <c r="E111" s="671"/>
      <c r="F111" s="671"/>
      <c r="G111" s="672"/>
      <c r="H111" s="138" t="s">
        <v>1958</v>
      </c>
      <c r="I111" s="673"/>
      <c r="J111" s="674"/>
      <c r="K111" s="674"/>
      <c r="L111" s="674"/>
      <c r="M111" s="674"/>
      <c r="N111" s="674"/>
      <c r="O111" s="674"/>
      <c r="P111" s="675"/>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hidden="1" customHeight="1" outlineLevel="1">
      <c r="A112" s="14"/>
      <c r="B112" s="16"/>
      <c r="C112" s="8"/>
      <c r="D112" s="8"/>
      <c r="E112" s="8"/>
      <c r="F112" s="8"/>
      <c r="G112" s="8"/>
      <c r="H112" s="138" t="s">
        <v>3216</v>
      </c>
      <c r="I112" s="662"/>
      <c r="J112" s="663"/>
      <c r="K112" s="663"/>
      <c r="L112" s="663"/>
      <c r="M112" s="663"/>
      <c r="N112" s="663"/>
      <c r="O112" s="663"/>
      <c r="P112" s="664"/>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hidden="1" customHeight="1" outlineLevel="1">
      <c r="A113" s="14"/>
      <c r="B113" s="16"/>
      <c r="C113" s="8"/>
      <c r="D113" s="8"/>
      <c r="E113" s="8"/>
      <c r="F113" s="8"/>
      <c r="G113" s="8"/>
      <c r="H113" s="138" t="s">
        <v>3217</v>
      </c>
      <c r="I113" s="662"/>
      <c r="J113" s="663"/>
      <c r="K113" s="663"/>
      <c r="L113" s="663"/>
      <c r="M113" s="663"/>
      <c r="N113" s="663"/>
      <c r="O113" s="663"/>
      <c r="P113" s="664"/>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hidden="1"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hidden="1" customHeight="1" outlineLevel="1">
      <c r="A115" s="14"/>
      <c r="B115" s="16"/>
      <c r="C115" s="136"/>
      <c r="D115" s="545" t="s">
        <v>3223</v>
      </c>
      <c r="E115" s="546"/>
      <c r="F115" s="546"/>
      <c r="G115" s="547"/>
      <c r="H115" s="134"/>
      <c r="I115" s="545" t="s">
        <v>3224</v>
      </c>
      <c r="J115" s="546"/>
      <c r="K115" s="546"/>
      <c r="L115" s="546"/>
      <c r="M115" s="546"/>
      <c r="N115" s="546"/>
      <c r="O115" s="546"/>
      <c r="P115" s="547"/>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hidden="1" customHeight="1" outlineLevel="1">
      <c r="A116" s="14"/>
      <c r="B116" s="16"/>
      <c r="C116" s="137" t="s">
        <v>1965</v>
      </c>
      <c r="D116" s="665"/>
      <c r="E116" s="666"/>
      <c r="F116" s="666"/>
      <c r="G116" s="667"/>
      <c r="H116" s="138" t="s">
        <v>1967</v>
      </c>
      <c r="I116" s="673"/>
      <c r="J116" s="674"/>
      <c r="K116" s="674"/>
      <c r="L116" s="674"/>
      <c r="M116" s="674"/>
      <c r="N116" s="674"/>
      <c r="O116" s="674"/>
      <c r="P116" s="675"/>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hidden="1" customHeight="1" outlineLevel="1">
      <c r="A117" s="14"/>
      <c r="B117" s="16"/>
      <c r="C117" s="135"/>
      <c r="D117" s="668"/>
      <c r="E117" s="486"/>
      <c r="F117" s="486"/>
      <c r="G117" s="669"/>
      <c r="H117" s="138" t="s">
        <v>1971</v>
      </c>
      <c r="I117" s="673"/>
      <c r="J117" s="674"/>
      <c r="K117" s="674"/>
      <c r="L117" s="674"/>
      <c r="M117" s="674"/>
      <c r="N117" s="674"/>
      <c r="O117" s="674"/>
      <c r="P117" s="675"/>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hidden="1" customHeight="1" outlineLevel="1">
      <c r="A118" s="14"/>
      <c r="B118" s="16"/>
      <c r="C118" s="136"/>
      <c r="D118" s="670"/>
      <c r="E118" s="671"/>
      <c r="F118" s="671"/>
      <c r="G118" s="672"/>
      <c r="H118" s="138" t="s">
        <v>3218</v>
      </c>
      <c r="I118" s="673"/>
      <c r="J118" s="674"/>
      <c r="K118" s="674"/>
      <c r="L118" s="674"/>
      <c r="M118" s="674"/>
      <c r="N118" s="674"/>
      <c r="O118" s="674"/>
      <c r="P118" s="675"/>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hidden="1" customHeight="1" outlineLevel="1">
      <c r="A119" s="14"/>
      <c r="B119" s="16"/>
      <c r="C119" s="8"/>
      <c r="D119" s="8"/>
      <c r="E119" s="8"/>
      <c r="F119" s="8"/>
      <c r="G119" s="8"/>
      <c r="H119" s="138" t="s">
        <v>3219</v>
      </c>
      <c r="I119" s="662"/>
      <c r="J119" s="663"/>
      <c r="K119" s="663"/>
      <c r="L119" s="663"/>
      <c r="M119" s="663"/>
      <c r="N119" s="663"/>
      <c r="O119" s="663"/>
      <c r="P119" s="664"/>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hidden="1" customHeight="1" outlineLevel="1">
      <c r="A120" s="14"/>
      <c r="B120" s="16"/>
      <c r="C120" s="8"/>
      <c r="D120" s="8"/>
      <c r="E120" s="8"/>
      <c r="F120" s="8"/>
      <c r="G120" s="8"/>
      <c r="H120" s="138" t="s">
        <v>3220</v>
      </c>
      <c r="I120" s="662"/>
      <c r="J120" s="663"/>
      <c r="K120" s="663"/>
      <c r="L120" s="663"/>
      <c r="M120" s="663"/>
      <c r="N120" s="663"/>
      <c r="O120" s="663"/>
      <c r="P120" s="664"/>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hidden="1"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collapsed="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461" t="s">
        <v>3229</v>
      </c>
      <c r="D125" s="462"/>
      <c r="E125" s="462"/>
      <c r="F125" s="462"/>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3230</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709" t="s">
        <v>3231</v>
      </c>
      <c r="D128" s="709"/>
      <c r="E128" s="565" t="s">
        <v>57</v>
      </c>
      <c r="F128" s="567"/>
      <c r="G128" s="567"/>
      <c r="H128" s="567"/>
      <c r="I128" s="566"/>
      <c r="J128" s="709" t="s">
        <v>3232</v>
      </c>
      <c r="K128" s="709"/>
      <c r="L128" s="709"/>
      <c r="M128" s="709"/>
      <c r="N128" s="709"/>
      <c r="O128" s="709"/>
      <c r="P128" s="709"/>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348" t="s">
        <v>132</v>
      </c>
      <c r="D129" s="348"/>
      <c r="E129" s="348" t="s">
        <v>3233</v>
      </c>
      <c r="F129" s="348"/>
      <c r="G129" s="348"/>
      <c r="H129" s="348"/>
      <c r="I129" s="348"/>
      <c r="J129" s="348" t="s">
        <v>3234</v>
      </c>
      <c r="K129" s="348"/>
      <c r="L129" s="348"/>
      <c r="M129" s="348"/>
      <c r="N129" s="348"/>
      <c r="O129" s="348"/>
      <c r="P129" s="348"/>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348" t="s">
        <v>1492</v>
      </c>
      <c r="D130" s="348"/>
      <c r="E130" s="348"/>
      <c r="F130" s="348"/>
      <c r="G130" s="348"/>
      <c r="H130" s="348"/>
      <c r="I130" s="348"/>
      <c r="J130" s="348"/>
      <c r="K130" s="348"/>
      <c r="L130" s="348"/>
      <c r="M130" s="348"/>
      <c r="N130" s="348"/>
      <c r="O130" s="348"/>
      <c r="P130" s="348"/>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348" t="s">
        <v>1493</v>
      </c>
      <c r="D131" s="348"/>
      <c r="E131" s="348" t="s">
        <v>29</v>
      </c>
      <c r="F131" s="348"/>
      <c r="G131" s="348"/>
      <c r="H131" s="348"/>
      <c r="I131" s="348"/>
      <c r="J131" s="348" t="s">
        <v>29</v>
      </c>
      <c r="K131" s="348"/>
      <c r="L131" s="348"/>
      <c r="M131" s="348"/>
      <c r="N131" s="348"/>
      <c r="O131" s="348"/>
      <c r="P131" s="348"/>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348"/>
      <c r="D132" s="348"/>
      <c r="E132" s="348"/>
      <c r="F132" s="348"/>
      <c r="G132" s="348"/>
      <c r="H132" s="348"/>
      <c r="I132" s="348"/>
      <c r="J132" s="348"/>
      <c r="K132" s="348"/>
      <c r="L132" s="348"/>
      <c r="M132" s="348"/>
      <c r="N132" s="348"/>
      <c r="O132" s="348"/>
      <c r="P132" s="348"/>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348"/>
      <c r="D133" s="348"/>
      <c r="E133" s="348"/>
      <c r="F133" s="348"/>
      <c r="G133" s="348"/>
      <c r="H133" s="348"/>
      <c r="I133" s="348"/>
      <c r="J133" s="348"/>
      <c r="K133" s="348"/>
      <c r="L133" s="348"/>
      <c r="M133" s="348"/>
      <c r="N133" s="348"/>
      <c r="O133" s="348"/>
      <c r="P133" s="348"/>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348"/>
      <c r="D134" s="348"/>
      <c r="E134" s="348"/>
      <c r="F134" s="348"/>
      <c r="G134" s="348"/>
      <c r="H134" s="348"/>
      <c r="I134" s="348"/>
      <c r="J134" s="348"/>
      <c r="K134" s="348"/>
      <c r="L134" s="348"/>
      <c r="M134" s="348"/>
      <c r="N134" s="348"/>
      <c r="O134" s="348"/>
      <c r="P134" s="348"/>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348"/>
      <c r="D135" s="348"/>
      <c r="E135" s="348"/>
      <c r="F135" s="348"/>
      <c r="G135" s="348"/>
      <c r="H135" s="348"/>
      <c r="I135" s="348"/>
      <c r="J135" s="348"/>
      <c r="K135" s="348"/>
      <c r="L135" s="348"/>
      <c r="M135" s="348"/>
      <c r="N135" s="348"/>
      <c r="O135" s="348"/>
      <c r="P135" s="348"/>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C133:D133"/>
    <mergeCell ref="E133:I133"/>
    <mergeCell ref="J133:P133"/>
    <mergeCell ref="C134:D134"/>
    <mergeCell ref="E134:I134"/>
    <mergeCell ref="J134:P134"/>
    <mergeCell ref="C135:D135"/>
    <mergeCell ref="E135:I135"/>
    <mergeCell ref="J135:P135"/>
    <mergeCell ref="C130:D130"/>
    <mergeCell ref="E130:I130"/>
    <mergeCell ref="J130:P130"/>
    <mergeCell ref="C131:D131"/>
    <mergeCell ref="E131:I131"/>
    <mergeCell ref="J131:P131"/>
    <mergeCell ref="C132:D132"/>
    <mergeCell ref="E132:I132"/>
    <mergeCell ref="J132:P132"/>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I49:P49"/>
    <mergeCell ref="I50:P50"/>
    <mergeCell ref="I42:P42"/>
    <mergeCell ref="I43:P43"/>
    <mergeCell ref="D38:G38"/>
    <mergeCell ref="I38:P38"/>
    <mergeCell ref="D45:G45"/>
    <mergeCell ref="I45:P45"/>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119:P119"/>
    <mergeCell ref="I120:P120"/>
    <mergeCell ref="I112:P112"/>
    <mergeCell ref="I113:P113"/>
    <mergeCell ref="D115:G115"/>
    <mergeCell ref="I115:P115"/>
    <mergeCell ref="D116:G118"/>
    <mergeCell ref="I116:P116"/>
    <mergeCell ref="I117:P117"/>
    <mergeCell ref="I118:P118"/>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zoomScale="70" zoomScaleNormal="7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4" style="16" customWidth="1"/>
    <col min="12" max="12" width="14.2851562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465"/>
      <c r="C1" s="465"/>
      <c r="D1" s="465"/>
      <c r="E1" s="465"/>
      <c r="F1" s="465"/>
      <c r="G1" s="465"/>
      <c r="H1" s="465"/>
      <c r="I1" s="465"/>
      <c r="J1" s="465"/>
      <c r="K1" s="465"/>
      <c r="L1" s="465"/>
      <c r="M1" s="465"/>
      <c r="N1" s="465"/>
      <c r="O1" s="465"/>
      <c r="P1" s="465"/>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465"/>
      <c r="C2" s="465"/>
      <c r="D2" s="465"/>
      <c r="E2" s="465"/>
      <c r="F2" s="465"/>
      <c r="G2" s="465"/>
      <c r="H2" s="465"/>
      <c r="I2" s="465"/>
      <c r="J2" s="465"/>
      <c r="K2" s="465"/>
      <c r="L2" s="465"/>
      <c r="M2" s="465"/>
      <c r="N2" s="465"/>
      <c r="O2" s="465"/>
      <c r="P2" s="465"/>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465"/>
      <c r="C3" s="465"/>
      <c r="D3" s="465"/>
      <c r="E3" s="465"/>
      <c r="F3" s="465"/>
      <c r="G3" s="465"/>
      <c r="H3" s="465"/>
      <c r="I3" s="465"/>
      <c r="J3" s="465"/>
      <c r="K3" s="465"/>
      <c r="L3" s="465"/>
      <c r="M3" s="465"/>
      <c r="N3" s="465"/>
      <c r="O3" s="465"/>
      <c r="P3" s="465"/>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465"/>
      <c r="C4" s="465"/>
      <c r="D4" s="465"/>
      <c r="E4" s="465"/>
      <c r="F4" s="465"/>
      <c r="G4" s="465"/>
      <c r="H4" s="465"/>
      <c r="I4" s="465"/>
      <c r="J4" s="465"/>
      <c r="K4" s="465"/>
      <c r="L4" s="465"/>
      <c r="M4" s="465"/>
      <c r="N4" s="465"/>
      <c r="O4" s="465"/>
      <c r="P4" s="465"/>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465"/>
      <c r="C5" s="465"/>
      <c r="D5" s="465"/>
      <c r="E5" s="465"/>
      <c r="F5" s="465"/>
      <c r="G5" s="465"/>
      <c r="H5" s="465"/>
      <c r="I5" s="465"/>
      <c r="J5" s="465"/>
      <c r="K5" s="465"/>
      <c r="L5" s="465"/>
      <c r="M5" s="465"/>
      <c r="N5" s="465"/>
      <c r="O5" s="465"/>
      <c r="P5" s="465"/>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466" t="s">
        <v>2</v>
      </c>
      <c r="C6" s="466"/>
      <c r="D6" s="466"/>
      <c r="E6" s="466"/>
      <c r="F6" s="466"/>
      <c r="G6" s="466"/>
      <c r="H6" s="466"/>
      <c r="I6" s="466"/>
      <c r="J6" s="466"/>
      <c r="K6" s="466"/>
      <c r="L6" s="466"/>
      <c r="M6" s="466"/>
      <c r="N6" s="466"/>
      <c r="O6" s="466"/>
      <c r="P6" s="466"/>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461" t="s">
        <v>3235</v>
      </c>
      <c r="C8" s="462"/>
      <c r="D8" s="462"/>
      <c r="E8" s="462"/>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463" t="s">
        <v>3236</v>
      </c>
      <c r="D10" s="464"/>
      <c r="E10" s="464"/>
      <c r="F10" s="464"/>
      <c r="G10" s="464"/>
      <c r="H10" s="464"/>
      <c r="I10" s="464"/>
      <c r="J10" s="464"/>
      <c r="K10" s="464"/>
      <c r="L10" s="464"/>
      <c r="M10" s="464"/>
      <c r="N10" s="464"/>
      <c r="O10" s="464"/>
      <c r="P10" s="464"/>
      <c r="Q10" s="464"/>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374" t="s">
        <v>3237</v>
      </c>
      <c r="D11" s="375"/>
      <c r="E11" s="375"/>
      <c r="F11" s="375"/>
      <c r="G11" s="375"/>
      <c r="H11" s="375"/>
      <c r="I11" s="375"/>
      <c r="J11" s="375"/>
      <c r="K11" s="375"/>
      <c r="L11" s="375"/>
      <c r="M11" s="375"/>
      <c r="N11" s="375"/>
      <c r="O11" s="375"/>
      <c r="P11" s="376"/>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458"/>
      <c r="D12" s="459"/>
      <c r="E12" s="459"/>
      <c r="F12" s="459"/>
      <c r="G12" s="459"/>
      <c r="H12" s="459"/>
      <c r="I12" s="459"/>
      <c r="J12" s="459"/>
      <c r="K12" s="459"/>
      <c r="L12" s="459"/>
      <c r="M12" s="459"/>
      <c r="N12" s="459"/>
      <c r="O12" s="459"/>
      <c r="P12" s="460"/>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458"/>
      <c r="D13" s="459"/>
      <c r="E13" s="459"/>
      <c r="F13" s="459"/>
      <c r="G13" s="459"/>
      <c r="H13" s="459"/>
      <c r="I13" s="459"/>
      <c r="J13" s="459"/>
      <c r="K13" s="459"/>
      <c r="L13" s="459"/>
      <c r="M13" s="459"/>
      <c r="N13" s="459"/>
      <c r="O13" s="459"/>
      <c r="P13" s="460"/>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377"/>
      <c r="D14" s="378"/>
      <c r="E14" s="378"/>
      <c r="F14" s="378"/>
      <c r="G14" s="378"/>
      <c r="H14" s="378"/>
      <c r="I14" s="378"/>
      <c r="J14" s="378"/>
      <c r="K14" s="378"/>
      <c r="L14" s="378"/>
      <c r="M14" s="378"/>
      <c r="N14" s="378"/>
      <c r="O14" s="378"/>
      <c r="P14" s="379"/>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414" t="s">
        <v>3238</v>
      </c>
      <c r="D17" s="415"/>
      <c r="E17" s="415"/>
      <c r="F17" s="415"/>
      <c r="G17" s="415"/>
      <c r="H17" s="415"/>
      <c r="I17" s="415"/>
      <c r="J17" s="415"/>
      <c r="K17" s="415"/>
      <c r="L17" s="415"/>
      <c r="M17" s="415"/>
      <c r="N17" s="415"/>
      <c r="O17" s="415"/>
      <c r="P17" s="416"/>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417" t="str">
        <f>'2. Contexto'!M24</f>
        <v>Tipo_2.3.B_Muelles_o_embarcaderos_construidos_y_o_rehabilitados</v>
      </c>
      <c r="D18" s="418"/>
      <c r="E18" s="418"/>
      <c r="F18" s="418"/>
      <c r="G18" s="418"/>
      <c r="H18" s="418"/>
      <c r="I18" s="418"/>
      <c r="J18" s="418"/>
      <c r="K18" s="418"/>
      <c r="L18" s="418"/>
      <c r="M18" s="418"/>
      <c r="N18" s="418"/>
      <c r="O18" s="418"/>
      <c r="P18" s="419"/>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386" t="s">
        <v>1497</v>
      </c>
      <c r="D20" s="387"/>
      <c r="E20" s="388"/>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420" t="s">
        <v>3239</v>
      </c>
      <c r="D22" s="421"/>
      <c r="E22" s="421"/>
      <c r="F22" s="421"/>
      <c r="G22" s="421"/>
      <c r="H22" s="421"/>
      <c r="I22" s="421"/>
      <c r="J22" s="421"/>
      <c r="K22" s="421"/>
      <c r="L22" s="421"/>
      <c r="M22" s="421"/>
      <c r="N22" s="421"/>
      <c r="O22" s="421"/>
      <c r="P22" s="422"/>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423"/>
      <c r="D23" s="424"/>
      <c r="E23" s="424"/>
      <c r="F23" s="424"/>
      <c r="G23" s="424"/>
      <c r="H23" s="424"/>
      <c r="I23" s="424"/>
      <c r="J23" s="424"/>
      <c r="K23" s="424"/>
      <c r="L23" s="424"/>
      <c r="M23" s="424"/>
      <c r="N23" s="424"/>
      <c r="O23" s="424"/>
      <c r="P23" s="425"/>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420" t="str">
        <f>IFERROR(VLOOKUP(C18,ReglasManual!$F$5:$X$81,19,0),"Ingrese al menos un tipo de beneficiario")</f>
        <v>Como mínimo reportar la estimación de cuantos turistas y habitantes del territorio anuales se beneficiarán una vez la infraestructura entre en operación. Se recomienda incluir prestadores de servicios turísticas si aplican al caso.</v>
      </c>
      <c r="D24" s="421"/>
      <c r="E24" s="421"/>
      <c r="F24" s="421"/>
      <c r="G24" s="421"/>
      <c r="H24" s="421"/>
      <c r="I24" s="421"/>
      <c r="J24" s="421"/>
      <c r="K24" s="421"/>
      <c r="L24" s="421"/>
      <c r="M24" s="421"/>
      <c r="N24" s="421"/>
      <c r="O24" s="421"/>
      <c r="P24" s="422"/>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426" t="s">
        <v>3240</v>
      </c>
      <c r="D25" s="390" t="s">
        <v>3241</v>
      </c>
      <c r="E25" s="427"/>
      <c r="F25" s="428"/>
      <c r="G25" s="390" t="s">
        <v>3242</v>
      </c>
      <c r="H25" s="428"/>
      <c r="I25" s="432" t="s">
        <v>3243</v>
      </c>
      <c r="J25" s="417" t="s">
        <v>3244</v>
      </c>
      <c r="K25" s="419"/>
      <c r="L25" s="433" t="s">
        <v>3245</v>
      </c>
      <c r="M25" s="434"/>
      <c r="N25" s="435"/>
      <c r="O25" s="439" t="s">
        <v>3246</v>
      </c>
      <c r="P25" s="441" t="s">
        <v>3247</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426"/>
      <c r="D26" s="429"/>
      <c r="E26" s="430"/>
      <c r="F26" s="431"/>
      <c r="G26" s="429"/>
      <c r="H26" s="431"/>
      <c r="I26" s="432"/>
      <c r="J26" s="142" t="s">
        <v>3248</v>
      </c>
      <c r="K26" s="142" t="s">
        <v>3249</v>
      </c>
      <c r="L26" s="436"/>
      <c r="M26" s="437"/>
      <c r="N26" s="438"/>
      <c r="O26" s="440"/>
      <c r="P26" s="442"/>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468"/>
      <c r="C27" s="373" t="s">
        <v>3250</v>
      </c>
      <c r="D27" s="374" t="s">
        <v>1500</v>
      </c>
      <c r="E27" s="375"/>
      <c r="F27" s="376"/>
      <c r="G27" s="380" t="s">
        <v>1501</v>
      </c>
      <c r="H27" s="381"/>
      <c r="I27" s="384">
        <v>0</v>
      </c>
      <c r="J27" s="398">
        <v>0</v>
      </c>
      <c r="K27" s="384"/>
      <c r="L27" s="472" t="str">
        <f>IF(D27="","",(CONCATENATE(I27," ",LOWER(D27)," únicos beneficiados en el transcurso de ",J27," ",K27," ",LOWER(G27))))</f>
        <v>0 habitantes del territorio únicos beneficiados en el transcurso de 0  durante la ejecución del proyecto</v>
      </c>
      <c r="M27" s="473"/>
      <c r="N27" s="474"/>
      <c r="O27" s="492" t="s">
        <v>3251</v>
      </c>
      <c r="P27" s="470" t="s">
        <v>3252</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469"/>
      <c r="C28" s="373"/>
      <c r="D28" s="377"/>
      <c r="E28" s="378"/>
      <c r="F28" s="379"/>
      <c r="G28" s="382"/>
      <c r="H28" s="383"/>
      <c r="I28" s="385"/>
      <c r="J28" s="399"/>
      <c r="K28" s="385"/>
      <c r="L28" s="475"/>
      <c r="M28" s="476"/>
      <c r="N28" s="477"/>
      <c r="O28" s="492"/>
      <c r="P28" s="471"/>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468"/>
      <c r="C29" s="373" t="s">
        <v>3253</v>
      </c>
      <c r="D29" s="374" t="s">
        <v>1503</v>
      </c>
      <c r="E29" s="375"/>
      <c r="F29" s="376"/>
      <c r="G29" s="380" t="s">
        <v>1504</v>
      </c>
      <c r="H29" s="381"/>
      <c r="I29" s="384">
        <v>0</v>
      </c>
      <c r="J29" s="398">
        <v>0</v>
      </c>
      <c r="K29" s="384"/>
      <c r="L29" s="472" t="str">
        <f>IF(D29="","",(CONCATENATE(I29," ",LOWER(D29)," únicos beneficiados en el transcurso de ",J29," ",K29," ",LOWER(G29))))</f>
        <v>0 turistas (visitantes no residentes) únicos beneficiados en el transcurso de 0  posterior a la finalización del proyecto, por un producto o servicio entregado tras la finalización del proyecto</v>
      </c>
      <c r="M29" s="473"/>
      <c r="N29" s="474"/>
      <c r="O29" s="492" t="s">
        <v>3254</v>
      </c>
      <c r="P29" s="470" t="s">
        <v>3255</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c r="A30" s="14"/>
      <c r="B30" s="469"/>
      <c r="C30" s="373"/>
      <c r="D30" s="377"/>
      <c r="E30" s="378"/>
      <c r="F30" s="379"/>
      <c r="G30" s="382"/>
      <c r="H30" s="383"/>
      <c r="I30" s="385"/>
      <c r="J30" s="399"/>
      <c r="K30" s="385"/>
      <c r="L30" s="475"/>
      <c r="M30" s="476"/>
      <c r="N30" s="477"/>
      <c r="O30" s="492"/>
      <c r="P30" s="471"/>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468"/>
      <c r="C31" s="373" t="s">
        <v>3256</v>
      </c>
      <c r="D31" s="374" t="s">
        <v>1506</v>
      </c>
      <c r="E31" s="375"/>
      <c r="F31" s="376"/>
      <c r="G31" s="380" t="s">
        <v>1504</v>
      </c>
      <c r="H31" s="381"/>
      <c r="I31" s="384">
        <v>0</v>
      </c>
      <c r="J31" s="398">
        <v>0</v>
      </c>
      <c r="K31" s="384"/>
      <c r="L31" s="472" t="str">
        <f>IF(D31="","",(CONCATENATE(I31," ",LOWER(D31)," únicos beneficiados en el transcurso de ",J31," ",K31," ",LOWER(G31))))</f>
        <v>0 prestadores de servicios turísticos (pst) únicos beneficiados en el transcurso de 0  posterior a la finalización del proyecto, por un producto o servicio entregado tras la finalización del proyecto</v>
      </c>
      <c r="M31" s="473"/>
      <c r="N31" s="474"/>
      <c r="O31" s="492" t="s">
        <v>3257</v>
      </c>
      <c r="P31" s="470" t="s">
        <v>3258</v>
      </c>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469"/>
      <c r="C32" s="373"/>
      <c r="D32" s="377"/>
      <c r="E32" s="378"/>
      <c r="F32" s="379"/>
      <c r="G32" s="382"/>
      <c r="H32" s="383"/>
      <c r="I32" s="385"/>
      <c r="J32" s="399"/>
      <c r="K32" s="385"/>
      <c r="L32" s="475"/>
      <c r="M32" s="476"/>
      <c r="N32" s="477"/>
      <c r="O32" s="492"/>
      <c r="P32" s="471"/>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468"/>
      <c r="C33" s="373" t="s">
        <v>3259</v>
      </c>
      <c r="D33" s="374"/>
      <c r="E33" s="375"/>
      <c r="F33" s="376"/>
      <c r="G33" s="380"/>
      <c r="H33" s="381"/>
      <c r="I33" s="384"/>
      <c r="J33" s="398"/>
      <c r="K33" s="384"/>
      <c r="L33" s="472" t="str">
        <f>IF(D33="","",(CONCATENATE(I33," ",LOWER(D33)," únicos beneficiados en el transcurso de ",J33," ",K33," ",LOWER(G33))))</f>
        <v/>
      </c>
      <c r="M33" s="473"/>
      <c r="N33" s="474"/>
      <c r="O33" s="392"/>
      <c r="P33" s="406"/>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469"/>
      <c r="C34" s="373"/>
      <c r="D34" s="377"/>
      <c r="E34" s="378"/>
      <c r="F34" s="379"/>
      <c r="G34" s="382"/>
      <c r="H34" s="383"/>
      <c r="I34" s="385"/>
      <c r="J34" s="399"/>
      <c r="K34" s="385"/>
      <c r="L34" s="475"/>
      <c r="M34" s="476"/>
      <c r="N34" s="477"/>
      <c r="O34" s="392"/>
      <c r="P34" s="407"/>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386" t="s">
        <v>3260</v>
      </c>
      <c r="D36" s="387"/>
      <c r="E36" s="388"/>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467" t="s">
        <v>3261</v>
      </c>
      <c r="D38" s="467"/>
      <c r="E38" s="467"/>
      <c r="F38" s="467"/>
      <c r="G38" s="467"/>
      <c r="H38" s="467"/>
      <c r="I38" s="467"/>
      <c r="J38" s="467"/>
      <c r="K38" s="467"/>
      <c r="L38" s="467"/>
      <c r="M38" s="467"/>
      <c r="N38" s="467"/>
      <c r="O38" s="467"/>
      <c r="P38" s="467"/>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390" t="s">
        <v>3240</v>
      </c>
      <c r="D39" s="427" t="s">
        <v>3260</v>
      </c>
      <c r="E39" s="427"/>
      <c r="F39" s="427"/>
      <c r="G39" s="427" t="s">
        <v>3262</v>
      </c>
      <c r="H39" s="427"/>
      <c r="I39" s="427"/>
      <c r="J39" s="478" t="s">
        <v>3263</v>
      </c>
      <c r="K39" s="478"/>
      <c r="L39" s="478"/>
      <c r="M39" s="478"/>
      <c r="N39" s="479"/>
      <c r="O39" s="390" t="s">
        <v>3264</v>
      </c>
      <c r="P39" s="390" t="s">
        <v>3265</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429"/>
      <c r="D40" s="430"/>
      <c r="E40" s="430"/>
      <c r="F40" s="430"/>
      <c r="G40" s="430"/>
      <c r="H40" s="430"/>
      <c r="I40" s="430"/>
      <c r="J40" s="480"/>
      <c r="K40" s="480"/>
      <c r="L40" s="480"/>
      <c r="M40" s="480"/>
      <c r="N40" s="481"/>
      <c r="O40" s="391"/>
      <c r="P40" s="391"/>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c r="A41" s="14"/>
      <c r="B41" s="64"/>
      <c r="C41" s="493" t="s">
        <v>63</v>
      </c>
      <c r="D41" s="447" t="s">
        <v>1643</v>
      </c>
      <c r="E41" s="347"/>
      <c r="F41" s="448"/>
      <c r="G41" s="482" t="s">
        <v>3266</v>
      </c>
      <c r="H41" s="483"/>
      <c r="I41" s="484"/>
      <c r="J41" s="482" t="s">
        <v>3267</v>
      </c>
      <c r="K41" s="483"/>
      <c r="L41" s="483"/>
      <c r="M41" s="483"/>
      <c r="N41" s="484"/>
      <c r="O41" s="491" t="s">
        <v>3268</v>
      </c>
      <c r="P41" s="491">
        <v>100</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c r="A42" s="14"/>
      <c r="B42" s="64"/>
      <c r="C42" s="494"/>
      <c r="D42" s="449"/>
      <c r="E42" s="450"/>
      <c r="F42" s="451"/>
      <c r="G42" s="485"/>
      <c r="H42" s="486"/>
      <c r="I42" s="487"/>
      <c r="J42" s="485"/>
      <c r="K42" s="486"/>
      <c r="L42" s="486"/>
      <c r="M42" s="486"/>
      <c r="N42" s="487"/>
      <c r="O42" s="491"/>
      <c r="P42" s="491"/>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26.25" customHeight="1">
      <c r="A43" s="14"/>
      <c r="B43" s="64"/>
      <c r="C43" s="495"/>
      <c r="D43" s="452"/>
      <c r="E43" s="453"/>
      <c r="F43" s="454"/>
      <c r="G43" s="488"/>
      <c r="H43" s="489"/>
      <c r="I43" s="490"/>
      <c r="J43" s="488"/>
      <c r="K43" s="489"/>
      <c r="L43" s="489"/>
      <c r="M43" s="489"/>
      <c r="N43" s="490"/>
      <c r="O43" s="491"/>
      <c r="P43" s="491"/>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c r="A44" s="14"/>
      <c r="B44" s="64"/>
      <c r="C44" s="493" t="s">
        <v>80</v>
      </c>
      <c r="D44" s="447" t="s">
        <v>1643</v>
      </c>
      <c r="E44" s="347"/>
      <c r="F44" s="448"/>
      <c r="G44" s="482" t="s">
        <v>3269</v>
      </c>
      <c r="H44" s="483"/>
      <c r="I44" s="484"/>
      <c r="J44" s="482" t="s">
        <v>3267</v>
      </c>
      <c r="K44" s="483"/>
      <c r="L44" s="483"/>
      <c r="M44" s="483"/>
      <c r="N44" s="484"/>
      <c r="O44" s="491" t="s">
        <v>3270</v>
      </c>
      <c r="P44" s="491" t="s">
        <v>3271</v>
      </c>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c r="A45" s="14"/>
      <c r="B45" s="64"/>
      <c r="C45" s="494"/>
      <c r="D45" s="449"/>
      <c r="E45" s="450"/>
      <c r="F45" s="451"/>
      <c r="G45" s="485"/>
      <c r="H45" s="486"/>
      <c r="I45" s="487"/>
      <c r="J45" s="485"/>
      <c r="K45" s="486"/>
      <c r="L45" s="486"/>
      <c r="M45" s="486"/>
      <c r="N45" s="487"/>
      <c r="O45" s="491"/>
      <c r="P45" s="491"/>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495"/>
      <c r="D46" s="452"/>
      <c r="E46" s="453"/>
      <c r="F46" s="454"/>
      <c r="G46" s="488"/>
      <c r="H46" s="489"/>
      <c r="I46" s="490"/>
      <c r="J46" s="488"/>
      <c r="K46" s="489"/>
      <c r="L46" s="489"/>
      <c r="M46" s="489"/>
      <c r="N46" s="490"/>
      <c r="O46" s="491"/>
      <c r="P46" s="491"/>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c r="A47" s="14"/>
      <c r="B47" s="64"/>
      <c r="C47" s="493" t="s">
        <v>98</v>
      </c>
      <c r="D47" s="447"/>
      <c r="E47" s="347"/>
      <c r="F47" s="448"/>
      <c r="G47" s="482"/>
      <c r="H47" s="483"/>
      <c r="I47" s="484"/>
      <c r="J47" s="482"/>
      <c r="K47" s="483"/>
      <c r="L47" s="483"/>
      <c r="M47" s="483"/>
      <c r="N47" s="484"/>
      <c r="O47" s="491"/>
      <c r="P47" s="491"/>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c r="A48" s="14"/>
      <c r="B48" s="64"/>
      <c r="C48" s="494"/>
      <c r="D48" s="449"/>
      <c r="E48" s="450"/>
      <c r="F48" s="451"/>
      <c r="G48" s="485"/>
      <c r="H48" s="486"/>
      <c r="I48" s="487"/>
      <c r="J48" s="485"/>
      <c r="K48" s="486"/>
      <c r="L48" s="486"/>
      <c r="M48" s="486"/>
      <c r="N48" s="487"/>
      <c r="O48" s="491"/>
      <c r="P48" s="491"/>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c r="A49" s="14"/>
      <c r="B49" s="64"/>
      <c r="C49" s="495"/>
      <c r="D49" s="452"/>
      <c r="E49" s="453"/>
      <c r="F49" s="454"/>
      <c r="G49" s="488"/>
      <c r="H49" s="489"/>
      <c r="I49" s="490"/>
      <c r="J49" s="488"/>
      <c r="K49" s="489"/>
      <c r="L49" s="489"/>
      <c r="M49" s="489"/>
      <c r="N49" s="490"/>
      <c r="O49" s="491"/>
      <c r="P49" s="491"/>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393" t="s">
        <v>3272</v>
      </c>
      <c r="D52" s="394"/>
      <c r="E52" s="394"/>
      <c r="F52" s="394"/>
      <c r="G52" s="394"/>
      <c r="H52" s="395"/>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3273</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63</v>
      </c>
      <c r="D55" s="349" t="s">
        <v>3274</v>
      </c>
      <c r="E55" s="350"/>
      <c r="F55" s="350"/>
      <c r="G55" s="350"/>
      <c r="H55" s="350"/>
      <c r="I55" s="350"/>
      <c r="J55" s="350"/>
      <c r="K55" s="350"/>
      <c r="L55" s="350"/>
      <c r="M55" s="350"/>
      <c r="N55" s="350"/>
      <c r="O55" s="350"/>
      <c r="P55" s="351"/>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396" t="s">
        <v>3275</v>
      </c>
      <c r="E56" s="397"/>
      <c r="F56" s="397"/>
      <c r="G56" s="397"/>
      <c r="H56" s="397"/>
      <c r="I56" s="397"/>
      <c r="J56" s="397"/>
      <c r="K56" s="397"/>
      <c r="L56" s="397"/>
      <c r="M56" s="397"/>
      <c r="N56" s="397"/>
      <c r="O56" s="397"/>
      <c r="P56" s="397"/>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348" t="s">
        <v>3276</v>
      </c>
      <c r="E57" s="348"/>
      <c r="F57" s="348"/>
      <c r="G57" s="348"/>
      <c r="H57" s="348"/>
      <c r="I57" s="348"/>
      <c r="J57" s="348"/>
      <c r="K57" s="348"/>
      <c r="L57" s="348"/>
      <c r="M57" s="348"/>
      <c r="N57" s="348"/>
      <c r="O57" s="348"/>
      <c r="P57" s="348"/>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348"/>
      <c r="E58" s="348"/>
      <c r="F58" s="348"/>
      <c r="G58" s="348"/>
      <c r="H58" s="348"/>
      <c r="I58" s="348"/>
      <c r="J58" s="348"/>
      <c r="K58" s="348"/>
      <c r="L58" s="348"/>
      <c r="M58" s="348"/>
      <c r="N58" s="348"/>
      <c r="O58" s="348"/>
      <c r="P58" s="348"/>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3277</v>
      </c>
      <c r="D60" s="349" t="s">
        <v>3278</v>
      </c>
      <c r="E60" s="350"/>
      <c r="F60" s="350"/>
      <c r="G60" s="350"/>
      <c r="H60" s="350"/>
      <c r="I60" s="350"/>
      <c r="J60" s="350"/>
      <c r="K60" s="350"/>
      <c r="L60" s="350"/>
      <c r="M60" s="350"/>
      <c r="N60" s="350"/>
      <c r="O60" s="350"/>
      <c r="P60" s="351"/>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355" t="s">
        <v>3279</v>
      </c>
      <c r="E61" s="356"/>
      <c r="F61" s="356"/>
      <c r="G61" s="356"/>
      <c r="H61" s="356"/>
      <c r="I61" s="356"/>
      <c r="J61" s="356"/>
      <c r="K61" s="356"/>
      <c r="L61" s="356"/>
      <c r="M61" s="356"/>
      <c r="N61" s="356"/>
      <c r="O61" s="356"/>
      <c r="P61" s="357"/>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358" t="s">
        <v>3280</v>
      </c>
      <c r="E62" s="358"/>
      <c r="F62" s="358"/>
      <c r="G62" s="359" t="s">
        <v>3281</v>
      </c>
      <c r="H62" s="359"/>
      <c r="I62" s="359"/>
      <c r="J62" s="360" t="s">
        <v>3282</v>
      </c>
      <c r="K62" s="360"/>
      <c r="L62" s="360"/>
      <c r="M62" s="360"/>
      <c r="N62" s="361"/>
      <c r="O62" s="145" t="s">
        <v>3283</v>
      </c>
      <c r="P62" s="145" t="s">
        <v>3265</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c r="A63" s="14"/>
      <c r="B63" s="9"/>
      <c r="C63" s="136"/>
      <c r="D63" s="348" t="s">
        <v>1802</v>
      </c>
      <c r="E63" s="348"/>
      <c r="F63" s="348"/>
      <c r="G63" s="348"/>
      <c r="H63" s="348"/>
      <c r="I63" s="348"/>
      <c r="J63" s="447" t="s">
        <v>3284</v>
      </c>
      <c r="K63" s="347"/>
      <c r="L63" s="347"/>
      <c r="M63" s="347"/>
      <c r="N63" s="448"/>
      <c r="O63" s="455" t="s">
        <v>3270</v>
      </c>
      <c r="P63" s="455" t="s">
        <v>29</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c r="A64" s="14"/>
      <c r="B64" s="9"/>
      <c r="C64" s="136"/>
      <c r="D64" s="348"/>
      <c r="E64" s="348"/>
      <c r="F64" s="348"/>
      <c r="G64" s="348"/>
      <c r="H64" s="348"/>
      <c r="I64" s="348"/>
      <c r="J64" s="449"/>
      <c r="K64" s="450"/>
      <c r="L64" s="450"/>
      <c r="M64" s="450"/>
      <c r="N64" s="451"/>
      <c r="O64" s="456"/>
      <c r="P64" s="456"/>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c r="A65" s="14"/>
      <c r="B65" s="9"/>
      <c r="C65" s="136"/>
      <c r="D65" s="348"/>
      <c r="E65" s="348"/>
      <c r="F65" s="348"/>
      <c r="G65" s="348"/>
      <c r="H65" s="348"/>
      <c r="I65" s="348"/>
      <c r="J65" s="452"/>
      <c r="K65" s="453"/>
      <c r="L65" s="453"/>
      <c r="M65" s="453"/>
      <c r="N65" s="454"/>
      <c r="O65" s="457"/>
      <c r="P65" s="457"/>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3285</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362" t="s">
        <v>3286</v>
      </c>
      <c r="F68" s="363"/>
      <c r="G68" s="363"/>
      <c r="H68" s="363"/>
      <c r="I68" s="363"/>
      <c r="J68" s="364"/>
      <c r="K68" s="365" t="s">
        <v>3287</v>
      </c>
      <c r="L68" s="366"/>
      <c r="M68" s="367" t="s">
        <v>3288</v>
      </c>
      <c r="N68" s="368"/>
      <c r="O68" s="368"/>
      <c r="P68" s="369"/>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358" t="s">
        <v>51</v>
      </c>
      <c r="E69" s="370" t="s">
        <v>3289</v>
      </c>
      <c r="F69" s="360"/>
      <c r="G69" s="360"/>
      <c r="H69" s="360"/>
      <c r="I69" s="360"/>
      <c r="J69" s="361"/>
      <c r="K69" s="371" t="s">
        <v>3290</v>
      </c>
      <c r="L69" s="371" t="s">
        <v>3291</v>
      </c>
      <c r="M69" s="359" t="s">
        <v>55</v>
      </c>
      <c r="N69" s="359"/>
      <c r="O69" s="359" t="s">
        <v>56</v>
      </c>
      <c r="P69" s="359"/>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358"/>
      <c r="E70" s="443" t="s">
        <v>3292</v>
      </c>
      <c r="F70" s="444"/>
      <c r="G70" s="444"/>
      <c r="H70" s="444"/>
      <c r="I70" s="444"/>
      <c r="J70" s="445"/>
      <c r="K70" s="372"/>
      <c r="L70" s="372"/>
      <c r="M70" s="446" t="s">
        <v>3293</v>
      </c>
      <c r="N70" s="446"/>
      <c r="O70" s="446"/>
      <c r="P70" s="446"/>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52.15" customHeight="1">
      <c r="A71" s="14"/>
      <c r="B71" s="9"/>
      <c r="C71" s="8"/>
      <c r="D71" s="158" t="s">
        <v>3294</v>
      </c>
      <c r="E71" s="352" t="s">
        <v>3295</v>
      </c>
      <c r="F71" s="353"/>
      <c r="G71" s="353"/>
      <c r="H71" s="353"/>
      <c r="I71" s="353"/>
      <c r="J71" s="354"/>
      <c r="K71" s="290">
        <v>36557</v>
      </c>
      <c r="L71" s="290">
        <v>36923</v>
      </c>
      <c r="M71" s="347" t="s">
        <v>103</v>
      </c>
      <c r="N71" s="347"/>
      <c r="O71" s="348" t="s">
        <v>458</v>
      </c>
      <c r="P71" s="348"/>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26.25" customHeight="1">
      <c r="A72" s="14"/>
      <c r="B72" s="9"/>
      <c r="C72" s="8"/>
      <c r="D72" s="147" t="s">
        <v>3296</v>
      </c>
      <c r="E72" s="344"/>
      <c r="F72" s="345"/>
      <c r="G72" s="345"/>
      <c r="H72" s="345"/>
      <c r="I72" s="345"/>
      <c r="J72" s="346"/>
      <c r="K72" s="291"/>
      <c r="L72" s="291"/>
      <c r="M72" s="347"/>
      <c r="N72" s="347"/>
      <c r="O72" s="348"/>
      <c r="P72" s="348"/>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26.25" customHeight="1">
      <c r="A73" s="14"/>
      <c r="B73" s="9"/>
      <c r="C73" s="8"/>
      <c r="D73" s="147" t="s">
        <v>3297</v>
      </c>
      <c r="E73" s="344"/>
      <c r="F73" s="345"/>
      <c r="G73" s="345"/>
      <c r="H73" s="345"/>
      <c r="I73" s="345"/>
      <c r="J73" s="346"/>
      <c r="K73" s="291"/>
      <c r="L73" s="291"/>
      <c r="M73" s="347"/>
      <c r="N73" s="347"/>
      <c r="O73" s="348"/>
      <c r="P73" s="348"/>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26.25" customHeight="1">
      <c r="A74" s="14"/>
      <c r="B74" s="9"/>
      <c r="C74" s="8"/>
      <c r="D74" s="147" t="s">
        <v>3298</v>
      </c>
      <c r="E74" s="344"/>
      <c r="F74" s="345"/>
      <c r="G74" s="345"/>
      <c r="H74" s="345"/>
      <c r="I74" s="345"/>
      <c r="J74" s="346"/>
      <c r="K74" s="291"/>
      <c r="L74" s="291"/>
      <c r="M74" s="347"/>
      <c r="N74" s="347"/>
      <c r="O74" s="348"/>
      <c r="P74" s="348"/>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26.25" customHeight="1">
      <c r="A75" s="14"/>
      <c r="B75" s="9"/>
      <c r="C75" s="8"/>
      <c r="D75" s="147" t="s">
        <v>3299</v>
      </c>
      <c r="E75" s="344"/>
      <c r="F75" s="345"/>
      <c r="G75" s="345"/>
      <c r="H75" s="345"/>
      <c r="I75" s="345"/>
      <c r="J75" s="346"/>
      <c r="K75" s="291"/>
      <c r="L75" s="291"/>
      <c r="M75" s="347"/>
      <c r="N75" s="347"/>
      <c r="O75" s="348"/>
      <c r="P75" s="348"/>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26.25" customHeight="1">
      <c r="A76" s="14"/>
      <c r="B76" s="9"/>
      <c r="C76" s="8"/>
      <c r="D76" s="147" t="s">
        <v>3300</v>
      </c>
      <c r="E76" s="344"/>
      <c r="F76" s="345"/>
      <c r="G76" s="345"/>
      <c r="H76" s="345"/>
      <c r="I76" s="345"/>
      <c r="J76" s="346"/>
      <c r="K76" s="290"/>
      <c r="L76" s="290"/>
      <c r="M76" s="347"/>
      <c r="N76" s="347"/>
      <c r="O76" s="348"/>
      <c r="P76" s="348"/>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26.25" customHeight="1">
      <c r="A77" s="14"/>
      <c r="B77" s="9"/>
      <c r="C77" s="8"/>
      <c r="D77" s="147" t="s">
        <v>3301</v>
      </c>
      <c r="E77" s="344"/>
      <c r="F77" s="345"/>
      <c r="G77" s="345"/>
      <c r="H77" s="345"/>
      <c r="I77" s="345"/>
      <c r="J77" s="346"/>
      <c r="K77" s="290"/>
      <c r="L77" s="290"/>
      <c r="M77" s="347"/>
      <c r="N77" s="347"/>
      <c r="O77" s="348"/>
      <c r="P77" s="348"/>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customHeight="1">
      <c r="A78" s="14"/>
      <c r="B78" s="9"/>
      <c r="C78" s="8"/>
      <c r="D78" s="147" t="s">
        <v>3302</v>
      </c>
      <c r="E78" s="344"/>
      <c r="F78" s="345"/>
      <c r="G78" s="345"/>
      <c r="H78" s="345"/>
      <c r="I78" s="345"/>
      <c r="J78" s="346"/>
      <c r="K78" s="291"/>
      <c r="L78" s="291"/>
      <c r="M78" s="347"/>
      <c r="N78" s="347"/>
      <c r="O78" s="348"/>
      <c r="P78" s="348"/>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customHeight="1">
      <c r="A79" s="14"/>
      <c r="B79" s="9"/>
      <c r="C79" s="8"/>
      <c r="D79" s="147" t="s">
        <v>3303</v>
      </c>
      <c r="E79" s="344"/>
      <c r="F79" s="345"/>
      <c r="G79" s="345"/>
      <c r="H79" s="345"/>
      <c r="I79" s="345"/>
      <c r="J79" s="346"/>
      <c r="K79" s="291"/>
      <c r="L79" s="291"/>
      <c r="M79" s="347"/>
      <c r="N79" s="347"/>
      <c r="O79" s="348"/>
      <c r="P79" s="348"/>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customHeight="1">
      <c r="A80" s="14"/>
      <c r="B80" s="9"/>
      <c r="C80" s="8"/>
      <c r="D80" s="147" t="s">
        <v>3304</v>
      </c>
      <c r="E80" s="344"/>
      <c r="F80" s="345"/>
      <c r="G80" s="345"/>
      <c r="H80" s="345"/>
      <c r="I80" s="345"/>
      <c r="J80" s="346"/>
      <c r="K80" s="291"/>
      <c r="L80" s="291"/>
      <c r="M80" s="347"/>
      <c r="N80" s="347"/>
      <c r="O80" s="348"/>
      <c r="P80" s="348"/>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customHeight="1">
      <c r="A81" s="14"/>
      <c r="B81" s="9"/>
      <c r="C81" s="8"/>
      <c r="D81" s="147" t="s">
        <v>3305</v>
      </c>
      <c r="E81" s="344"/>
      <c r="F81" s="345"/>
      <c r="G81" s="345"/>
      <c r="H81" s="345"/>
      <c r="I81" s="345"/>
      <c r="J81" s="346"/>
      <c r="K81" s="291"/>
      <c r="L81" s="291"/>
      <c r="M81" s="347"/>
      <c r="N81" s="347"/>
      <c r="O81" s="348"/>
      <c r="P81" s="348"/>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customHeight="1">
      <c r="A82" s="14"/>
      <c r="B82" s="9"/>
      <c r="C82" s="8"/>
      <c r="D82" s="147" t="s">
        <v>3306</v>
      </c>
      <c r="E82" s="344"/>
      <c r="F82" s="345"/>
      <c r="G82" s="345"/>
      <c r="H82" s="345"/>
      <c r="I82" s="345"/>
      <c r="J82" s="346"/>
      <c r="K82" s="291"/>
      <c r="L82" s="291"/>
      <c r="M82" s="347"/>
      <c r="N82" s="347"/>
      <c r="O82" s="348"/>
      <c r="P82" s="348"/>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customHeight="1">
      <c r="A83" s="14"/>
      <c r="B83" s="9"/>
      <c r="C83" s="8"/>
      <c r="D83" s="147" t="s">
        <v>3307</v>
      </c>
      <c r="E83" s="344"/>
      <c r="F83" s="345"/>
      <c r="G83" s="345"/>
      <c r="H83" s="345"/>
      <c r="I83" s="345"/>
      <c r="J83" s="346"/>
      <c r="K83" s="291"/>
      <c r="L83" s="291"/>
      <c r="M83" s="347"/>
      <c r="N83" s="347"/>
      <c r="O83" s="348"/>
      <c r="P83" s="348"/>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customHeight="1">
      <c r="A84" s="14"/>
      <c r="B84" s="9"/>
      <c r="C84" s="8"/>
      <c r="D84" s="147" t="s">
        <v>3308</v>
      </c>
      <c r="E84" s="344"/>
      <c r="F84" s="345"/>
      <c r="G84" s="345"/>
      <c r="H84" s="345"/>
      <c r="I84" s="345"/>
      <c r="J84" s="346"/>
      <c r="K84" s="291"/>
      <c r="L84" s="291"/>
      <c r="M84" s="347"/>
      <c r="N84" s="347"/>
      <c r="O84" s="348"/>
      <c r="P84" s="348"/>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customHeight="1">
      <c r="A85" s="14"/>
      <c r="B85" s="9"/>
      <c r="C85" s="8"/>
      <c r="D85" s="147" t="s">
        <v>3309</v>
      </c>
      <c r="E85" s="344"/>
      <c r="F85" s="345"/>
      <c r="G85" s="345"/>
      <c r="H85" s="345"/>
      <c r="I85" s="345"/>
      <c r="J85" s="346"/>
      <c r="K85" s="291"/>
      <c r="L85" s="291"/>
      <c r="M85" s="347"/>
      <c r="N85" s="347"/>
      <c r="O85" s="348"/>
      <c r="P85" s="348"/>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customHeight="1">
      <c r="A87" s="14"/>
      <c r="B87" s="16"/>
      <c r="C87" s="159" t="s">
        <v>3310</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customHeight="1" outlineLevel="1">
      <c r="A90" s="14"/>
      <c r="B90" s="17"/>
      <c r="C90" s="156" t="s">
        <v>3311</v>
      </c>
      <c r="D90" s="349" t="s">
        <v>3312</v>
      </c>
      <c r="E90" s="350"/>
      <c r="F90" s="350"/>
      <c r="G90" s="350"/>
      <c r="H90" s="350"/>
      <c r="I90" s="350"/>
      <c r="J90" s="350"/>
      <c r="K90" s="350"/>
      <c r="L90" s="350"/>
      <c r="M90" s="350"/>
      <c r="N90" s="350"/>
      <c r="O90" s="350"/>
      <c r="P90" s="351"/>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customHeight="1" outlineLevel="1">
      <c r="A91" s="14"/>
      <c r="B91" s="17"/>
      <c r="C91" s="8"/>
      <c r="D91" s="355" t="s">
        <v>3279</v>
      </c>
      <c r="E91" s="356"/>
      <c r="F91" s="356"/>
      <c r="G91" s="356"/>
      <c r="H91" s="356"/>
      <c r="I91" s="356"/>
      <c r="J91" s="356"/>
      <c r="K91" s="356"/>
      <c r="L91" s="356"/>
      <c r="M91" s="356"/>
      <c r="N91" s="356"/>
      <c r="O91" s="356"/>
      <c r="P91" s="35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customHeight="1" outlineLevel="1">
      <c r="A92" s="14"/>
      <c r="B92" s="17"/>
      <c r="C92" s="136"/>
      <c r="D92" s="358" t="s">
        <v>3280</v>
      </c>
      <c r="E92" s="358"/>
      <c r="F92" s="358"/>
      <c r="G92" s="359" t="s">
        <v>3281</v>
      </c>
      <c r="H92" s="359"/>
      <c r="I92" s="359"/>
      <c r="J92" s="360" t="s">
        <v>3282</v>
      </c>
      <c r="K92" s="360"/>
      <c r="L92" s="360"/>
      <c r="M92" s="360"/>
      <c r="N92" s="361"/>
      <c r="O92" s="145" t="s">
        <v>3283</v>
      </c>
      <c r="P92" s="145" t="s">
        <v>3265</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customHeight="1" outlineLevel="1">
      <c r="A93" s="14"/>
      <c r="B93" s="17"/>
      <c r="C93" s="136"/>
      <c r="D93" s="348" t="s">
        <v>1643</v>
      </c>
      <c r="E93" s="348"/>
      <c r="F93" s="348"/>
      <c r="G93" s="348" t="s">
        <v>3313</v>
      </c>
      <c r="H93" s="348"/>
      <c r="I93" s="348"/>
      <c r="J93" s="447" t="s">
        <v>3314</v>
      </c>
      <c r="K93" s="347"/>
      <c r="L93" s="347"/>
      <c r="M93" s="347"/>
      <c r="N93" s="448"/>
      <c r="O93" s="455" t="s">
        <v>3268</v>
      </c>
      <c r="P93" s="455">
        <v>100</v>
      </c>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customHeight="1" outlineLevel="1">
      <c r="A94" s="14"/>
      <c r="B94" s="17"/>
      <c r="C94" s="136"/>
      <c r="D94" s="348"/>
      <c r="E94" s="348"/>
      <c r="F94" s="348"/>
      <c r="G94" s="348"/>
      <c r="H94" s="348"/>
      <c r="I94" s="348"/>
      <c r="J94" s="449"/>
      <c r="K94" s="450"/>
      <c r="L94" s="450"/>
      <c r="M94" s="450"/>
      <c r="N94" s="451"/>
      <c r="O94" s="456"/>
      <c r="P94" s="456"/>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customHeight="1" outlineLevel="1">
      <c r="A95" s="14"/>
      <c r="B95" s="17"/>
      <c r="C95" s="136"/>
      <c r="D95" s="348"/>
      <c r="E95" s="348"/>
      <c r="F95" s="348"/>
      <c r="G95" s="348"/>
      <c r="H95" s="348"/>
      <c r="I95" s="348"/>
      <c r="J95" s="452"/>
      <c r="K95" s="453"/>
      <c r="L95" s="453"/>
      <c r="M95" s="453"/>
      <c r="N95" s="454"/>
      <c r="O95" s="457"/>
      <c r="P95" s="45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customHeight="1" outlineLevel="1">
      <c r="A97" s="14"/>
      <c r="B97" s="17"/>
      <c r="C97" s="8"/>
      <c r="D97" s="157"/>
      <c r="E97" s="157" t="s">
        <v>3285</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customHeight="1" outlineLevel="1">
      <c r="A98" s="14"/>
      <c r="B98" s="17"/>
      <c r="C98" s="8"/>
      <c r="D98" s="140"/>
      <c r="E98" s="362" t="s">
        <v>3286</v>
      </c>
      <c r="F98" s="363"/>
      <c r="G98" s="363"/>
      <c r="H98" s="363"/>
      <c r="I98" s="363"/>
      <c r="J98" s="364"/>
      <c r="K98" s="365" t="s">
        <v>3287</v>
      </c>
      <c r="L98" s="366"/>
      <c r="M98" s="367" t="s">
        <v>3288</v>
      </c>
      <c r="N98" s="368"/>
      <c r="O98" s="368"/>
      <c r="P98" s="369"/>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customHeight="1" outlineLevel="1">
      <c r="A99" s="14"/>
      <c r="B99" s="17"/>
      <c r="C99" s="136"/>
      <c r="D99" s="358" t="s">
        <v>51</v>
      </c>
      <c r="E99" s="370" t="s">
        <v>3289</v>
      </c>
      <c r="F99" s="360"/>
      <c r="G99" s="360"/>
      <c r="H99" s="360"/>
      <c r="I99" s="360"/>
      <c r="J99" s="361"/>
      <c r="K99" s="371" t="s">
        <v>3290</v>
      </c>
      <c r="L99" s="371" t="s">
        <v>3291</v>
      </c>
      <c r="M99" s="359" t="s">
        <v>55</v>
      </c>
      <c r="N99" s="359"/>
      <c r="O99" s="359" t="s">
        <v>56</v>
      </c>
      <c r="P99" s="359"/>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customHeight="1" outlineLevel="1">
      <c r="A100" s="14"/>
      <c r="B100" s="17"/>
      <c r="C100" s="136"/>
      <c r="D100" s="358"/>
      <c r="E100" s="443" t="s">
        <v>3292</v>
      </c>
      <c r="F100" s="444"/>
      <c r="G100" s="444"/>
      <c r="H100" s="444"/>
      <c r="I100" s="444"/>
      <c r="J100" s="445"/>
      <c r="K100" s="372"/>
      <c r="L100" s="372"/>
      <c r="M100" s="446" t="s">
        <v>3293</v>
      </c>
      <c r="N100" s="446"/>
      <c r="O100" s="446"/>
      <c r="P100" s="446"/>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46.15" customHeight="1" outlineLevel="1">
      <c r="A101" s="14"/>
      <c r="B101" s="17"/>
      <c r="C101" s="8"/>
      <c r="D101" s="158" t="s">
        <v>3315</v>
      </c>
      <c r="E101" s="352" t="s">
        <v>3316</v>
      </c>
      <c r="F101" s="353"/>
      <c r="G101" s="353"/>
      <c r="H101" s="353"/>
      <c r="I101" s="353"/>
      <c r="J101" s="354"/>
      <c r="K101" s="291" t="s">
        <v>29</v>
      </c>
      <c r="L101" s="291" t="s">
        <v>29</v>
      </c>
      <c r="M101" s="347"/>
      <c r="N101" s="347"/>
      <c r="O101" s="348"/>
      <c r="P101" s="348"/>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customHeight="1" outlineLevel="1">
      <c r="A102" s="14"/>
      <c r="B102" s="17"/>
      <c r="C102" s="8"/>
      <c r="D102" s="147" t="s">
        <v>3317</v>
      </c>
      <c r="E102" s="344"/>
      <c r="F102" s="345"/>
      <c r="G102" s="345"/>
      <c r="H102" s="345"/>
      <c r="I102" s="345"/>
      <c r="J102" s="346"/>
      <c r="K102" s="291"/>
      <c r="L102" s="291"/>
      <c r="M102" s="347"/>
      <c r="N102" s="347"/>
      <c r="O102" s="348"/>
      <c r="P102" s="348"/>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customHeight="1" outlineLevel="1">
      <c r="A103" s="14"/>
      <c r="B103" s="17"/>
      <c r="C103" s="8"/>
      <c r="D103" s="158" t="s">
        <v>3318</v>
      </c>
      <c r="E103" s="344"/>
      <c r="F103" s="345"/>
      <c r="G103" s="345"/>
      <c r="H103" s="345"/>
      <c r="I103" s="345"/>
      <c r="J103" s="346"/>
      <c r="K103" s="291"/>
      <c r="L103" s="291"/>
      <c r="M103" s="347"/>
      <c r="N103" s="347"/>
      <c r="O103" s="348"/>
      <c r="P103" s="348"/>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customHeight="1" outlineLevel="1">
      <c r="A104" s="14"/>
      <c r="B104" s="17"/>
      <c r="C104" s="8"/>
      <c r="D104" s="147" t="s">
        <v>3319</v>
      </c>
      <c r="E104" s="344"/>
      <c r="F104" s="345"/>
      <c r="G104" s="345"/>
      <c r="H104" s="345"/>
      <c r="I104" s="345"/>
      <c r="J104" s="346"/>
      <c r="K104" s="291"/>
      <c r="L104" s="291"/>
      <c r="M104" s="347"/>
      <c r="N104" s="347"/>
      <c r="O104" s="348"/>
      <c r="P104" s="348"/>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customHeight="1" outlineLevel="1">
      <c r="A105" s="14"/>
      <c r="B105" s="17"/>
      <c r="C105" s="8"/>
      <c r="D105" s="158" t="s">
        <v>3320</v>
      </c>
      <c r="E105" s="344"/>
      <c r="F105" s="345"/>
      <c r="G105" s="345"/>
      <c r="H105" s="345"/>
      <c r="I105" s="345"/>
      <c r="J105" s="346"/>
      <c r="K105" s="291"/>
      <c r="L105" s="291"/>
      <c r="M105" s="347"/>
      <c r="N105" s="347"/>
      <c r="O105" s="348"/>
      <c r="P105" s="348"/>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customHeight="1" outlineLevel="1">
      <c r="A106" s="14"/>
      <c r="B106" s="17"/>
      <c r="C106" s="8"/>
      <c r="D106" s="147" t="s">
        <v>3321</v>
      </c>
      <c r="E106" s="344"/>
      <c r="F106" s="345"/>
      <c r="G106" s="345"/>
      <c r="H106" s="345"/>
      <c r="I106" s="345"/>
      <c r="J106" s="346"/>
      <c r="K106" s="291"/>
      <c r="L106" s="291"/>
      <c r="M106" s="347"/>
      <c r="N106" s="347"/>
      <c r="O106" s="348"/>
      <c r="P106" s="348"/>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customHeight="1" outlineLevel="1">
      <c r="A107" s="14"/>
      <c r="B107" s="17"/>
      <c r="C107" s="8"/>
      <c r="D107" s="158" t="s">
        <v>3322</v>
      </c>
      <c r="E107" s="344"/>
      <c r="F107" s="345"/>
      <c r="G107" s="345"/>
      <c r="H107" s="345"/>
      <c r="I107" s="345"/>
      <c r="J107" s="346"/>
      <c r="K107" s="291"/>
      <c r="L107" s="291"/>
      <c r="M107" s="347"/>
      <c r="N107" s="347"/>
      <c r="O107" s="348"/>
      <c r="P107" s="348"/>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customHeight="1" outlineLevel="1">
      <c r="A108" s="14"/>
      <c r="B108" s="17"/>
      <c r="C108" s="8"/>
      <c r="D108" s="147" t="s">
        <v>3323</v>
      </c>
      <c r="E108" s="344"/>
      <c r="F108" s="345"/>
      <c r="G108" s="345"/>
      <c r="H108" s="345"/>
      <c r="I108" s="345"/>
      <c r="J108" s="346"/>
      <c r="K108" s="291"/>
      <c r="L108" s="291"/>
      <c r="M108" s="347"/>
      <c r="N108" s="347"/>
      <c r="O108" s="348"/>
      <c r="P108" s="348"/>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customHeight="1" outlineLevel="1">
      <c r="A109" s="14"/>
      <c r="B109" s="17"/>
      <c r="C109" s="8"/>
      <c r="D109" s="158" t="s">
        <v>3324</v>
      </c>
      <c r="E109" s="344"/>
      <c r="F109" s="345"/>
      <c r="G109" s="345"/>
      <c r="H109" s="345"/>
      <c r="I109" s="345"/>
      <c r="J109" s="346"/>
      <c r="K109" s="291"/>
      <c r="L109" s="291"/>
      <c r="M109" s="347"/>
      <c r="N109" s="347"/>
      <c r="O109" s="348"/>
      <c r="P109" s="348"/>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customHeight="1" outlineLevel="1">
      <c r="A110" s="14"/>
      <c r="B110" s="17"/>
      <c r="C110" s="8"/>
      <c r="D110" s="147" t="s">
        <v>3325</v>
      </c>
      <c r="E110" s="344"/>
      <c r="F110" s="345"/>
      <c r="G110" s="345"/>
      <c r="H110" s="345"/>
      <c r="I110" s="345"/>
      <c r="J110" s="346"/>
      <c r="K110" s="291"/>
      <c r="L110" s="291"/>
      <c r="M110" s="347"/>
      <c r="N110" s="347"/>
      <c r="O110" s="348"/>
      <c r="P110" s="348"/>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customHeight="1" outlineLevel="1">
      <c r="A111" s="14"/>
      <c r="B111" s="17"/>
      <c r="C111" s="8"/>
      <c r="D111" s="158" t="s">
        <v>3326</v>
      </c>
      <c r="E111" s="344"/>
      <c r="F111" s="345"/>
      <c r="G111" s="345"/>
      <c r="H111" s="345"/>
      <c r="I111" s="345"/>
      <c r="J111" s="346"/>
      <c r="K111" s="291"/>
      <c r="L111" s="291"/>
      <c r="M111" s="347"/>
      <c r="N111" s="347"/>
      <c r="O111" s="348"/>
      <c r="P111" s="348"/>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customHeight="1" outlineLevel="1">
      <c r="A112" s="14"/>
      <c r="B112" s="17"/>
      <c r="C112" s="8"/>
      <c r="D112" s="147" t="s">
        <v>3327</v>
      </c>
      <c r="E112" s="344"/>
      <c r="F112" s="345"/>
      <c r="G112" s="345"/>
      <c r="H112" s="345"/>
      <c r="I112" s="345"/>
      <c r="J112" s="346"/>
      <c r="K112" s="291"/>
      <c r="L112" s="291"/>
      <c r="M112" s="347"/>
      <c r="N112" s="347"/>
      <c r="O112" s="348"/>
      <c r="P112" s="348"/>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customHeight="1" outlineLevel="1">
      <c r="A113" s="14"/>
      <c r="B113" s="17"/>
      <c r="C113" s="8"/>
      <c r="D113" s="158" t="s">
        <v>3328</v>
      </c>
      <c r="E113" s="344"/>
      <c r="F113" s="345"/>
      <c r="G113" s="345"/>
      <c r="H113" s="345"/>
      <c r="I113" s="345"/>
      <c r="J113" s="346"/>
      <c r="K113" s="291"/>
      <c r="L113" s="291"/>
      <c r="M113" s="347"/>
      <c r="N113" s="347"/>
      <c r="O113" s="348"/>
      <c r="P113" s="348"/>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customHeight="1" outlineLevel="1">
      <c r="A114" s="14"/>
      <c r="B114" s="17"/>
      <c r="C114" s="8"/>
      <c r="D114" s="147" t="s">
        <v>3329</v>
      </c>
      <c r="E114" s="344"/>
      <c r="F114" s="345"/>
      <c r="G114" s="345"/>
      <c r="H114" s="345"/>
      <c r="I114" s="345"/>
      <c r="J114" s="346"/>
      <c r="K114" s="291"/>
      <c r="L114" s="291"/>
      <c r="M114" s="347"/>
      <c r="N114" s="347"/>
      <c r="O114" s="348"/>
      <c r="P114" s="348"/>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customHeight="1" outlineLevel="1">
      <c r="A115" s="14"/>
      <c r="B115" s="17"/>
      <c r="C115" s="8"/>
      <c r="D115" s="147" t="s">
        <v>3330</v>
      </c>
      <c r="E115" s="344"/>
      <c r="F115" s="345"/>
      <c r="G115" s="345"/>
      <c r="H115" s="345"/>
      <c r="I115" s="345"/>
      <c r="J115" s="346"/>
      <c r="K115" s="291"/>
      <c r="L115" s="291"/>
      <c r="M115" s="347"/>
      <c r="N115" s="347"/>
      <c r="O115" s="348"/>
      <c r="P115" s="348"/>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customHeight="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3331</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hidden="1"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hidden="1"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hidden="1" customHeight="1" outlineLevel="1">
      <c r="A121" s="14"/>
      <c r="B121" s="17"/>
      <c r="C121" s="155" t="s">
        <v>80</v>
      </c>
      <c r="D121" s="349" t="s">
        <v>3332</v>
      </c>
      <c r="E121" s="350"/>
      <c r="F121" s="350"/>
      <c r="G121" s="350"/>
      <c r="H121" s="350"/>
      <c r="I121" s="350"/>
      <c r="J121" s="350"/>
      <c r="K121" s="350"/>
      <c r="L121" s="350"/>
      <c r="M121" s="350"/>
      <c r="N121" s="350"/>
      <c r="O121" s="350"/>
      <c r="P121" s="351"/>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hidden="1" customHeight="1" outlineLevel="1">
      <c r="A122" s="14"/>
      <c r="B122" s="17"/>
      <c r="C122" s="17"/>
      <c r="D122" s="396" t="s">
        <v>3275</v>
      </c>
      <c r="E122" s="397"/>
      <c r="F122" s="397"/>
      <c r="G122" s="397"/>
      <c r="H122" s="397"/>
      <c r="I122" s="397"/>
      <c r="J122" s="397"/>
      <c r="K122" s="397"/>
      <c r="L122" s="397"/>
      <c r="M122" s="397"/>
      <c r="N122" s="397"/>
      <c r="O122" s="397"/>
      <c r="P122" s="39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hidden="1" customHeight="1" outlineLevel="1">
      <c r="A123" s="14"/>
      <c r="B123" s="17"/>
      <c r="C123" s="17"/>
      <c r="D123" s="348"/>
      <c r="E123" s="348"/>
      <c r="F123" s="348"/>
      <c r="G123" s="348"/>
      <c r="H123" s="348"/>
      <c r="I123" s="348"/>
      <c r="J123" s="348"/>
      <c r="K123" s="348"/>
      <c r="L123" s="348"/>
      <c r="M123" s="348"/>
      <c r="N123" s="348"/>
      <c r="O123" s="348"/>
      <c r="P123" s="348"/>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hidden="1" customHeight="1" outlineLevel="1">
      <c r="A124" s="14"/>
      <c r="B124" s="17"/>
      <c r="C124" s="17"/>
      <c r="D124" s="348"/>
      <c r="E124" s="348"/>
      <c r="F124" s="348"/>
      <c r="G124" s="348"/>
      <c r="H124" s="348"/>
      <c r="I124" s="348"/>
      <c r="J124" s="348"/>
      <c r="K124" s="348"/>
      <c r="L124" s="348"/>
      <c r="M124" s="348"/>
      <c r="N124" s="348"/>
      <c r="O124" s="348"/>
      <c r="P124" s="348"/>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hidden="1"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hidden="1" customHeight="1" outlineLevel="1">
      <c r="A126" s="14"/>
      <c r="B126" s="17"/>
      <c r="C126" s="156" t="s">
        <v>3333</v>
      </c>
      <c r="D126" s="349" t="s">
        <v>3334</v>
      </c>
      <c r="E126" s="350"/>
      <c r="F126" s="350"/>
      <c r="G126" s="350"/>
      <c r="H126" s="350"/>
      <c r="I126" s="350"/>
      <c r="J126" s="350"/>
      <c r="K126" s="350"/>
      <c r="L126" s="350"/>
      <c r="M126" s="350"/>
      <c r="N126" s="350"/>
      <c r="O126" s="350"/>
      <c r="P126" s="351"/>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hidden="1" customHeight="1" outlineLevel="1">
      <c r="A127" s="14"/>
      <c r="B127" s="17"/>
      <c r="C127" s="8"/>
      <c r="D127" s="355" t="s">
        <v>3279</v>
      </c>
      <c r="E127" s="356"/>
      <c r="F127" s="356"/>
      <c r="G127" s="356"/>
      <c r="H127" s="356"/>
      <c r="I127" s="356"/>
      <c r="J127" s="356"/>
      <c r="K127" s="356"/>
      <c r="L127" s="356"/>
      <c r="M127" s="356"/>
      <c r="N127" s="356"/>
      <c r="O127" s="356"/>
      <c r="P127" s="35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hidden="1" customHeight="1" outlineLevel="1">
      <c r="A128" s="14"/>
      <c r="B128" s="17"/>
      <c r="C128" s="136"/>
      <c r="D128" s="358" t="s">
        <v>3280</v>
      </c>
      <c r="E128" s="358"/>
      <c r="F128" s="358"/>
      <c r="G128" s="359" t="s">
        <v>3281</v>
      </c>
      <c r="H128" s="359"/>
      <c r="I128" s="359"/>
      <c r="J128" s="360" t="s">
        <v>3282</v>
      </c>
      <c r="K128" s="360"/>
      <c r="L128" s="360"/>
      <c r="M128" s="360"/>
      <c r="N128" s="361"/>
      <c r="O128" s="145" t="s">
        <v>3283</v>
      </c>
      <c r="P128" s="145" t="s">
        <v>3265</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hidden="1" customHeight="1" outlineLevel="1">
      <c r="A129" s="14"/>
      <c r="B129" s="17"/>
      <c r="C129" s="136"/>
      <c r="D129" s="348"/>
      <c r="E129" s="348"/>
      <c r="F129" s="348"/>
      <c r="G129" s="348"/>
      <c r="H129" s="348"/>
      <c r="I129" s="348"/>
      <c r="J129" s="447"/>
      <c r="K129" s="347"/>
      <c r="L129" s="347"/>
      <c r="M129" s="347"/>
      <c r="N129" s="448"/>
      <c r="O129" s="455"/>
      <c r="P129" s="455"/>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hidden="1" customHeight="1" outlineLevel="1">
      <c r="A130" s="14"/>
      <c r="B130" s="17"/>
      <c r="C130" s="136"/>
      <c r="D130" s="348"/>
      <c r="E130" s="348"/>
      <c r="F130" s="348"/>
      <c r="G130" s="348"/>
      <c r="H130" s="348"/>
      <c r="I130" s="348"/>
      <c r="J130" s="449"/>
      <c r="K130" s="450"/>
      <c r="L130" s="450"/>
      <c r="M130" s="450"/>
      <c r="N130" s="451"/>
      <c r="O130" s="456"/>
      <c r="P130" s="456"/>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hidden="1" customHeight="1" outlineLevel="1">
      <c r="A131" s="14"/>
      <c r="B131" s="17"/>
      <c r="C131" s="136"/>
      <c r="D131" s="348"/>
      <c r="E131" s="348"/>
      <c r="F131" s="348"/>
      <c r="G131" s="348"/>
      <c r="H131" s="348"/>
      <c r="I131" s="348"/>
      <c r="J131" s="452"/>
      <c r="K131" s="453"/>
      <c r="L131" s="453"/>
      <c r="M131" s="453"/>
      <c r="N131" s="454"/>
      <c r="O131" s="457"/>
      <c r="P131" s="45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hidden="1"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hidden="1" customHeight="1" outlineLevel="1">
      <c r="A133" s="14"/>
      <c r="B133" s="17"/>
      <c r="C133" s="8"/>
      <c r="D133" s="157"/>
      <c r="E133" s="157" t="s">
        <v>3285</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hidden="1" customHeight="1" outlineLevel="1">
      <c r="A134" s="14"/>
      <c r="B134" s="17"/>
      <c r="C134" s="8"/>
      <c r="D134" s="140"/>
      <c r="E134" s="362" t="s">
        <v>3286</v>
      </c>
      <c r="F134" s="363"/>
      <c r="G134" s="363"/>
      <c r="H134" s="363"/>
      <c r="I134" s="363"/>
      <c r="J134" s="364"/>
      <c r="K134" s="365" t="s">
        <v>3287</v>
      </c>
      <c r="L134" s="366"/>
      <c r="M134" s="367" t="s">
        <v>3288</v>
      </c>
      <c r="N134" s="368"/>
      <c r="O134" s="368"/>
      <c r="P134" s="369"/>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hidden="1" customHeight="1" outlineLevel="1">
      <c r="A135" s="14"/>
      <c r="B135" s="17"/>
      <c r="C135" s="136"/>
      <c r="D135" s="358" t="s">
        <v>51</v>
      </c>
      <c r="E135" s="370" t="s">
        <v>3289</v>
      </c>
      <c r="F135" s="360"/>
      <c r="G135" s="360"/>
      <c r="H135" s="360"/>
      <c r="I135" s="360"/>
      <c r="J135" s="361"/>
      <c r="K135" s="371" t="s">
        <v>3290</v>
      </c>
      <c r="L135" s="371" t="s">
        <v>3291</v>
      </c>
      <c r="M135" s="359" t="s">
        <v>55</v>
      </c>
      <c r="N135" s="359"/>
      <c r="O135" s="359" t="s">
        <v>56</v>
      </c>
      <c r="P135" s="359"/>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hidden="1" customHeight="1" outlineLevel="1">
      <c r="A136" s="14"/>
      <c r="B136" s="17"/>
      <c r="C136" s="136"/>
      <c r="D136" s="358"/>
      <c r="E136" s="443" t="s">
        <v>3292</v>
      </c>
      <c r="F136" s="444"/>
      <c r="G136" s="444"/>
      <c r="H136" s="444"/>
      <c r="I136" s="444"/>
      <c r="J136" s="445"/>
      <c r="K136" s="372"/>
      <c r="L136" s="372"/>
      <c r="M136" s="446" t="s">
        <v>3293</v>
      </c>
      <c r="N136" s="446"/>
      <c r="O136" s="446"/>
      <c r="P136" s="446"/>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26.25" hidden="1" customHeight="1" outlineLevel="1">
      <c r="A137" s="14"/>
      <c r="B137" s="17"/>
      <c r="C137" s="8"/>
      <c r="D137" s="158" t="s">
        <v>3335</v>
      </c>
      <c r="E137" s="352"/>
      <c r="F137" s="353"/>
      <c r="G137" s="353"/>
      <c r="H137" s="353"/>
      <c r="I137" s="353"/>
      <c r="J137" s="354"/>
      <c r="K137" s="291"/>
      <c r="L137" s="291"/>
      <c r="M137" s="347"/>
      <c r="N137" s="347"/>
      <c r="O137" s="348"/>
      <c r="P137" s="348"/>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hidden="1" customHeight="1" outlineLevel="1">
      <c r="A138" s="14"/>
      <c r="B138" s="17"/>
      <c r="C138" s="8"/>
      <c r="D138" s="147" t="s">
        <v>3336</v>
      </c>
      <c r="E138" s="344"/>
      <c r="F138" s="345"/>
      <c r="G138" s="345"/>
      <c r="H138" s="345"/>
      <c r="I138" s="345"/>
      <c r="J138" s="346"/>
      <c r="K138" s="291"/>
      <c r="L138" s="291"/>
      <c r="M138" s="347"/>
      <c r="N138" s="347"/>
      <c r="O138" s="348"/>
      <c r="P138" s="348"/>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hidden="1" customHeight="1" outlineLevel="1">
      <c r="A139" s="14"/>
      <c r="B139" s="16"/>
      <c r="C139" s="8"/>
      <c r="D139" s="158" t="s">
        <v>3337</v>
      </c>
      <c r="E139" s="344"/>
      <c r="F139" s="345"/>
      <c r="G139" s="345"/>
      <c r="H139" s="345"/>
      <c r="I139" s="345"/>
      <c r="J139" s="346"/>
      <c r="K139" s="291"/>
      <c r="L139" s="291"/>
      <c r="M139" s="347"/>
      <c r="N139" s="347"/>
      <c r="O139" s="348"/>
      <c r="P139" s="348"/>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hidden="1" customHeight="1" outlineLevel="1">
      <c r="A140" s="14"/>
      <c r="B140" s="16"/>
      <c r="C140" s="8"/>
      <c r="D140" s="147" t="s">
        <v>3338</v>
      </c>
      <c r="E140" s="344"/>
      <c r="F140" s="345"/>
      <c r="G140" s="345"/>
      <c r="H140" s="345"/>
      <c r="I140" s="345"/>
      <c r="J140" s="346"/>
      <c r="K140" s="291"/>
      <c r="L140" s="291"/>
      <c r="M140" s="347"/>
      <c r="N140" s="347"/>
      <c r="O140" s="348"/>
      <c r="P140" s="348"/>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hidden="1" customHeight="1" outlineLevel="1">
      <c r="A141" s="14"/>
      <c r="B141" s="16"/>
      <c r="C141" s="8"/>
      <c r="D141" s="158" t="s">
        <v>3339</v>
      </c>
      <c r="E141" s="344"/>
      <c r="F141" s="345"/>
      <c r="G141" s="345"/>
      <c r="H141" s="345"/>
      <c r="I141" s="345"/>
      <c r="J141" s="346"/>
      <c r="K141" s="291"/>
      <c r="L141" s="291"/>
      <c r="M141" s="347"/>
      <c r="N141" s="347"/>
      <c r="O141" s="348"/>
      <c r="P141" s="348"/>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hidden="1" customHeight="1" outlineLevel="1">
      <c r="A142" s="14"/>
      <c r="B142" s="16"/>
      <c r="C142" s="8"/>
      <c r="D142" s="147" t="s">
        <v>3340</v>
      </c>
      <c r="E142" s="344"/>
      <c r="F142" s="345"/>
      <c r="G142" s="345"/>
      <c r="H142" s="345"/>
      <c r="I142" s="345"/>
      <c r="J142" s="346"/>
      <c r="K142" s="291"/>
      <c r="L142" s="291"/>
      <c r="M142" s="347"/>
      <c r="N142" s="347"/>
      <c r="O142" s="348"/>
      <c r="P142" s="348"/>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6.25" hidden="1" customHeight="1" outlineLevel="1">
      <c r="A143" s="14"/>
      <c r="B143" s="16"/>
      <c r="C143" s="8"/>
      <c r="D143" s="158" t="s">
        <v>3341</v>
      </c>
      <c r="E143" s="344"/>
      <c r="F143" s="345"/>
      <c r="G143" s="345"/>
      <c r="H143" s="345"/>
      <c r="I143" s="345"/>
      <c r="J143" s="346"/>
      <c r="K143" s="291"/>
      <c r="L143" s="291"/>
      <c r="M143" s="347"/>
      <c r="N143" s="347"/>
      <c r="O143" s="348"/>
      <c r="P143" s="348"/>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c r="A144" s="14"/>
      <c r="B144" s="16"/>
      <c r="C144" s="8"/>
      <c r="D144" s="147" t="s">
        <v>3342</v>
      </c>
      <c r="E144" s="344"/>
      <c r="F144" s="345"/>
      <c r="G144" s="345"/>
      <c r="H144" s="345"/>
      <c r="I144" s="345"/>
      <c r="J144" s="346"/>
      <c r="K144" s="291"/>
      <c r="L144" s="291"/>
      <c r="M144" s="347"/>
      <c r="N144" s="347"/>
      <c r="O144" s="348"/>
      <c r="P144" s="348"/>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c r="A145" s="14"/>
      <c r="B145" s="16"/>
      <c r="C145" s="8"/>
      <c r="D145" s="158" t="s">
        <v>3343</v>
      </c>
      <c r="E145" s="344"/>
      <c r="F145" s="345"/>
      <c r="G145" s="345"/>
      <c r="H145" s="345"/>
      <c r="I145" s="345"/>
      <c r="J145" s="346"/>
      <c r="K145" s="291"/>
      <c r="L145" s="291"/>
      <c r="M145" s="347"/>
      <c r="N145" s="347"/>
      <c r="O145" s="348"/>
      <c r="P145" s="348"/>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c r="A146" s="14"/>
      <c r="B146" s="16"/>
      <c r="C146" s="8"/>
      <c r="D146" s="147" t="s">
        <v>3344</v>
      </c>
      <c r="E146" s="344"/>
      <c r="F146" s="345"/>
      <c r="G146" s="345"/>
      <c r="H146" s="345"/>
      <c r="I146" s="345"/>
      <c r="J146" s="346"/>
      <c r="K146" s="291"/>
      <c r="L146" s="291"/>
      <c r="M146" s="347"/>
      <c r="N146" s="347"/>
      <c r="O146" s="348"/>
      <c r="P146" s="348"/>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c r="A147" s="14"/>
      <c r="B147" s="16"/>
      <c r="C147" s="8"/>
      <c r="D147" s="158" t="s">
        <v>3345</v>
      </c>
      <c r="E147" s="344"/>
      <c r="F147" s="345"/>
      <c r="G147" s="345"/>
      <c r="H147" s="345"/>
      <c r="I147" s="345"/>
      <c r="J147" s="346"/>
      <c r="K147" s="291"/>
      <c r="L147" s="291"/>
      <c r="M147" s="347"/>
      <c r="N147" s="347"/>
      <c r="O147" s="348"/>
      <c r="P147" s="348"/>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c r="A148" s="14"/>
      <c r="B148" s="16"/>
      <c r="C148" s="8"/>
      <c r="D148" s="147" t="s">
        <v>3346</v>
      </c>
      <c r="E148" s="344"/>
      <c r="F148" s="345"/>
      <c r="G148" s="345"/>
      <c r="H148" s="345"/>
      <c r="I148" s="345"/>
      <c r="J148" s="346"/>
      <c r="K148" s="291"/>
      <c r="L148" s="291"/>
      <c r="M148" s="347"/>
      <c r="N148" s="347"/>
      <c r="O148" s="348"/>
      <c r="P148" s="348"/>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c r="A149" s="14"/>
      <c r="B149" s="16"/>
      <c r="C149" s="8"/>
      <c r="D149" s="158" t="s">
        <v>3347</v>
      </c>
      <c r="E149" s="344"/>
      <c r="F149" s="345"/>
      <c r="G149" s="345"/>
      <c r="H149" s="345"/>
      <c r="I149" s="345"/>
      <c r="J149" s="346"/>
      <c r="K149" s="291"/>
      <c r="L149" s="291"/>
      <c r="M149" s="347"/>
      <c r="N149" s="347"/>
      <c r="O149" s="348"/>
      <c r="P149" s="348"/>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c r="A150" s="14"/>
      <c r="B150" s="16"/>
      <c r="C150" s="8"/>
      <c r="D150" s="147" t="s">
        <v>3348</v>
      </c>
      <c r="E150" s="344"/>
      <c r="F150" s="345"/>
      <c r="G150" s="345"/>
      <c r="H150" s="345"/>
      <c r="I150" s="345"/>
      <c r="J150" s="346"/>
      <c r="K150" s="291"/>
      <c r="L150" s="291"/>
      <c r="M150" s="347"/>
      <c r="N150" s="347"/>
      <c r="O150" s="348"/>
      <c r="P150" s="348"/>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c r="A151" s="14"/>
      <c r="B151" s="16"/>
      <c r="C151" s="8"/>
      <c r="D151" s="158" t="s">
        <v>3349</v>
      </c>
      <c r="E151" s="344"/>
      <c r="F151" s="345"/>
      <c r="G151" s="345"/>
      <c r="H151" s="345"/>
      <c r="I151" s="345"/>
      <c r="J151" s="346"/>
      <c r="K151" s="291"/>
      <c r="L151" s="291"/>
      <c r="M151" s="347"/>
      <c r="N151" s="347"/>
      <c r="O151" s="348"/>
      <c r="P151" s="348"/>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c r="A153" s="14"/>
      <c r="B153" s="16"/>
      <c r="C153" s="156" t="s">
        <v>3350</v>
      </c>
      <c r="D153" s="349" t="s">
        <v>3351</v>
      </c>
      <c r="E153" s="350"/>
      <c r="F153" s="350"/>
      <c r="G153" s="350"/>
      <c r="H153" s="350"/>
      <c r="I153" s="350"/>
      <c r="J153" s="350"/>
      <c r="K153" s="350"/>
      <c r="L153" s="350"/>
      <c r="M153" s="350"/>
      <c r="N153" s="350"/>
      <c r="O153" s="350"/>
      <c r="P153" s="351"/>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c r="A154" s="14"/>
      <c r="B154" s="16"/>
      <c r="C154" s="8"/>
      <c r="D154" s="355" t="s">
        <v>3279</v>
      </c>
      <c r="E154" s="356"/>
      <c r="F154" s="356"/>
      <c r="G154" s="356"/>
      <c r="H154" s="356"/>
      <c r="I154" s="356"/>
      <c r="J154" s="356"/>
      <c r="K154" s="356"/>
      <c r="L154" s="356"/>
      <c r="M154" s="356"/>
      <c r="N154" s="356"/>
      <c r="O154" s="356"/>
      <c r="P154" s="35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c r="A155" s="14"/>
      <c r="B155" s="16"/>
      <c r="C155" s="136"/>
      <c r="D155" s="358" t="s">
        <v>3280</v>
      </c>
      <c r="E155" s="358"/>
      <c r="F155" s="358"/>
      <c r="G155" s="359" t="s">
        <v>3281</v>
      </c>
      <c r="H155" s="359"/>
      <c r="I155" s="359"/>
      <c r="J155" s="360" t="s">
        <v>3282</v>
      </c>
      <c r="K155" s="360"/>
      <c r="L155" s="360"/>
      <c r="M155" s="360"/>
      <c r="N155" s="361"/>
      <c r="O155" s="145" t="s">
        <v>3283</v>
      </c>
      <c r="P155" s="145" t="s">
        <v>3265</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c r="A156" s="14"/>
      <c r="B156" s="16"/>
      <c r="C156" s="136"/>
      <c r="D156" s="348"/>
      <c r="E156" s="348"/>
      <c r="F156" s="348"/>
      <c r="G156" s="348"/>
      <c r="H156" s="348"/>
      <c r="I156" s="348"/>
      <c r="J156" s="447"/>
      <c r="K156" s="347"/>
      <c r="L156" s="347"/>
      <c r="M156" s="347"/>
      <c r="N156" s="448"/>
      <c r="O156" s="455"/>
      <c r="P156" s="455"/>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c r="A157" s="14"/>
      <c r="B157" s="16"/>
      <c r="C157" s="136"/>
      <c r="D157" s="348"/>
      <c r="E157" s="348"/>
      <c r="F157" s="348"/>
      <c r="G157" s="348"/>
      <c r="H157" s="348"/>
      <c r="I157" s="348"/>
      <c r="J157" s="449"/>
      <c r="K157" s="450"/>
      <c r="L157" s="450"/>
      <c r="M157" s="450"/>
      <c r="N157" s="451"/>
      <c r="O157" s="456"/>
      <c r="P157" s="456"/>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c r="A158" s="14"/>
      <c r="B158" s="16"/>
      <c r="C158" s="136"/>
      <c r="D158" s="348"/>
      <c r="E158" s="348"/>
      <c r="F158" s="348"/>
      <c r="G158" s="348"/>
      <c r="H158" s="348"/>
      <c r="I158" s="348"/>
      <c r="J158" s="452"/>
      <c r="K158" s="453"/>
      <c r="L158" s="453"/>
      <c r="M158" s="453"/>
      <c r="N158" s="454"/>
      <c r="O158" s="457"/>
      <c r="P158" s="457"/>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c r="A160" s="14"/>
      <c r="B160" s="16"/>
      <c r="C160" s="8"/>
      <c r="D160" s="157"/>
      <c r="E160" s="157" t="s">
        <v>3285</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c r="A161" s="14"/>
      <c r="B161" s="16"/>
      <c r="C161" s="8"/>
      <c r="D161" s="140"/>
      <c r="E161" s="362" t="s">
        <v>3286</v>
      </c>
      <c r="F161" s="363"/>
      <c r="G161" s="363"/>
      <c r="H161" s="363"/>
      <c r="I161" s="363"/>
      <c r="J161" s="364"/>
      <c r="K161" s="365" t="s">
        <v>3287</v>
      </c>
      <c r="L161" s="366"/>
      <c r="M161" s="367" t="s">
        <v>3288</v>
      </c>
      <c r="N161" s="368"/>
      <c r="O161" s="368"/>
      <c r="P161" s="369"/>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c r="A162" s="14"/>
      <c r="B162" s="16"/>
      <c r="C162" s="136"/>
      <c r="D162" s="358" t="s">
        <v>51</v>
      </c>
      <c r="E162" s="370" t="s">
        <v>3289</v>
      </c>
      <c r="F162" s="360"/>
      <c r="G162" s="360"/>
      <c r="H162" s="360"/>
      <c r="I162" s="360"/>
      <c r="J162" s="361"/>
      <c r="K162" s="371" t="s">
        <v>3290</v>
      </c>
      <c r="L162" s="371" t="s">
        <v>3291</v>
      </c>
      <c r="M162" s="359" t="s">
        <v>55</v>
      </c>
      <c r="N162" s="359"/>
      <c r="O162" s="359" t="s">
        <v>56</v>
      </c>
      <c r="P162" s="359"/>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hidden="1" customHeight="1" outlineLevel="1">
      <c r="A163" s="14"/>
      <c r="B163" s="16"/>
      <c r="C163" s="136"/>
      <c r="D163" s="358"/>
      <c r="E163" s="443" t="s">
        <v>3292</v>
      </c>
      <c r="F163" s="444"/>
      <c r="G163" s="444"/>
      <c r="H163" s="444"/>
      <c r="I163" s="444"/>
      <c r="J163" s="445"/>
      <c r="K163" s="372"/>
      <c r="L163" s="372"/>
      <c r="M163" s="446" t="s">
        <v>3293</v>
      </c>
      <c r="N163" s="446"/>
      <c r="O163" s="446"/>
      <c r="P163" s="446"/>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c r="A164" s="14"/>
      <c r="B164" s="16"/>
      <c r="C164" s="8"/>
      <c r="D164" s="158" t="s">
        <v>3352</v>
      </c>
      <c r="E164" s="352"/>
      <c r="F164" s="353"/>
      <c r="G164" s="353"/>
      <c r="H164" s="353"/>
      <c r="I164" s="353"/>
      <c r="J164" s="354"/>
      <c r="K164" s="291"/>
      <c r="L164" s="291"/>
      <c r="M164" s="347"/>
      <c r="N164" s="347"/>
      <c r="O164" s="348"/>
      <c r="P164" s="348"/>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c r="A165" s="14"/>
      <c r="B165" s="16"/>
      <c r="C165" s="8"/>
      <c r="D165" s="147" t="s">
        <v>3353</v>
      </c>
      <c r="E165" s="344"/>
      <c r="F165" s="345"/>
      <c r="G165" s="345"/>
      <c r="H165" s="345"/>
      <c r="I165" s="345"/>
      <c r="J165" s="346"/>
      <c r="K165" s="291"/>
      <c r="L165" s="291"/>
      <c r="M165" s="347"/>
      <c r="N165" s="347"/>
      <c r="O165" s="348"/>
      <c r="P165" s="348"/>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c r="A166" s="14"/>
      <c r="B166" s="16"/>
      <c r="C166" s="8"/>
      <c r="D166" s="158" t="s">
        <v>3354</v>
      </c>
      <c r="E166" s="344"/>
      <c r="F166" s="345"/>
      <c r="G166" s="345"/>
      <c r="H166" s="345"/>
      <c r="I166" s="345"/>
      <c r="J166" s="346"/>
      <c r="K166" s="291"/>
      <c r="L166" s="291"/>
      <c r="M166" s="347"/>
      <c r="N166" s="347"/>
      <c r="O166" s="348"/>
      <c r="P166" s="348"/>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c r="A167" s="14"/>
      <c r="B167" s="16"/>
      <c r="C167" s="8"/>
      <c r="D167" s="147" t="s">
        <v>3355</v>
      </c>
      <c r="E167" s="344"/>
      <c r="F167" s="345"/>
      <c r="G167" s="345"/>
      <c r="H167" s="345"/>
      <c r="I167" s="345"/>
      <c r="J167" s="346"/>
      <c r="K167" s="291"/>
      <c r="L167" s="291"/>
      <c r="M167" s="347"/>
      <c r="N167" s="347"/>
      <c r="O167" s="348"/>
      <c r="P167" s="348"/>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c r="A168" s="14"/>
      <c r="B168" s="16"/>
      <c r="C168" s="8"/>
      <c r="D168" s="158" t="s">
        <v>3356</v>
      </c>
      <c r="E168" s="344"/>
      <c r="F168" s="345"/>
      <c r="G168" s="345"/>
      <c r="H168" s="345"/>
      <c r="I168" s="345"/>
      <c r="J168" s="346"/>
      <c r="K168" s="291"/>
      <c r="L168" s="291"/>
      <c r="M168" s="347"/>
      <c r="N168" s="347"/>
      <c r="O168" s="348"/>
      <c r="P168" s="348"/>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c r="A169" s="14"/>
      <c r="B169" s="16"/>
      <c r="C169" s="8"/>
      <c r="D169" s="147" t="s">
        <v>3357</v>
      </c>
      <c r="E169" s="344"/>
      <c r="F169" s="345"/>
      <c r="G169" s="345"/>
      <c r="H169" s="345"/>
      <c r="I169" s="345"/>
      <c r="J169" s="346"/>
      <c r="K169" s="291"/>
      <c r="L169" s="291"/>
      <c r="M169" s="347"/>
      <c r="N169" s="347"/>
      <c r="O169" s="348"/>
      <c r="P169" s="348"/>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c r="A170" s="14"/>
      <c r="B170" s="16"/>
      <c r="C170" s="8"/>
      <c r="D170" s="158" t="s">
        <v>3358</v>
      </c>
      <c r="E170" s="344"/>
      <c r="F170" s="345"/>
      <c r="G170" s="345"/>
      <c r="H170" s="345"/>
      <c r="I170" s="345"/>
      <c r="J170" s="346"/>
      <c r="K170" s="291"/>
      <c r="L170" s="291"/>
      <c r="M170" s="347"/>
      <c r="N170" s="347"/>
      <c r="O170" s="348"/>
      <c r="P170" s="348"/>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c r="A171" s="14"/>
      <c r="B171" s="16"/>
      <c r="C171" s="8"/>
      <c r="D171" s="147" t="s">
        <v>3359</v>
      </c>
      <c r="E171" s="344"/>
      <c r="F171" s="345"/>
      <c r="G171" s="345"/>
      <c r="H171" s="345"/>
      <c r="I171" s="345"/>
      <c r="J171" s="346"/>
      <c r="K171" s="291"/>
      <c r="L171" s="291"/>
      <c r="M171" s="347"/>
      <c r="N171" s="347"/>
      <c r="O171" s="348"/>
      <c r="P171" s="348"/>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c r="A172" s="14"/>
      <c r="B172" s="16"/>
      <c r="C172" s="8"/>
      <c r="D172" s="158" t="s">
        <v>3360</v>
      </c>
      <c r="E172" s="344"/>
      <c r="F172" s="345"/>
      <c r="G172" s="345"/>
      <c r="H172" s="345"/>
      <c r="I172" s="345"/>
      <c r="J172" s="346"/>
      <c r="K172" s="291"/>
      <c r="L172" s="291"/>
      <c r="M172" s="347"/>
      <c r="N172" s="347"/>
      <c r="O172" s="348"/>
      <c r="P172" s="348"/>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c r="A173" s="14"/>
      <c r="B173" s="16"/>
      <c r="C173" s="8"/>
      <c r="D173" s="147" t="s">
        <v>3361</v>
      </c>
      <c r="E173" s="344"/>
      <c r="F173" s="345"/>
      <c r="G173" s="345"/>
      <c r="H173" s="345"/>
      <c r="I173" s="345"/>
      <c r="J173" s="346"/>
      <c r="K173" s="291"/>
      <c r="L173" s="291"/>
      <c r="M173" s="347"/>
      <c r="N173" s="347"/>
      <c r="O173" s="348"/>
      <c r="P173" s="348"/>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c r="A174" s="14"/>
      <c r="B174" s="16"/>
      <c r="C174" s="8"/>
      <c r="D174" s="158" t="s">
        <v>3362</v>
      </c>
      <c r="E174" s="344"/>
      <c r="F174" s="345"/>
      <c r="G174" s="345"/>
      <c r="H174" s="345"/>
      <c r="I174" s="345"/>
      <c r="J174" s="346"/>
      <c r="K174" s="291"/>
      <c r="L174" s="291"/>
      <c r="M174" s="347"/>
      <c r="N174" s="347"/>
      <c r="O174" s="348"/>
      <c r="P174" s="348"/>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c r="A175" s="14"/>
      <c r="B175" s="16"/>
      <c r="C175" s="8"/>
      <c r="D175" s="147" t="s">
        <v>3363</v>
      </c>
      <c r="E175" s="344"/>
      <c r="F175" s="345"/>
      <c r="G175" s="345"/>
      <c r="H175" s="345"/>
      <c r="I175" s="345"/>
      <c r="J175" s="346"/>
      <c r="K175" s="291"/>
      <c r="L175" s="291"/>
      <c r="M175" s="347"/>
      <c r="N175" s="347"/>
      <c r="O175" s="348"/>
      <c r="P175" s="348"/>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c r="A176" s="14"/>
      <c r="B176" s="16"/>
      <c r="C176" s="8"/>
      <c r="D176" s="158" t="s">
        <v>3364</v>
      </c>
      <c r="E176" s="344"/>
      <c r="F176" s="345"/>
      <c r="G176" s="345"/>
      <c r="H176" s="345"/>
      <c r="I176" s="345"/>
      <c r="J176" s="346"/>
      <c r="K176" s="291"/>
      <c r="L176" s="291"/>
      <c r="M176" s="347"/>
      <c r="N176" s="347"/>
      <c r="O176" s="348"/>
      <c r="P176" s="348"/>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c r="A177" s="14"/>
      <c r="B177" s="16"/>
      <c r="C177" s="8"/>
      <c r="D177" s="147" t="s">
        <v>3365</v>
      </c>
      <c r="E177" s="344"/>
      <c r="F177" s="345"/>
      <c r="G177" s="345"/>
      <c r="H177" s="345"/>
      <c r="I177" s="345"/>
      <c r="J177" s="346"/>
      <c r="K177" s="291"/>
      <c r="L177" s="291"/>
      <c r="M177" s="347"/>
      <c r="N177" s="347"/>
      <c r="O177" s="348"/>
      <c r="P177" s="348"/>
      <c r="Q177" s="59"/>
      <c r="R177" s="16"/>
      <c r="S177" s="17"/>
      <c r="T177" s="17"/>
      <c r="U177" s="17"/>
      <c r="V177" s="17"/>
      <c r="W177" s="17"/>
      <c r="X177" s="17"/>
      <c r="Y177" s="17"/>
      <c r="Z177" s="17"/>
      <c r="AA177" s="17"/>
      <c r="AB177" s="17"/>
      <c r="AC177" s="17"/>
      <c r="AD177" s="17"/>
      <c r="AE177" s="17"/>
    </row>
    <row r="178" spans="1:31" s="3" customFormat="1" ht="26.25" hidden="1" customHeight="1" outlineLevel="1">
      <c r="A178" s="14"/>
      <c r="B178" s="16"/>
      <c r="C178" s="8"/>
      <c r="D178" s="158" t="s">
        <v>3366</v>
      </c>
      <c r="E178" s="344"/>
      <c r="F178" s="345"/>
      <c r="G178" s="345"/>
      <c r="H178" s="345"/>
      <c r="I178" s="345"/>
      <c r="J178" s="346"/>
      <c r="K178" s="291"/>
      <c r="L178" s="291"/>
      <c r="M178" s="347"/>
      <c r="N178" s="347"/>
      <c r="O178" s="348"/>
      <c r="P178" s="348"/>
      <c r="Q178" s="59"/>
      <c r="R178" s="16"/>
      <c r="S178" s="17"/>
      <c r="T178" s="17"/>
      <c r="U178" s="17"/>
      <c r="V178" s="17"/>
      <c r="W178" s="17"/>
      <c r="X178" s="17"/>
      <c r="Y178" s="17"/>
      <c r="Z178" s="17"/>
      <c r="AA178" s="17"/>
      <c r="AB178" s="17"/>
      <c r="AC178" s="17"/>
      <c r="AD178" s="17"/>
      <c r="AE178" s="17"/>
    </row>
    <row r="179" spans="1:31" s="3" customFormat="1" ht="26.25" hidden="1"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ollapsed="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408" t="s">
        <v>3367</v>
      </c>
      <c r="D181" s="409"/>
      <c r="E181" s="409"/>
      <c r="F181" s="409"/>
      <c r="G181" s="409"/>
      <c r="H181" s="409"/>
      <c r="I181" s="409"/>
      <c r="J181" s="409"/>
      <c r="K181" s="409"/>
      <c r="L181" s="409"/>
      <c r="M181" s="409"/>
      <c r="N181" s="409"/>
      <c r="O181" s="409"/>
      <c r="P181" s="410"/>
      <c r="Q181" s="16"/>
      <c r="R181" s="16"/>
      <c r="S181" s="17"/>
      <c r="T181" s="17"/>
      <c r="U181" s="17"/>
      <c r="V181" s="17"/>
      <c r="W181" s="17"/>
      <c r="X181" s="17"/>
      <c r="Y181" s="17"/>
      <c r="Z181" s="17"/>
      <c r="AA181" s="17"/>
      <c r="AB181" s="17"/>
      <c r="AC181" s="17"/>
      <c r="AD181" s="17"/>
      <c r="AE181" s="17"/>
    </row>
    <row r="182" spans="1:31" s="3" customFormat="1" ht="26.25" customHeight="1">
      <c r="A182" s="14"/>
      <c r="B182" s="16"/>
      <c r="C182" s="411"/>
      <c r="D182" s="412"/>
      <c r="E182" s="412"/>
      <c r="F182" s="412"/>
      <c r="G182" s="412"/>
      <c r="H182" s="412"/>
      <c r="I182" s="412"/>
      <c r="J182" s="412"/>
      <c r="K182" s="412"/>
      <c r="L182" s="412"/>
      <c r="M182" s="412"/>
      <c r="N182" s="412"/>
      <c r="O182" s="412"/>
      <c r="P182" s="413"/>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414" t="s">
        <v>3368</v>
      </c>
      <c r="D184" s="415"/>
      <c r="E184" s="415"/>
      <c r="F184" s="415"/>
      <c r="G184" s="415"/>
      <c r="H184" s="415"/>
      <c r="I184" s="415"/>
      <c r="J184" s="415"/>
      <c r="K184" s="415"/>
      <c r="L184" s="415"/>
      <c r="M184" s="415"/>
      <c r="N184" s="415"/>
      <c r="O184" s="415"/>
      <c r="P184" s="416"/>
      <c r="Q184" s="16"/>
      <c r="R184" s="16"/>
      <c r="S184" s="17"/>
      <c r="T184" s="17"/>
      <c r="U184" s="17"/>
      <c r="V184" s="17"/>
      <c r="W184" s="17"/>
      <c r="X184" s="17"/>
      <c r="Y184" s="17"/>
      <c r="Z184" s="17"/>
      <c r="AA184" s="17"/>
      <c r="AB184" s="17"/>
      <c r="AC184" s="17"/>
      <c r="AD184" s="17"/>
      <c r="AE184" s="17"/>
    </row>
    <row r="185" spans="1:31" s="3" customFormat="1" ht="26.25" customHeight="1">
      <c r="A185" s="14"/>
      <c r="B185" s="64"/>
      <c r="C185" s="417" t="str">
        <f>IF('2. Contexto'!M30="","No aplica. No es necesario ingresar más información",'2. Contexto'!M30)</f>
        <v>No aplica. No es necesario ingresar más información</v>
      </c>
      <c r="D185" s="418"/>
      <c r="E185" s="418"/>
      <c r="F185" s="418"/>
      <c r="G185" s="418"/>
      <c r="H185" s="418"/>
      <c r="I185" s="418"/>
      <c r="J185" s="418"/>
      <c r="K185" s="418"/>
      <c r="L185" s="418"/>
      <c r="M185" s="418"/>
      <c r="N185" s="418"/>
      <c r="O185" s="418"/>
      <c r="P185" s="419"/>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No es necesario ingresar más información</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hidden="1"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hidden="1"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hidden="1" customHeight="1" outlineLevel="1">
      <c r="A189" s="14"/>
      <c r="B189" s="16"/>
      <c r="C189" s="386" t="s">
        <v>1497</v>
      </c>
      <c r="D189" s="387"/>
      <c r="E189" s="388"/>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hidden="1"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hidden="1" customHeight="1" outlineLevel="1">
      <c r="A191" s="14"/>
      <c r="B191" s="16"/>
      <c r="C191" s="420" t="s">
        <v>3369</v>
      </c>
      <c r="D191" s="421"/>
      <c r="E191" s="421"/>
      <c r="F191" s="421"/>
      <c r="G191" s="421"/>
      <c r="H191" s="421"/>
      <c r="I191" s="421"/>
      <c r="J191" s="421"/>
      <c r="K191" s="421"/>
      <c r="L191" s="421"/>
      <c r="M191" s="421"/>
      <c r="N191" s="421"/>
      <c r="O191" s="421"/>
      <c r="P191" s="422"/>
      <c r="Q191" s="16"/>
      <c r="R191" s="16"/>
      <c r="S191" s="17"/>
      <c r="T191" s="17"/>
      <c r="U191" s="17"/>
      <c r="V191" s="17"/>
      <c r="W191" s="17"/>
      <c r="X191" s="17"/>
      <c r="Y191" s="17"/>
      <c r="Z191" s="17"/>
      <c r="AA191" s="17"/>
      <c r="AB191" s="17"/>
      <c r="AC191" s="17"/>
      <c r="AD191" s="17"/>
      <c r="AE191" s="17"/>
    </row>
    <row r="192" spans="1:31" s="3" customFormat="1" ht="26.25" hidden="1" customHeight="1" outlineLevel="1">
      <c r="A192" s="19"/>
      <c r="B192" s="20"/>
      <c r="C192" s="423"/>
      <c r="D192" s="424"/>
      <c r="E192" s="424"/>
      <c r="F192" s="424"/>
      <c r="G192" s="424"/>
      <c r="H192" s="424"/>
      <c r="I192" s="424"/>
      <c r="J192" s="424"/>
      <c r="K192" s="424"/>
      <c r="L192" s="424"/>
      <c r="M192" s="424"/>
      <c r="N192" s="424"/>
      <c r="O192" s="424"/>
      <c r="P192" s="425"/>
      <c r="Q192" s="20"/>
      <c r="R192" s="20"/>
      <c r="S192" s="23"/>
      <c r="T192" s="23"/>
      <c r="U192" s="23"/>
      <c r="V192" s="23"/>
      <c r="W192" s="23"/>
      <c r="X192" s="23"/>
      <c r="Y192" s="23"/>
      <c r="Z192" s="23"/>
      <c r="AA192" s="23"/>
      <c r="AB192" s="23"/>
      <c r="AC192" s="23"/>
      <c r="AD192" s="23"/>
      <c r="AE192" s="23"/>
    </row>
    <row r="193" spans="3:16" ht="26.25" hidden="1" customHeight="1" outlineLevel="1">
      <c r="C193" s="420" t="str">
        <f>IFERROR(VLOOKUP(C185,ReglasManual!$F$5:$X$81,19,0),"Ingrese al menos un tipo de beneficiario")</f>
        <v>Ingrese al menos un tipo de beneficiario</v>
      </c>
      <c r="D193" s="421"/>
      <c r="E193" s="421"/>
      <c r="F193" s="421"/>
      <c r="G193" s="421"/>
      <c r="H193" s="421"/>
      <c r="I193" s="421"/>
      <c r="J193" s="421"/>
      <c r="K193" s="421"/>
      <c r="L193" s="421"/>
      <c r="M193" s="421"/>
      <c r="N193" s="421"/>
      <c r="O193" s="421"/>
      <c r="P193" s="422"/>
    </row>
    <row r="194" spans="3:16" ht="26.25" hidden="1" customHeight="1" outlineLevel="1">
      <c r="C194" s="426" t="s">
        <v>3240</v>
      </c>
      <c r="D194" s="390" t="s">
        <v>3241</v>
      </c>
      <c r="E194" s="427"/>
      <c r="F194" s="428"/>
      <c r="G194" s="390" t="s">
        <v>3242</v>
      </c>
      <c r="H194" s="428"/>
      <c r="I194" s="432" t="s">
        <v>3243</v>
      </c>
      <c r="J194" s="417" t="s">
        <v>3244</v>
      </c>
      <c r="K194" s="419"/>
      <c r="L194" s="433" t="s">
        <v>3245</v>
      </c>
      <c r="M194" s="434"/>
      <c r="N194" s="435"/>
      <c r="O194" s="439" t="s">
        <v>3246</v>
      </c>
      <c r="P194" s="441" t="s">
        <v>3247</v>
      </c>
    </row>
    <row r="195" spans="3:16" ht="26.25" hidden="1" customHeight="1" outlineLevel="1">
      <c r="C195" s="426"/>
      <c r="D195" s="429"/>
      <c r="E195" s="430"/>
      <c r="F195" s="431"/>
      <c r="G195" s="429"/>
      <c r="H195" s="431"/>
      <c r="I195" s="432"/>
      <c r="J195" s="142" t="s">
        <v>3248</v>
      </c>
      <c r="K195" s="142" t="s">
        <v>3249</v>
      </c>
      <c r="L195" s="436"/>
      <c r="M195" s="437"/>
      <c r="N195" s="438"/>
      <c r="O195" s="440"/>
      <c r="P195" s="442"/>
    </row>
    <row r="196" spans="3:16" ht="26.25" hidden="1" customHeight="1" outlineLevel="1">
      <c r="C196" s="373" t="s">
        <v>3250</v>
      </c>
      <c r="D196" s="374"/>
      <c r="E196" s="375"/>
      <c r="F196" s="376"/>
      <c r="G196" s="380"/>
      <c r="H196" s="381"/>
      <c r="I196" s="384"/>
      <c r="J196" s="398"/>
      <c r="K196" s="384"/>
      <c r="L196" s="400" t="str">
        <f>IF(D196="","",(CONCATENATE(I196," ",LOWER(D196)," únicos beneficiados en el transcurso de ",J196," ",K196," ",LOWER(G196))))</f>
        <v/>
      </c>
      <c r="M196" s="401"/>
      <c r="N196" s="402"/>
      <c r="O196" s="392"/>
      <c r="P196" s="406"/>
    </row>
    <row r="197" spans="3:16" ht="26.25" hidden="1" customHeight="1" outlineLevel="1">
      <c r="C197" s="373"/>
      <c r="D197" s="377"/>
      <c r="E197" s="378"/>
      <c r="F197" s="379"/>
      <c r="G197" s="382"/>
      <c r="H197" s="383"/>
      <c r="I197" s="385"/>
      <c r="J197" s="399"/>
      <c r="K197" s="385"/>
      <c r="L197" s="403"/>
      <c r="M197" s="404"/>
      <c r="N197" s="405"/>
      <c r="O197" s="392"/>
      <c r="P197" s="407"/>
    </row>
    <row r="198" spans="3:16" ht="26.25" hidden="1" customHeight="1" outlineLevel="1">
      <c r="C198" s="373" t="s">
        <v>3253</v>
      </c>
      <c r="D198" s="374"/>
      <c r="E198" s="375"/>
      <c r="F198" s="376"/>
      <c r="G198" s="380"/>
      <c r="H198" s="381"/>
      <c r="I198" s="384"/>
      <c r="J198" s="398"/>
      <c r="K198" s="384"/>
      <c r="L198" s="400" t="str">
        <f>IF(D198="","",(CONCATENATE(I198," ",LOWER(D198)," únicos beneficiados en el transcurso de ",J198," ",K198," ",LOWER(G198))))</f>
        <v/>
      </c>
      <c r="M198" s="401"/>
      <c r="N198" s="402"/>
      <c r="O198" s="392"/>
      <c r="P198" s="406"/>
    </row>
    <row r="199" spans="3:16" ht="26.25" hidden="1" customHeight="1" outlineLevel="1">
      <c r="C199" s="373"/>
      <c r="D199" s="377"/>
      <c r="E199" s="378"/>
      <c r="F199" s="379"/>
      <c r="G199" s="382"/>
      <c r="H199" s="383"/>
      <c r="I199" s="385"/>
      <c r="J199" s="399"/>
      <c r="K199" s="385"/>
      <c r="L199" s="403"/>
      <c r="M199" s="404"/>
      <c r="N199" s="405"/>
      <c r="O199" s="392"/>
      <c r="P199" s="407"/>
    </row>
    <row r="200" spans="3:16" ht="26.25" hidden="1" customHeight="1" outlineLevel="1">
      <c r="C200" s="373" t="s">
        <v>3256</v>
      </c>
      <c r="D200" s="374"/>
      <c r="E200" s="375"/>
      <c r="F200" s="376"/>
      <c r="G200" s="380"/>
      <c r="H200" s="381"/>
      <c r="I200" s="384"/>
      <c r="J200" s="398"/>
      <c r="K200" s="384"/>
      <c r="L200" s="400" t="str">
        <f>IF(D200="","",(CONCATENATE(I200," ",LOWER(D200)," únicos beneficiados en el transcurso de ",J200," ",K200," ",LOWER(G200))))</f>
        <v/>
      </c>
      <c r="M200" s="401"/>
      <c r="N200" s="402"/>
      <c r="O200" s="392"/>
      <c r="P200" s="406"/>
    </row>
    <row r="201" spans="3:16" ht="26.25" hidden="1" customHeight="1" outlineLevel="1">
      <c r="C201" s="373"/>
      <c r="D201" s="377"/>
      <c r="E201" s="378"/>
      <c r="F201" s="379"/>
      <c r="G201" s="382"/>
      <c r="H201" s="383"/>
      <c r="I201" s="385"/>
      <c r="J201" s="399"/>
      <c r="K201" s="385"/>
      <c r="L201" s="403"/>
      <c r="M201" s="404"/>
      <c r="N201" s="405"/>
      <c r="O201" s="392"/>
      <c r="P201" s="407"/>
    </row>
    <row r="202" spans="3:16" ht="26.25" hidden="1" customHeight="1" outlineLevel="1">
      <c r="C202" s="373" t="s">
        <v>3259</v>
      </c>
      <c r="D202" s="374"/>
      <c r="E202" s="375"/>
      <c r="F202" s="376"/>
      <c r="G202" s="380"/>
      <c r="H202" s="381"/>
      <c r="I202" s="384"/>
      <c r="J202" s="398"/>
      <c r="K202" s="384"/>
      <c r="L202" s="400" t="str">
        <f>IF(D202="","",(CONCATENATE(I202," ",LOWER(D202)," únicos beneficiados en el transcurso de ",J202," ",K202," ",LOWER(G202))))</f>
        <v/>
      </c>
      <c r="M202" s="401"/>
      <c r="N202" s="402"/>
      <c r="O202" s="392"/>
      <c r="P202" s="406"/>
    </row>
    <row r="203" spans="3:16" ht="26.25" hidden="1" customHeight="1" outlineLevel="1">
      <c r="C203" s="373"/>
      <c r="D203" s="377"/>
      <c r="E203" s="378"/>
      <c r="F203" s="379"/>
      <c r="G203" s="382"/>
      <c r="H203" s="383"/>
      <c r="I203" s="385"/>
      <c r="J203" s="399"/>
      <c r="K203" s="385"/>
      <c r="L203" s="403"/>
      <c r="M203" s="404"/>
      <c r="N203" s="405"/>
      <c r="O203" s="392"/>
      <c r="P203" s="407"/>
    </row>
    <row r="204" spans="3:16" ht="26.25" hidden="1" customHeight="1" outlineLevel="1">
      <c r="C204" s="133"/>
      <c r="D204" s="17"/>
      <c r="E204" s="17"/>
      <c r="F204" s="17"/>
      <c r="G204" s="17"/>
      <c r="H204" s="17"/>
      <c r="I204" s="17"/>
      <c r="J204" s="17"/>
      <c r="K204" s="17"/>
      <c r="L204" s="17"/>
      <c r="M204" s="17"/>
      <c r="N204" s="17"/>
      <c r="O204" s="17"/>
      <c r="P204" s="17"/>
    </row>
    <row r="205" spans="3:16" ht="26.25" hidden="1" customHeight="1" outlineLevel="1">
      <c r="C205" s="386" t="s">
        <v>3260</v>
      </c>
      <c r="D205" s="387"/>
      <c r="E205" s="388"/>
      <c r="F205" s="17"/>
      <c r="G205" s="17"/>
      <c r="H205" s="17"/>
      <c r="I205" s="17"/>
      <c r="J205" s="17"/>
      <c r="K205" s="17"/>
      <c r="L205" s="17"/>
      <c r="M205" s="17"/>
      <c r="N205" s="17"/>
      <c r="O205" s="17"/>
      <c r="P205" s="17"/>
    </row>
    <row r="206" spans="3:16" ht="26.25" hidden="1" customHeight="1" outlineLevel="1">
      <c r="C206" s="143"/>
      <c r="D206" s="140"/>
      <c r="E206" s="140"/>
      <c r="F206" s="140"/>
      <c r="G206" s="140"/>
      <c r="H206" s="140"/>
      <c r="I206" s="140"/>
      <c r="J206" s="140"/>
      <c r="K206" s="140"/>
      <c r="L206" s="140"/>
      <c r="M206" s="140"/>
      <c r="N206" s="140"/>
      <c r="O206" s="140"/>
      <c r="P206" s="140"/>
    </row>
    <row r="207" spans="3:16" ht="26.25" hidden="1" customHeight="1" outlineLevel="1">
      <c r="C207" s="389" t="s">
        <v>3370</v>
      </c>
      <c r="D207" s="389"/>
      <c r="E207" s="389"/>
      <c r="F207" s="389"/>
      <c r="G207" s="389"/>
      <c r="H207" s="389"/>
      <c r="I207" s="389"/>
      <c r="J207" s="389"/>
      <c r="K207" s="389"/>
      <c r="L207" s="389"/>
      <c r="M207" s="389"/>
      <c r="N207" s="389"/>
      <c r="O207" s="389"/>
      <c r="P207" s="389"/>
    </row>
    <row r="208" spans="3:16" ht="26.25" hidden="1" customHeight="1" outlineLevel="1">
      <c r="C208" s="390" t="s">
        <v>3240</v>
      </c>
      <c r="D208" s="427" t="s">
        <v>3260</v>
      </c>
      <c r="E208" s="427"/>
      <c r="F208" s="427"/>
      <c r="G208" s="427" t="s">
        <v>3262</v>
      </c>
      <c r="H208" s="427"/>
      <c r="I208" s="427"/>
      <c r="J208" s="478" t="s">
        <v>3263</v>
      </c>
      <c r="K208" s="478"/>
      <c r="L208" s="478"/>
      <c r="M208" s="478"/>
      <c r="N208" s="479"/>
      <c r="O208" s="390" t="s">
        <v>3264</v>
      </c>
      <c r="P208" s="390" t="s">
        <v>3265</v>
      </c>
    </row>
    <row r="209" spans="3:16" ht="26.25" hidden="1" customHeight="1" outlineLevel="1">
      <c r="C209" s="429"/>
      <c r="D209" s="430"/>
      <c r="E209" s="430"/>
      <c r="F209" s="430"/>
      <c r="G209" s="430"/>
      <c r="H209" s="430"/>
      <c r="I209" s="430"/>
      <c r="J209" s="480"/>
      <c r="K209" s="480"/>
      <c r="L209" s="480"/>
      <c r="M209" s="480"/>
      <c r="N209" s="481"/>
      <c r="O209" s="391"/>
      <c r="P209" s="391"/>
    </row>
    <row r="210" spans="3:16" ht="26.25" hidden="1" customHeight="1" outlineLevel="1">
      <c r="C210" s="493" t="s">
        <v>1149</v>
      </c>
      <c r="D210" s="447"/>
      <c r="E210" s="347"/>
      <c r="F210" s="448"/>
      <c r="G210" s="496"/>
      <c r="H210" s="497"/>
      <c r="I210" s="498"/>
      <c r="J210" s="496"/>
      <c r="K210" s="497"/>
      <c r="L210" s="497"/>
      <c r="M210" s="497"/>
      <c r="N210" s="498"/>
      <c r="O210" s="392"/>
      <c r="P210" s="392"/>
    </row>
    <row r="211" spans="3:16" ht="26.25" hidden="1" customHeight="1" outlineLevel="1">
      <c r="C211" s="494"/>
      <c r="D211" s="449"/>
      <c r="E211" s="450"/>
      <c r="F211" s="451"/>
      <c r="G211" s="499"/>
      <c r="H211" s="500"/>
      <c r="I211" s="501"/>
      <c r="J211" s="499"/>
      <c r="K211" s="500"/>
      <c r="L211" s="500"/>
      <c r="M211" s="500"/>
      <c r="N211" s="501"/>
      <c r="O211" s="392"/>
      <c r="P211" s="392"/>
    </row>
    <row r="212" spans="3:16" ht="26.25" hidden="1" customHeight="1" outlineLevel="1">
      <c r="C212" s="495"/>
      <c r="D212" s="452"/>
      <c r="E212" s="453"/>
      <c r="F212" s="454"/>
      <c r="G212" s="502"/>
      <c r="H212" s="503"/>
      <c r="I212" s="504"/>
      <c r="J212" s="502"/>
      <c r="K212" s="503"/>
      <c r="L212" s="503"/>
      <c r="M212" s="503"/>
      <c r="N212" s="504"/>
      <c r="O212" s="392"/>
      <c r="P212" s="392"/>
    </row>
    <row r="213" spans="3:16" ht="26.25" hidden="1" customHeight="1" outlineLevel="1">
      <c r="C213" s="493" t="s">
        <v>1153</v>
      </c>
      <c r="D213" s="447"/>
      <c r="E213" s="347"/>
      <c r="F213" s="448"/>
      <c r="G213" s="496"/>
      <c r="H213" s="497"/>
      <c r="I213" s="498"/>
      <c r="J213" s="496"/>
      <c r="K213" s="497"/>
      <c r="L213" s="497"/>
      <c r="M213" s="497"/>
      <c r="N213" s="498"/>
      <c r="O213" s="392"/>
      <c r="P213" s="392"/>
    </row>
    <row r="214" spans="3:16" ht="26.25" hidden="1" customHeight="1" outlineLevel="1">
      <c r="C214" s="494"/>
      <c r="D214" s="449"/>
      <c r="E214" s="450"/>
      <c r="F214" s="451"/>
      <c r="G214" s="499"/>
      <c r="H214" s="500"/>
      <c r="I214" s="501"/>
      <c r="J214" s="499"/>
      <c r="K214" s="500"/>
      <c r="L214" s="500"/>
      <c r="M214" s="500"/>
      <c r="N214" s="501"/>
      <c r="O214" s="392"/>
      <c r="P214" s="392"/>
    </row>
    <row r="215" spans="3:16" ht="26.25" hidden="1" customHeight="1" outlineLevel="1">
      <c r="C215" s="495"/>
      <c r="D215" s="452"/>
      <c r="E215" s="453"/>
      <c r="F215" s="454"/>
      <c r="G215" s="502"/>
      <c r="H215" s="503"/>
      <c r="I215" s="504"/>
      <c r="J215" s="502"/>
      <c r="K215" s="503"/>
      <c r="L215" s="503"/>
      <c r="M215" s="503"/>
      <c r="N215" s="504"/>
      <c r="O215" s="392"/>
      <c r="P215" s="392"/>
    </row>
    <row r="216" spans="3:16" ht="26.25" hidden="1" customHeight="1" outlineLevel="1">
      <c r="C216" s="493" t="s">
        <v>1157</v>
      </c>
      <c r="D216" s="447"/>
      <c r="E216" s="347"/>
      <c r="F216" s="448"/>
      <c r="G216" s="496"/>
      <c r="H216" s="497"/>
      <c r="I216" s="498"/>
      <c r="J216" s="496"/>
      <c r="K216" s="497"/>
      <c r="L216" s="497"/>
      <c r="M216" s="497"/>
      <c r="N216" s="498"/>
      <c r="O216" s="392"/>
      <c r="P216" s="392"/>
    </row>
    <row r="217" spans="3:16" ht="26.25" hidden="1" customHeight="1" outlineLevel="1">
      <c r="C217" s="494"/>
      <c r="D217" s="449"/>
      <c r="E217" s="450"/>
      <c r="F217" s="451"/>
      <c r="G217" s="499"/>
      <c r="H217" s="500"/>
      <c r="I217" s="501"/>
      <c r="J217" s="499"/>
      <c r="K217" s="500"/>
      <c r="L217" s="500"/>
      <c r="M217" s="500"/>
      <c r="N217" s="501"/>
      <c r="O217" s="392"/>
      <c r="P217" s="392"/>
    </row>
    <row r="218" spans="3:16" ht="26.25" hidden="1" customHeight="1" outlineLevel="1">
      <c r="C218" s="495"/>
      <c r="D218" s="452"/>
      <c r="E218" s="453"/>
      <c r="F218" s="454"/>
      <c r="G218" s="502"/>
      <c r="H218" s="503"/>
      <c r="I218" s="504"/>
      <c r="J218" s="502"/>
      <c r="K218" s="503"/>
      <c r="L218" s="503"/>
      <c r="M218" s="503"/>
      <c r="N218" s="504"/>
      <c r="O218" s="392"/>
      <c r="P218" s="392"/>
    </row>
    <row r="219" spans="3:16" ht="26.25" hidden="1" customHeight="1" outlineLevel="1">
      <c r="C219" s="17"/>
      <c r="D219" s="17"/>
      <c r="E219" s="17"/>
      <c r="F219" s="17"/>
      <c r="G219" s="17"/>
      <c r="H219" s="17"/>
      <c r="I219" s="17"/>
      <c r="J219" s="17"/>
      <c r="K219" s="17"/>
      <c r="L219" s="17"/>
      <c r="M219" s="17"/>
      <c r="N219" s="17"/>
      <c r="O219" s="17"/>
      <c r="P219" s="17"/>
    </row>
    <row r="220" spans="3:16" ht="26.25" hidden="1" customHeight="1" outlineLevel="1">
      <c r="C220" s="17"/>
      <c r="D220" s="17"/>
      <c r="E220" s="17"/>
      <c r="F220" s="17"/>
      <c r="G220" s="17"/>
      <c r="H220" s="17"/>
      <c r="I220" s="17"/>
      <c r="J220" s="17"/>
      <c r="K220" s="17"/>
      <c r="L220" s="17"/>
      <c r="M220" s="17"/>
      <c r="N220" s="17"/>
      <c r="O220" s="17"/>
      <c r="P220" s="17"/>
    </row>
    <row r="221" spans="3:16" ht="26.25" hidden="1" customHeight="1" outlineLevel="1">
      <c r="C221" s="393" t="s">
        <v>3272</v>
      </c>
      <c r="D221" s="394"/>
      <c r="E221" s="394"/>
      <c r="F221" s="394"/>
      <c r="G221" s="394"/>
      <c r="H221" s="395"/>
      <c r="I221" s="17"/>
      <c r="J221" s="17"/>
      <c r="K221" s="17"/>
      <c r="L221" s="17"/>
      <c r="M221" s="17"/>
      <c r="N221" s="17"/>
      <c r="O221" s="17"/>
      <c r="P221" s="17"/>
    </row>
    <row r="222" spans="3:16" ht="26.25" hidden="1" customHeight="1" outlineLevel="1">
      <c r="C222" s="17"/>
      <c r="D222" s="17"/>
      <c r="E222" s="17"/>
      <c r="F222" s="17"/>
      <c r="G222" s="17"/>
      <c r="H222" s="17"/>
      <c r="I222" s="17"/>
      <c r="J222" s="17"/>
      <c r="K222" s="17"/>
      <c r="L222" s="17"/>
      <c r="M222" s="17"/>
      <c r="N222" s="17"/>
      <c r="O222" s="17"/>
      <c r="P222" s="17"/>
    </row>
    <row r="223" spans="3:16" ht="26.25" hidden="1" customHeight="1" outlineLevel="1">
      <c r="C223" s="152" t="s">
        <v>3273</v>
      </c>
      <c r="D223" s="140"/>
      <c r="E223" s="140"/>
      <c r="F223" s="140"/>
      <c r="G223" s="140"/>
      <c r="H223" s="140"/>
      <c r="I223" s="140"/>
      <c r="J223" s="140"/>
      <c r="K223" s="140"/>
      <c r="L223" s="140"/>
      <c r="M223" s="140"/>
      <c r="N223" s="140"/>
      <c r="O223" s="140"/>
      <c r="P223" s="140"/>
    </row>
    <row r="224" spans="3:16" ht="26.25" hidden="1" customHeight="1" outlineLevel="1">
      <c r="C224" s="155" t="s">
        <v>1149</v>
      </c>
      <c r="D224" s="349" t="s">
        <v>3371</v>
      </c>
      <c r="E224" s="350"/>
      <c r="F224" s="350"/>
      <c r="G224" s="350"/>
      <c r="H224" s="350"/>
      <c r="I224" s="350"/>
      <c r="J224" s="350"/>
      <c r="K224" s="350"/>
      <c r="L224" s="350"/>
      <c r="M224" s="350"/>
      <c r="N224" s="350"/>
      <c r="O224" s="350"/>
      <c r="P224" s="351"/>
    </row>
    <row r="225" spans="3:16" ht="26.25" hidden="1" customHeight="1" outlineLevel="1">
      <c r="C225" s="17"/>
      <c r="D225" s="396" t="s">
        <v>3275</v>
      </c>
      <c r="E225" s="397"/>
      <c r="F225" s="397"/>
      <c r="G225" s="397"/>
      <c r="H225" s="397"/>
      <c r="I225" s="397"/>
      <c r="J225" s="397"/>
      <c r="K225" s="397"/>
      <c r="L225" s="397"/>
      <c r="M225" s="397"/>
      <c r="N225" s="397"/>
      <c r="O225" s="397"/>
      <c r="P225" s="397"/>
    </row>
    <row r="226" spans="3:16" ht="26.25" hidden="1" customHeight="1" outlineLevel="1">
      <c r="C226" s="17"/>
      <c r="D226" s="348" t="s">
        <v>3372</v>
      </c>
      <c r="E226" s="348"/>
      <c r="F226" s="348"/>
      <c r="G226" s="348"/>
      <c r="H226" s="348"/>
      <c r="I226" s="348"/>
      <c r="J226" s="348"/>
      <c r="K226" s="348"/>
      <c r="L226" s="348"/>
      <c r="M226" s="348"/>
      <c r="N226" s="348"/>
      <c r="O226" s="348"/>
      <c r="P226" s="348"/>
    </row>
    <row r="227" spans="3:16" ht="26.25" hidden="1" customHeight="1" outlineLevel="1">
      <c r="C227" s="17"/>
      <c r="D227" s="348"/>
      <c r="E227" s="348"/>
      <c r="F227" s="348"/>
      <c r="G227" s="348"/>
      <c r="H227" s="348"/>
      <c r="I227" s="348"/>
      <c r="J227" s="348"/>
      <c r="K227" s="348"/>
      <c r="L227" s="348"/>
      <c r="M227" s="348"/>
      <c r="N227" s="348"/>
      <c r="O227" s="348"/>
      <c r="P227" s="348"/>
    </row>
    <row r="228" spans="3:16" ht="26.25" hidden="1" customHeight="1" outlineLevel="1">
      <c r="C228" s="17"/>
      <c r="D228" s="8"/>
      <c r="E228" s="66"/>
      <c r="F228" s="66"/>
      <c r="G228" s="140"/>
      <c r="H228" s="140"/>
      <c r="I228" s="140"/>
      <c r="J228" s="140"/>
      <c r="K228" s="140"/>
      <c r="L228" s="140"/>
      <c r="M228" s="140"/>
      <c r="N228" s="140"/>
      <c r="O228" s="140"/>
      <c r="P228" s="140"/>
    </row>
    <row r="229" spans="3:16" ht="26.25" hidden="1" customHeight="1" outlineLevel="1">
      <c r="C229" s="156" t="s">
        <v>3373</v>
      </c>
      <c r="D229" s="349" t="s">
        <v>3374</v>
      </c>
      <c r="E229" s="350"/>
      <c r="F229" s="350"/>
      <c r="G229" s="350"/>
      <c r="H229" s="350"/>
      <c r="I229" s="350"/>
      <c r="J229" s="350"/>
      <c r="K229" s="350"/>
      <c r="L229" s="350"/>
      <c r="M229" s="350"/>
      <c r="N229" s="350"/>
      <c r="O229" s="350"/>
      <c r="P229" s="351"/>
    </row>
    <row r="230" spans="3:16" ht="26.25" hidden="1" customHeight="1" outlineLevel="1">
      <c r="C230" s="8"/>
      <c r="D230" s="355" t="s">
        <v>3279</v>
      </c>
      <c r="E230" s="356"/>
      <c r="F230" s="356"/>
      <c r="G230" s="356"/>
      <c r="H230" s="356"/>
      <c r="I230" s="356"/>
      <c r="J230" s="356"/>
      <c r="K230" s="356"/>
      <c r="L230" s="356"/>
      <c r="M230" s="356"/>
      <c r="N230" s="356"/>
      <c r="O230" s="356"/>
      <c r="P230" s="357"/>
    </row>
    <row r="231" spans="3:16" ht="26.25" hidden="1" customHeight="1" outlineLevel="1">
      <c r="C231" s="136"/>
      <c r="D231" s="358" t="s">
        <v>3280</v>
      </c>
      <c r="E231" s="358"/>
      <c r="F231" s="358"/>
      <c r="G231" s="359" t="s">
        <v>3281</v>
      </c>
      <c r="H231" s="359"/>
      <c r="I231" s="359"/>
      <c r="J231" s="360" t="s">
        <v>3282</v>
      </c>
      <c r="K231" s="360"/>
      <c r="L231" s="360"/>
      <c r="M231" s="360"/>
      <c r="N231" s="361"/>
      <c r="O231" s="145" t="s">
        <v>3283</v>
      </c>
      <c r="P231" s="145" t="s">
        <v>3265</v>
      </c>
    </row>
    <row r="232" spans="3:16" ht="26.25" hidden="1" customHeight="1" outlineLevel="1">
      <c r="C232" s="136"/>
      <c r="D232" s="348"/>
      <c r="E232" s="348"/>
      <c r="F232" s="348"/>
      <c r="G232" s="348"/>
      <c r="H232" s="348"/>
      <c r="I232" s="348"/>
      <c r="J232" s="447"/>
      <c r="K232" s="347"/>
      <c r="L232" s="347"/>
      <c r="M232" s="347"/>
      <c r="N232" s="448"/>
      <c r="O232" s="455"/>
      <c r="P232" s="455"/>
    </row>
    <row r="233" spans="3:16" ht="26.25" hidden="1" customHeight="1" outlineLevel="1">
      <c r="C233" s="136"/>
      <c r="D233" s="348"/>
      <c r="E233" s="348"/>
      <c r="F233" s="348"/>
      <c r="G233" s="348"/>
      <c r="H233" s="348"/>
      <c r="I233" s="348"/>
      <c r="J233" s="449"/>
      <c r="K233" s="450"/>
      <c r="L233" s="450"/>
      <c r="M233" s="450"/>
      <c r="N233" s="451"/>
      <c r="O233" s="456"/>
      <c r="P233" s="456"/>
    </row>
    <row r="234" spans="3:16" ht="26.25" hidden="1" customHeight="1" outlineLevel="1">
      <c r="C234" s="136"/>
      <c r="D234" s="348"/>
      <c r="E234" s="348"/>
      <c r="F234" s="348"/>
      <c r="G234" s="348"/>
      <c r="H234" s="348"/>
      <c r="I234" s="348"/>
      <c r="J234" s="452"/>
      <c r="K234" s="453"/>
      <c r="L234" s="453"/>
      <c r="M234" s="453"/>
      <c r="N234" s="454"/>
      <c r="O234" s="457"/>
      <c r="P234" s="457"/>
    </row>
    <row r="235" spans="3:16" ht="26.25" hidden="1" customHeight="1" outlineLevel="1">
      <c r="C235" s="8"/>
      <c r="D235" s="133"/>
      <c r="E235" s="8"/>
      <c r="F235" s="8"/>
      <c r="G235" s="8"/>
      <c r="H235" s="133"/>
      <c r="I235" s="133"/>
      <c r="J235" s="17"/>
      <c r="K235" s="17"/>
      <c r="L235" s="17"/>
      <c r="M235" s="17"/>
      <c r="N235" s="17"/>
      <c r="O235" s="17"/>
      <c r="P235" s="17"/>
    </row>
    <row r="236" spans="3:16" ht="26.25" hidden="1" customHeight="1" outlineLevel="1">
      <c r="C236" s="8"/>
      <c r="D236" s="157"/>
      <c r="E236" s="157" t="s">
        <v>3285</v>
      </c>
      <c r="F236" s="8"/>
      <c r="G236" s="8"/>
      <c r="H236" s="133"/>
      <c r="I236" s="133"/>
      <c r="J236" s="17"/>
      <c r="K236" s="17"/>
      <c r="L236" s="17"/>
      <c r="M236" s="17"/>
      <c r="N236" s="17"/>
      <c r="O236" s="17"/>
      <c r="P236" s="3"/>
    </row>
    <row r="237" spans="3:16" ht="26.25" hidden="1" customHeight="1" outlineLevel="1">
      <c r="C237" s="8"/>
      <c r="D237" s="140"/>
      <c r="E237" s="362" t="s">
        <v>3286</v>
      </c>
      <c r="F237" s="363"/>
      <c r="G237" s="363"/>
      <c r="H237" s="363"/>
      <c r="I237" s="363"/>
      <c r="J237" s="364"/>
      <c r="K237" s="365" t="s">
        <v>3287</v>
      </c>
      <c r="L237" s="366"/>
      <c r="M237" s="367" t="s">
        <v>3288</v>
      </c>
      <c r="N237" s="368"/>
      <c r="O237" s="368"/>
      <c r="P237" s="369"/>
    </row>
    <row r="238" spans="3:16" ht="26.25" hidden="1" customHeight="1" outlineLevel="1">
      <c r="C238" s="136"/>
      <c r="D238" s="358" t="s">
        <v>51</v>
      </c>
      <c r="E238" s="370" t="s">
        <v>3289</v>
      </c>
      <c r="F238" s="360"/>
      <c r="G238" s="360"/>
      <c r="H238" s="360"/>
      <c r="I238" s="360"/>
      <c r="J238" s="361"/>
      <c r="K238" s="371" t="s">
        <v>3290</v>
      </c>
      <c r="L238" s="371" t="s">
        <v>3291</v>
      </c>
      <c r="M238" s="359" t="s">
        <v>55</v>
      </c>
      <c r="N238" s="359"/>
      <c r="O238" s="359" t="s">
        <v>56</v>
      </c>
      <c r="P238" s="359"/>
    </row>
    <row r="239" spans="3:16" ht="46.15" hidden="1" customHeight="1" outlineLevel="1">
      <c r="C239" s="136"/>
      <c r="D239" s="358"/>
      <c r="E239" s="443" t="s">
        <v>3292</v>
      </c>
      <c r="F239" s="444"/>
      <c r="G239" s="444"/>
      <c r="H239" s="444"/>
      <c r="I239" s="444"/>
      <c r="J239" s="445"/>
      <c r="K239" s="372"/>
      <c r="L239" s="372"/>
      <c r="M239" s="446" t="s">
        <v>3293</v>
      </c>
      <c r="N239" s="446"/>
      <c r="O239" s="446"/>
      <c r="P239" s="446"/>
    </row>
    <row r="240" spans="3:16" ht="26.25" hidden="1" customHeight="1" outlineLevel="1">
      <c r="C240" s="8"/>
      <c r="D240" s="158" t="s">
        <v>3375</v>
      </c>
      <c r="E240" s="352"/>
      <c r="F240" s="353"/>
      <c r="G240" s="353"/>
      <c r="H240" s="353"/>
      <c r="I240" s="353"/>
      <c r="J240" s="354"/>
      <c r="K240" s="291"/>
      <c r="L240" s="291"/>
      <c r="M240" s="347"/>
      <c r="N240" s="347"/>
      <c r="O240" s="348"/>
      <c r="P240" s="348"/>
    </row>
    <row r="241" spans="3:16" ht="26.25" hidden="1" customHeight="1" outlineLevel="1">
      <c r="C241" s="8"/>
      <c r="D241" s="147" t="s">
        <v>3376</v>
      </c>
      <c r="E241" s="344"/>
      <c r="F241" s="345"/>
      <c r="G241" s="345"/>
      <c r="H241" s="345"/>
      <c r="I241" s="345"/>
      <c r="J241" s="346"/>
      <c r="K241" s="291"/>
      <c r="L241" s="291"/>
      <c r="M241" s="347"/>
      <c r="N241" s="347"/>
      <c r="O241" s="348"/>
      <c r="P241" s="348"/>
    </row>
    <row r="242" spans="3:16" ht="26.25" hidden="1" customHeight="1" outlineLevel="1">
      <c r="C242" s="8"/>
      <c r="D242" s="158" t="s">
        <v>3377</v>
      </c>
      <c r="E242" s="344"/>
      <c r="F242" s="345"/>
      <c r="G242" s="345"/>
      <c r="H242" s="345"/>
      <c r="I242" s="345"/>
      <c r="J242" s="346"/>
      <c r="K242" s="291"/>
      <c r="L242" s="291"/>
      <c r="M242" s="347"/>
      <c r="N242" s="347"/>
      <c r="O242" s="348"/>
      <c r="P242" s="348"/>
    </row>
    <row r="243" spans="3:16" ht="26.25" hidden="1" customHeight="1" outlineLevel="1">
      <c r="C243" s="8"/>
      <c r="D243" s="147" t="s">
        <v>3378</v>
      </c>
      <c r="E243" s="344"/>
      <c r="F243" s="345"/>
      <c r="G243" s="345"/>
      <c r="H243" s="345"/>
      <c r="I243" s="345"/>
      <c r="J243" s="346"/>
      <c r="K243" s="291"/>
      <c r="L243" s="291"/>
      <c r="M243" s="347"/>
      <c r="N243" s="347"/>
      <c r="O243" s="348"/>
      <c r="P243" s="348"/>
    </row>
    <row r="244" spans="3:16" ht="26.25" hidden="1" customHeight="1" outlineLevel="1">
      <c r="C244" s="8"/>
      <c r="D244" s="158" t="s">
        <v>3379</v>
      </c>
      <c r="E244" s="344"/>
      <c r="F244" s="345"/>
      <c r="G244" s="345"/>
      <c r="H244" s="345"/>
      <c r="I244" s="345"/>
      <c r="J244" s="346"/>
      <c r="K244" s="290"/>
      <c r="L244" s="290"/>
      <c r="M244" s="347"/>
      <c r="N244" s="347"/>
      <c r="O244" s="348"/>
      <c r="P244" s="348"/>
    </row>
    <row r="245" spans="3:16" ht="26.25" hidden="1" customHeight="1" outlineLevel="1">
      <c r="C245" s="8"/>
      <c r="D245" s="147" t="s">
        <v>3380</v>
      </c>
      <c r="E245" s="344"/>
      <c r="F245" s="345"/>
      <c r="G245" s="345"/>
      <c r="H245" s="345"/>
      <c r="I245" s="345"/>
      <c r="J245" s="346"/>
      <c r="K245" s="291"/>
      <c r="L245" s="291"/>
      <c r="M245" s="347"/>
      <c r="N245" s="347"/>
      <c r="O245" s="348"/>
      <c r="P245" s="348"/>
    </row>
    <row r="246" spans="3:16" ht="26.25" hidden="1" customHeight="1" outlineLevel="1">
      <c r="C246" s="8"/>
      <c r="D246" s="158" t="s">
        <v>3381</v>
      </c>
      <c r="E246" s="344"/>
      <c r="F246" s="345"/>
      <c r="G246" s="345"/>
      <c r="H246" s="345"/>
      <c r="I246" s="345"/>
      <c r="J246" s="346"/>
      <c r="K246" s="291"/>
      <c r="L246" s="291"/>
      <c r="M246" s="347"/>
      <c r="N246" s="347"/>
      <c r="O246" s="348"/>
      <c r="P246" s="348"/>
    </row>
    <row r="247" spans="3:16" ht="26.25" hidden="1" customHeight="1" outlineLevel="1">
      <c r="C247" s="8"/>
      <c r="D247" s="147" t="s">
        <v>3382</v>
      </c>
      <c r="E247" s="344"/>
      <c r="F247" s="345"/>
      <c r="G247" s="345"/>
      <c r="H247" s="345"/>
      <c r="I247" s="345"/>
      <c r="J247" s="346"/>
      <c r="K247" s="291"/>
      <c r="L247" s="291"/>
      <c r="M247" s="347"/>
      <c r="N247" s="347"/>
      <c r="O247" s="348"/>
      <c r="P247" s="348"/>
    </row>
    <row r="248" spans="3:16" ht="26.25" hidden="1" customHeight="1" outlineLevel="1">
      <c r="C248" s="8"/>
      <c r="D248" s="158" t="s">
        <v>3383</v>
      </c>
      <c r="E248" s="344"/>
      <c r="F248" s="345"/>
      <c r="G248" s="345"/>
      <c r="H248" s="345"/>
      <c r="I248" s="345"/>
      <c r="J248" s="346"/>
      <c r="K248" s="291"/>
      <c r="L248" s="291"/>
      <c r="M248" s="347"/>
      <c r="N248" s="347"/>
      <c r="O248" s="348"/>
      <c r="P248" s="348"/>
    </row>
    <row r="249" spans="3:16" ht="26.25" hidden="1" customHeight="1" outlineLevel="1">
      <c r="C249" s="8"/>
      <c r="D249" s="147" t="s">
        <v>3384</v>
      </c>
      <c r="E249" s="344"/>
      <c r="F249" s="345"/>
      <c r="G249" s="345"/>
      <c r="H249" s="345"/>
      <c r="I249" s="345"/>
      <c r="J249" s="346"/>
      <c r="K249" s="291"/>
      <c r="L249" s="291"/>
      <c r="M249" s="347"/>
      <c r="N249" s="347"/>
      <c r="O249" s="348"/>
      <c r="P249" s="348"/>
    </row>
    <row r="250" spans="3:16" ht="26.25" hidden="1" customHeight="1" outlineLevel="1">
      <c r="C250" s="8"/>
      <c r="D250" s="158" t="s">
        <v>3385</v>
      </c>
      <c r="E250" s="344"/>
      <c r="F250" s="345"/>
      <c r="G250" s="345"/>
      <c r="H250" s="345"/>
      <c r="I250" s="345"/>
      <c r="J250" s="346"/>
      <c r="K250" s="291"/>
      <c r="L250" s="291"/>
      <c r="M250" s="347"/>
      <c r="N250" s="347"/>
      <c r="O250" s="348"/>
      <c r="P250" s="348"/>
    </row>
    <row r="251" spans="3:16" ht="26.25" hidden="1" customHeight="1" outlineLevel="1">
      <c r="C251" s="8"/>
      <c r="D251" s="147" t="s">
        <v>3386</v>
      </c>
      <c r="E251" s="344"/>
      <c r="F251" s="345"/>
      <c r="G251" s="345"/>
      <c r="H251" s="345"/>
      <c r="I251" s="345"/>
      <c r="J251" s="346"/>
      <c r="K251" s="291"/>
      <c r="L251" s="291"/>
      <c r="M251" s="347"/>
      <c r="N251" s="347"/>
      <c r="O251" s="348"/>
      <c r="P251" s="348"/>
    </row>
    <row r="252" spans="3:16" ht="26.25" hidden="1" customHeight="1" outlineLevel="1">
      <c r="C252" s="8"/>
      <c r="D252" s="158" t="s">
        <v>3387</v>
      </c>
      <c r="E252" s="344"/>
      <c r="F252" s="345"/>
      <c r="G252" s="345"/>
      <c r="H252" s="345"/>
      <c r="I252" s="345"/>
      <c r="J252" s="346"/>
      <c r="K252" s="291"/>
      <c r="L252" s="291"/>
      <c r="M252" s="347"/>
      <c r="N252" s="347"/>
      <c r="O252" s="348"/>
      <c r="P252" s="348"/>
    </row>
    <row r="253" spans="3:16" ht="26.25" hidden="1" customHeight="1" outlineLevel="1">
      <c r="C253" s="8"/>
      <c r="D253" s="147" t="s">
        <v>3388</v>
      </c>
      <c r="E253" s="344"/>
      <c r="F253" s="345"/>
      <c r="G253" s="345"/>
      <c r="H253" s="345"/>
      <c r="I253" s="345"/>
      <c r="J253" s="346"/>
      <c r="K253" s="291"/>
      <c r="L253" s="291"/>
      <c r="M253" s="347"/>
      <c r="N253" s="347"/>
      <c r="O253" s="348"/>
      <c r="P253" s="348"/>
    </row>
    <row r="254" spans="3:16" ht="26.25" hidden="1" customHeight="1" outlineLevel="1">
      <c r="C254" s="8"/>
      <c r="D254" s="158" t="s">
        <v>3389</v>
      </c>
      <c r="E254" s="344"/>
      <c r="F254" s="345"/>
      <c r="G254" s="345"/>
      <c r="H254" s="345"/>
      <c r="I254" s="345"/>
      <c r="J254" s="346"/>
      <c r="K254" s="291"/>
      <c r="L254" s="291"/>
      <c r="M254" s="347"/>
      <c r="N254" s="347"/>
      <c r="O254" s="348"/>
      <c r="P254" s="348"/>
    </row>
    <row r="255" spans="3:16" ht="26.25" hidden="1" customHeight="1" outlineLevel="1">
      <c r="C255" s="8"/>
      <c r="D255" s="17"/>
      <c r="E255" s="17"/>
      <c r="F255" s="17"/>
      <c r="G255" s="17"/>
      <c r="H255" s="17"/>
      <c r="I255" s="17"/>
      <c r="J255" s="17"/>
      <c r="K255" s="17"/>
      <c r="L255" s="17"/>
      <c r="M255" s="17"/>
      <c r="N255" s="17"/>
      <c r="O255" s="17"/>
      <c r="P255" s="17"/>
    </row>
    <row r="256" spans="3:16" ht="26.25" hidden="1" customHeight="1" outlineLevel="1">
      <c r="C256" s="156" t="s">
        <v>3390</v>
      </c>
      <c r="D256" s="349" t="s">
        <v>3391</v>
      </c>
      <c r="E256" s="350"/>
      <c r="F256" s="350"/>
      <c r="G256" s="350"/>
      <c r="H256" s="350"/>
      <c r="I256" s="350"/>
      <c r="J256" s="350"/>
      <c r="K256" s="350"/>
      <c r="L256" s="350"/>
      <c r="M256" s="350"/>
      <c r="N256" s="350"/>
      <c r="O256" s="350"/>
      <c r="P256" s="351"/>
    </row>
    <row r="257" spans="3:16" ht="26.25" hidden="1" customHeight="1" outlineLevel="1">
      <c r="C257" s="8"/>
      <c r="D257" s="355" t="s">
        <v>3279</v>
      </c>
      <c r="E257" s="356"/>
      <c r="F257" s="356"/>
      <c r="G257" s="356"/>
      <c r="H257" s="356"/>
      <c r="I257" s="356"/>
      <c r="J257" s="356"/>
      <c r="K257" s="356"/>
      <c r="L257" s="356"/>
      <c r="M257" s="356"/>
      <c r="N257" s="356"/>
      <c r="O257" s="356"/>
      <c r="P257" s="357"/>
    </row>
    <row r="258" spans="3:16" ht="26.25" hidden="1" customHeight="1" outlineLevel="1">
      <c r="C258" s="136"/>
      <c r="D258" s="358" t="s">
        <v>3280</v>
      </c>
      <c r="E258" s="358"/>
      <c r="F258" s="358"/>
      <c r="G258" s="359" t="s">
        <v>3281</v>
      </c>
      <c r="H258" s="359"/>
      <c r="I258" s="359"/>
      <c r="J258" s="360" t="s">
        <v>3282</v>
      </c>
      <c r="K258" s="360"/>
      <c r="L258" s="360"/>
      <c r="M258" s="360"/>
      <c r="N258" s="361"/>
      <c r="O258" s="145" t="s">
        <v>3283</v>
      </c>
      <c r="P258" s="145" t="s">
        <v>3265</v>
      </c>
    </row>
    <row r="259" spans="3:16" ht="26.25" hidden="1" customHeight="1" outlineLevel="1">
      <c r="C259" s="136"/>
      <c r="D259" s="348"/>
      <c r="E259" s="348"/>
      <c r="F259" s="348"/>
      <c r="G259" s="348"/>
      <c r="H259" s="348"/>
      <c r="I259" s="348"/>
      <c r="J259" s="447"/>
      <c r="K259" s="347"/>
      <c r="L259" s="347"/>
      <c r="M259" s="347"/>
      <c r="N259" s="448"/>
      <c r="O259" s="455"/>
      <c r="P259" s="455"/>
    </row>
    <row r="260" spans="3:16" ht="26.25" hidden="1" customHeight="1" outlineLevel="1">
      <c r="C260" s="136"/>
      <c r="D260" s="348"/>
      <c r="E260" s="348"/>
      <c r="F260" s="348"/>
      <c r="G260" s="348"/>
      <c r="H260" s="348"/>
      <c r="I260" s="348"/>
      <c r="J260" s="449"/>
      <c r="K260" s="450"/>
      <c r="L260" s="450"/>
      <c r="M260" s="450"/>
      <c r="N260" s="451"/>
      <c r="O260" s="456"/>
      <c r="P260" s="456"/>
    </row>
    <row r="261" spans="3:16" ht="26.25" hidden="1" customHeight="1" outlineLevel="1">
      <c r="C261" s="136"/>
      <c r="D261" s="348"/>
      <c r="E261" s="348"/>
      <c r="F261" s="348"/>
      <c r="G261" s="348"/>
      <c r="H261" s="348"/>
      <c r="I261" s="348"/>
      <c r="J261" s="452"/>
      <c r="K261" s="453"/>
      <c r="L261" s="453"/>
      <c r="M261" s="453"/>
      <c r="N261" s="454"/>
      <c r="O261" s="457"/>
      <c r="P261" s="457"/>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3285</v>
      </c>
      <c r="F263" s="8"/>
      <c r="G263" s="8"/>
      <c r="H263" s="133"/>
      <c r="I263" s="133"/>
      <c r="J263" s="17"/>
      <c r="K263" s="17"/>
      <c r="L263" s="17"/>
      <c r="M263" s="17"/>
      <c r="N263" s="17"/>
      <c r="O263" s="17"/>
      <c r="P263" s="3"/>
    </row>
    <row r="264" spans="3:16" ht="26.25" hidden="1" customHeight="1" outlineLevel="1">
      <c r="C264" s="8"/>
      <c r="D264" s="140"/>
      <c r="E264" s="362" t="s">
        <v>3286</v>
      </c>
      <c r="F264" s="363"/>
      <c r="G264" s="363"/>
      <c r="H264" s="363"/>
      <c r="I264" s="363"/>
      <c r="J264" s="364"/>
      <c r="K264" s="365" t="s">
        <v>3287</v>
      </c>
      <c r="L264" s="366"/>
      <c r="M264" s="367" t="s">
        <v>3288</v>
      </c>
      <c r="N264" s="368"/>
      <c r="O264" s="368"/>
      <c r="P264" s="369"/>
    </row>
    <row r="265" spans="3:16" ht="26.25" hidden="1" customHeight="1" outlineLevel="1">
      <c r="C265" s="136"/>
      <c r="D265" s="358" t="s">
        <v>51</v>
      </c>
      <c r="E265" s="370" t="s">
        <v>3289</v>
      </c>
      <c r="F265" s="360"/>
      <c r="G265" s="360"/>
      <c r="H265" s="360"/>
      <c r="I265" s="360"/>
      <c r="J265" s="361"/>
      <c r="K265" s="371" t="s">
        <v>3290</v>
      </c>
      <c r="L265" s="371" t="s">
        <v>3291</v>
      </c>
      <c r="M265" s="359" t="s">
        <v>55</v>
      </c>
      <c r="N265" s="359"/>
      <c r="O265" s="359" t="s">
        <v>56</v>
      </c>
      <c r="P265" s="359"/>
    </row>
    <row r="266" spans="3:16" ht="51.4" hidden="1" customHeight="1" outlineLevel="1">
      <c r="C266" s="136"/>
      <c r="D266" s="358"/>
      <c r="E266" s="443" t="s">
        <v>3292</v>
      </c>
      <c r="F266" s="444"/>
      <c r="G266" s="444"/>
      <c r="H266" s="444"/>
      <c r="I266" s="444"/>
      <c r="J266" s="445"/>
      <c r="K266" s="372"/>
      <c r="L266" s="372"/>
      <c r="M266" s="446" t="s">
        <v>3392</v>
      </c>
      <c r="N266" s="446"/>
      <c r="O266" s="446"/>
      <c r="P266" s="446"/>
    </row>
    <row r="267" spans="3:16" ht="26.25" hidden="1" customHeight="1" outlineLevel="1">
      <c r="C267" s="8"/>
      <c r="D267" s="158" t="s">
        <v>3393</v>
      </c>
      <c r="E267" s="352"/>
      <c r="F267" s="353"/>
      <c r="G267" s="353"/>
      <c r="H267" s="353"/>
      <c r="I267" s="353"/>
      <c r="J267" s="354"/>
      <c r="K267" s="291"/>
      <c r="L267" s="291"/>
      <c r="M267" s="347"/>
      <c r="N267" s="347"/>
      <c r="O267" s="348"/>
      <c r="P267" s="348"/>
    </row>
    <row r="268" spans="3:16" ht="26.25" hidden="1" customHeight="1" outlineLevel="1">
      <c r="C268" s="8"/>
      <c r="D268" s="147" t="s">
        <v>3394</v>
      </c>
      <c r="E268" s="344"/>
      <c r="F268" s="345"/>
      <c r="G268" s="345"/>
      <c r="H268" s="345"/>
      <c r="I268" s="345"/>
      <c r="J268" s="346"/>
      <c r="K268" s="291"/>
      <c r="L268" s="291"/>
      <c r="M268" s="347"/>
      <c r="N268" s="347"/>
      <c r="O268" s="348"/>
      <c r="P268" s="348"/>
    </row>
    <row r="269" spans="3:16" ht="26.25" hidden="1" customHeight="1" outlineLevel="1">
      <c r="C269" s="8"/>
      <c r="D269" s="158" t="s">
        <v>3395</v>
      </c>
      <c r="E269" s="344"/>
      <c r="F269" s="345"/>
      <c r="G269" s="345"/>
      <c r="H269" s="345"/>
      <c r="I269" s="345"/>
      <c r="J269" s="346"/>
      <c r="K269" s="291"/>
      <c r="L269" s="291"/>
      <c r="M269" s="347"/>
      <c r="N269" s="347"/>
      <c r="O269" s="348"/>
      <c r="P269" s="348"/>
    </row>
    <row r="270" spans="3:16" ht="26.25" hidden="1" customHeight="1" outlineLevel="1">
      <c r="C270" s="8"/>
      <c r="D270" s="147" t="s">
        <v>3396</v>
      </c>
      <c r="E270" s="344"/>
      <c r="F270" s="345"/>
      <c r="G270" s="345"/>
      <c r="H270" s="345"/>
      <c r="I270" s="345"/>
      <c r="J270" s="346"/>
      <c r="K270" s="291"/>
      <c r="L270" s="291"/>
      <c r="M270" s="347"/>
      <c r="N270" s="347"/>
      <c r="O270" s="348"/>
      <c r="P270" s="348"/>
    </row>
    <row r="271" spans="3:16" ht="26.25" hidden="1" customHeight="1" outlineLevel="1">
      <c r="C271" s="8"/>
      <c r="D271" s="158" t="s">
        <v>3397</v>
      </c>
      <c r="E271" s="344"/>
      <c r="F271" s="345"/>
      <c r="G271" s="345"/>
      <c r="H271" s="345"/>
      <c r="I271" s="345"/>
      <c r="J271" s="346"/>
      <c r="K271" s="291"/>
      <c r="L271" s="291"/>
      <c r="M271" s="347"/>
      <c r="N271" s="347"/>
      <c r="O271" s="348"/>
      <c r="P271" s="348"/>
    </row>
    <row r="272" spans="3:16" ht="26.25" hidden="1" customHeight="1" outlineLevel="1">
      <c r="C272" s="8"/>
      <c r="D272" s="147" t="s">
        <v>3398</v>
      </c>
      <c r="E272" s="344"/>
      <c r="F272" s="345"/>
      <c r="G272" s="345"/>
      <c r="H272" s="345"/>
      <c r="I272" s="345"/>
      <c r="J272" s="346"/>
      <c r="K272" s="291"/>
      <c r="L272" s="291"/>
      <c r="M272" s="347"/>
      <c r="N272" s="347"/>
      <c r="O272" s="348"/>
      <c r="P272" s="348"/>
    </row>
    <row r="273" spans="3:16" ht="26.25" hidden="1" customHeight="1" outlineLevel="1">
      <c r="C273" s="8"/>
      <c r="D273" s="158" t="s">
        <v>3399</v>
      </c>
      <c r="E273" s="344"/>
      <c r="F273" s="345"/>
      <c r="G273" s="345"/>
      <c r="H273" s="345"/>
      <c r="I273" s="345"/>
      <c r="J273" s="346"/>
      <c r="K273" s="291"/>
      <c r="L273" s="291"/>
      <c r="M273" s="347"/>
      <c r="N273" s="347"/>
      <c r="O273" s="348"/>
      <c r="P273" s="348"/>
    </row>
    <row r="274" spans="3:16" ht="26.25" hidden="1" customHeight="1" outlineLevel="1">
      <c r="C274" s="8"/>
      <c r="D274" s="147" t="s">
        <v>3400</v>
      </c>
      <c r="E274" s="344"/>
      <c r="F274" s="345"/>
      <c r="G274" s="345"/>
      <c r="H274" s="345"/>
      <c r="I274" s="345"/>
      <c r="J274" s="346"/>
      <c r="K274" s="291"/>
      <c r="L274" s="291"/>
      <c r="M274" s="347"/>
      <c r="N274" s="347"/>
      <c r="O274" s="348"/>
      <c r="P274" s="348"/>
    </row>
    <row r="275" spans="3:16" ht="26.25" hidden="1" customHeight="1" outlineLevel="1">
      <c r="C275" s="8"/>
      <c r="D275" s="158" t="s">
        <v>3401</v>
      </c>
      <c r="E275" s="344"/>
      <c r="F275" s="345"/>
      <c r="G275" s="345"/>
      <c r="H275" s="345"/>
      <c r="I275" s="345"/>
      <c r="J275" s="346"/>
      <c r="K275" s="291"/>
      <c r="L275" s="291"/>
      <c r="M275" s="347"/>
      <c r="N275" s="347"/>
      <c r="O275" s="348"/>
      <c r="P275" s="348"/>
    </row>
    <row r="276" spans="3:16" ht="26.25" hidden="1" customHeight="1" outlineLevel="1">
      <c r="C276" s="8"/>
      <c r="D276" s="147" t="s">
        <v>3402</v>
      </c>
      <c r="E276" s="344"/>
      <c r="F276" s="345"/>
      <c r="G276" s="345"/>
      <c r="H276" s="345"/>
      <c r="I276" s="345"/>
      <c r="J276" s="346"/>
      <c r="K276" s="291"/>
      <c r="L276" s="291"/>
      <c r="M276" s="347"/>
      <c r="N276" s="347"/>
      <c r="O276" s="348"/>
      <c r="P276" s="348"/>
    </row>
    <row r="277" spans="3:16" ht="26.25" hidden="1" customHeight="1" outlineLevel="1">
      <c r="C277" s="8"/>
      <c r="D277" s="158" t="s">
        <v>3403</v>
      </c>
      <c r="E277" s="344"/>
      <c r="F277" s="345"/>
      <c r="G277" s="345"/>
      <c r="H277" s="345"/>
      <c r="I277" s="345"/>
      <c r="J277" s="346"/>
      <c r="K277" s="291"/>
      <c r="L277" s="291"/>
      <c r="M277" s="347"/>
      <c r="N277" s="347"/>
      <c r="O277" s="348"/>
      <c r="P277" s="348"/>
    </row>
    <row r="278" spans="3:16" ht="26.25" hidden="1" customHeight="1" outlineLevel="1">
      <c r="C278" s="8"/>
      <c r="D278" s="147" t="s">
        <v>3404</v>
      </c>
      <c r="E278" s="344"/>
      <c r="F278" s="345"/>
      <c r="G278" s="345"/>
      <c r="H278" s="345"/>
      <c r="I278" s="345"/>
      <c r="J278" s="346"/>
      <c r="K278" s="291"/>
      <c r="L278" s="291"/>
      <c r="M278" s="347"/>
      <c r="N278" s="347"/>
      <c r="O278" s="348"/>
      <c r="P278" s="348"/>
    </row>
    <row r="279" spans="3:16" ht="26.25" hidden="1" customHeight="1" outlineLevel="1">
      <c r="C279" s="8"/>
      <c r="D279" s="158" t="s">
        <v>3405</v>
      </c>
      <c r="E279" s="344"/>
      <c r="F279" s="345"/>
      <c r="G279" s="345"/>
      <c r="H279" s="345"/>
      <c r="I279" s="345"/>
      <c r="J279" s="346"/>
      <c r="K279" s="291"/>
      <c r="L279" s="291"/>
      <c r="M279" s="347"/>
      <c r="N279" s="347"/>
      <c r="O279" s="348"/>
      <c r="P279" s="348"/>
    </row>
    <row r="280" spans="3:16" ht="26.25" hidden="1" customHeight="1" outlineLevel="1">
      <c r="C280" s="8"/>
      <c r="D280" s="147" t="s">
        <v>3406</v>
      </c>
      <c r="E280" s="344"/>
      <c r="F280" s="345"/>
      <c r="G280" s="345"/>
      <c r="H280" s="345"/>
      <c r="I280" s="345"/>
      <c r="J280" s="346"/>
      <c r="K280" s="291"/>
      <c r="L280" s="291"/>
      <c r="M280" s="347"/>
      <c r="N280" s="347"/>
      <c r="O280" s="348"/>
      <c r="P280" s="348"/>
    </row>
    <row r="281" spans="3:16" ht="26.25" hidden="1" customHeight="1" outlineLevel="1">
      <c r="C281" s="8"/>
      <c r="D281" s="158" t="s">
        <v>3407</v>
      </c>
      <c r="E281" s="344"/>
      <c r="F281" s="345"/>
      <c r="G281" s="345"/>
      <c r="H281" s="345"/>
      <c r="I281" s="345"/>
      <c r="J281" s="346"/>
      <c r="K281" s="291"/>
      <c r="L281" s="291"/>
      <c r="M281" s="347"/>
      <c r="N281" s="347"/>
      <c r="O281" s="348"/>
      <c r="P281" s="348"/>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1153</v>
      </c>
      <c r="D284" s="349" t="s">
        <v>3408</v>
      </c>
      <c r="E284" s="350"/>
      <c r="F284" s="350"/>
      <c r="G284" s="350"/>
      <c r="H284" s="350"/>
      <c r="I284" s="350"/>
      <c r="J284" s="350"/>
      <c r="K284" s="350"/>
      <c r="L284" s="350"/>
      <c r="M284" s="350"/>
      <c r="N284" s="350"/>
      <c r="O284" s="350"/>
      <c r="P284" s="351"/>
    </row>
    <row r="285" spans="3:16" ht="26.25" hidden="1" customHeight="1" outlineLevel="1">
      <c r="C285" s="17"/>
      <c r="D285" s="396" t="s">
        <v>3275</v>
      </c>
      <c r="E285" s="397"/>
      <c r="F285" s="397"/>
      <c r="G285" s="397"/>
      <c r="H285" s="397"/>
      <c r="I285" s="397"/>
      <c r="J285" s="397"/>
      <c r="K285" s="397"/>
      <c r="L285" s="397"/>
      <c r="M285" s="397"/>
      <c r="N285" s="397"/>
      <c r="O285" s="397"/>
      <c r="P285" s="397"/>
    </row>
    <row r="286" spans="3:16" ht="26.25" hidden="1" customHeight="1" outlineLevel="1">
      <c r="C286" s="17"/>
      <c r="D286" s="348" t="s">
        <v>3372</v>
      </c>
      <c r="E286" s="348"/>
      <c r="F286" s="348"/>
      <c r="G286" s="348"/>
      <c r="H286" s="348"/>
      <c r="I286" s="348"/>
      <c r="J286" s="348"/>
      <c r="K286" s="348"/>
      <c r="L286" s="348"/>
      <c r="M286" s="348"/>
      <c r="N286" s="348"/>
      <c r="O286" s="348"/>
      <c r="P286" s="348"/>
    </row>
    <row r="287" spans="3:16" ht="26.25" hidden="1" customHeight="1" outlineLevel="1">
      <c r="C287" s="17"/>
      <c r="D287" s="348"/>
      <c r="E287" s="348"/>
      <c r="F287" s="348"/>
      <c r="G287" s="348"/>
      <c r="H287" s="348"/>
      <c r="I287" s="348"/>
      <c r="J287" s="348"/>
      <c r="K287" s="348"/>
      <c r="L287" s="348"/>
      <c r="M287" s="348"/>
      <c r="N287" s="348"/>
      <c r="O287" s="348"/>
      <c r="P287" s="348"/>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3409</v>
      </c>
      <c r="D289" s="349" t="s">
        <v>3410</v>
      </c>
      <c r="E289" s="350"/>
      <c r="F289" s="350"/>
      <c r="G289" s="350"/>
      <c r="H289" s="350"/>
      <c r="I289" s="350"/>
      <c r="J289" s="350"/>
      <c r="K289" s="350"/>
      <c r="L289" s="350"/>
      <c r="M289" s="350"/>
      <c r="N289" s="350"/>
      <c r="O289" s="350"/>
      <c r="P289" s="351"/>
    </row>
    <row r="290" spans="3:16" ht="26.25" hidden="1" customHeight="1" outlineLevel="1">
      <c r="C290" s="8"/>
      <c r="D290" s="355" t="s">
        <v>3279</v>
      </c>
      <c r="E290" s="356"/>
      <c r="F290" s="356"/>
      <c r="G290" s="356"/>
      <c r="H290" s="356"/>
      <c r="I290" s="356"/>
      <c r="J290" s="356"/>
      <c r="K290" s="356"/>
      <c r="L290" s="356"/>
      <c r="M290" s="356"/>
      <c r="N290" s="356"/>
      <c r="O290" s="356"/>
      <c r="P290" s="357"/>
    </row>
    <row r="291" spans="3:16" ht="26.25" hidden="1" customHeight="1" outlineLevel="1">
      <c r="C291" s="136"/>
      <c r="D291" s="358" t="s">
        <v>3280</v>
      </c>
      <c r="E291" s="358"/>
      <c r="F291" s="358"/>
      <c r="G291" s="359" t="s">
        <v>3281</v>
      </c>
      <c r="H291" s="359"/>
      <c r="I291" s="359"/>
      <c r="J291" s="360" t="s">
        <v>3282</v>
      </c>
      <c r="K291" s="360"/>
      <c r="L291" s="360"/>
      <c r="M291" s="360"/>
      <c r="N291" s="361"/>
      <c r="O291" s="145" t="s">
        <v>3283</v>
      </c>
      <c r="P291" s="145" t="s">
        <v>3265</v>
      </c>
    </row>
    <row r="292" spans="3:16" ht="26.25" hidden="1" customHeight="1" outlineLevel="1">
      <c r="C292" s="136"/>
      <c r="D292" s="348"/>
      <c r="E292" s="348"/>
      <c r="F292" s="348"/>
      <c r="G292" s="348"/>
      <c r="H292" s="348"/>
      <c r="I292" s="348"/>
      <c r="J292" s="447"/>
      <c r="K292" s="347"/>
      <c r="L292" s="347"/>
      <c r="M292" s="347"/>
      <c r="N292" s="448"/>
      <c r="O292" s="455"/>
      <c r="P292" s="455"/>
    </row>
    <row r="293" spans="3:16" ht="26.25" hidden="1" customHeight="1" outlineLevel="1">
      <c r="C293" s="136"/>
      <c r="D293" s="348"/>
      <c r="E293" s="348"/>
      <c r="F293" s="348"/>
      <c r="G293" s="348"/>
      <c r="H293" s="348"/>
      <c r="I293" s="348"/>
      <c r="J293" s="449"/>
      <c r="K293" s="450"/>
      <c r="L293" s="450"/>
      <c r="M293" s="450"/>
      <c r="N293" s="451"/>
      <c r="O293" s="456"/>
      <c r="P293" s="456"/>
    </row>
    <row r="294" spans="3:16" ht="26.25" hidden="1" customHeight="1" outlineLevel="1">
      <c r="C294" s="136"/>
      <c r="D294" s="348"/>
      <c r="E294" s="348"/>
      <c r="F294" s="348"/>
      <c r="G294" s="348"/>
      <c r="H294" s="348"/>
      <c r="I294" s="348"/>
      <c r="J294" s="452"/>
      <c r="K294" s="453"/>
      <c r="L294" s="453"/>
      <c r="M294" s="453"/>
      <c r="N294" s="454"/>
      <c r="O294" s="457"/>
      <c r="P294" s="457"/>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3285</v>
      </c>
      <c r="F296" s="8"/>
      <c r="G296" s="8"/>
      <c r="H296" s="133"/>
      <c r="I296" s="133"/>
      <c r="J296" s="17"/>
      <c r="K296" s="17"/>
      <c r="L296" s="17"/>
      <c r="M296" s="17"/>
      <c r="N296" s="17"/>
      <c r="O296" s="17"/>
      <c r="P296" s="3"/>
    </row>
    <row r="297" spans="3:16" ht="26.25" hidden="1" customHeight="1" outlineLevel="1">
      <c r="C297" s="8"/>
      <c r="D297" s="140"/>
      <c r="E297" s="362" t="s">
        <v>3286</v>
      </c>
      <c r="F297" s="363"/>
      <c r="G297" s="363"/>
      <c r="H297" s="363"/>
      <c r="I297" s="363"/>
      <c r="J297" s="364"/>
      <c r="K297" s="365" t="s">
        <v>3287</v>
      </c>
      <c r="L297" s="366"/>
      <c r="M297" s="367" t="s">
        <v>3288</v>
      </c>
      <c r="N297" s="368"/>
      <c r="O297" s="368"/>
      <c r="P297" s="369"/>
    </row>
    <row r="298" spans="3:16" ht="26.25" hidden="1" customHeight="1" outlineLevel="1">
      <c r="C298" s="136"/>
      <c r="D298" s="358" t="s">
        <v>51</v>
      </c>
      <c r="E298" s="370" t="s">
        <v>3289</v>
      </c>
      <c r="F298" s="360"/>
      <c r="G298" s="360"/>
      <c r="H298" s="360"/>
      <c r="I298" s="360"/>
      <c r="J298" s="361"/>
      <c r="K298" s="371" t="s">
        <v>3290</v>
      </c>
      <c r="L298" s="371" t="s">
        <v>3291</v>
      </c>
      <c r="M298" s="359" t="s">
        <v>55</v>
      </c>
      <c r="N298" s="359"/>
      <c r="O298" s="359" t="s">
        <v>56</v>
      </c>
      <c r="P298" s="359"/>
    </row>
    <row r="299" spans="3:16" ht="44.65" hidden="1" customHeight="1" outlineLevel="1">
      <c r="C299" s="136"/>
      <c r="D299" s="358"/>
      <c r="E299" s="443" t="s">
        <v>3292</v>
      </c>
      <c r="F299" s="444"/>
      <c r="G299" s="444"/>
      <c r="H299" s="444"/>
      <c r="I299" s="444"/>
      <c r="J299" s="445"/>
      <c r="K299" s="372"/>
      <c r="L299" s="372"/>
      <c r="M299" s="446" t="s">
        <v>3411</v>
      </c>
      <c r="N299" s="446"/>
      <c r="O299" s="446"/>
      <c r="P299" s="446"/>
    </row>
    <row r="300" spans="3:16" ht="26.25" hidden="1" customHeight="1" outlineLevel="1">
      <c r="C300" s="8"/>
      <c r="D300" s="158" t="s">
        <v>3412</v>
      </c>
      <c r="E300" s="352"/>
      <c r="F300" s="353"/>
      <c r="G300" s="353"/>
      <c r="H300" s="353"/>
      <c r="I300" s="353"/>
      <c r="J300" s="354"/>
      <c r="K300" s="291"/>
      <c r="L300" s="291"/>
      <c r="M300" s="347"/>
      <c r="N300" s="347"/>
      <c r="O300" s="348"/>
      <c r="P300" s="348"/>
    </row>
    <row r="301" spans="3:16" ht="26.25" hidden="1" customHeight="1" outlineLevel="1">
      <c r="C301" s="8"/>
      <c r="D301" s="147" t="s">
        <v>3413</v>
      </c>
      <c r="E301" s="344"/>
      <c r="F301" s="345"/>
      <c r="G301" s="345"/>
      <c r="H301" s="345"/>
      <c r="I301" s="345"/>
      <c r="J301" s="346"/>
      <c r="K301" s="291"/>
      <c r="L301" s="291"/>
      <c r="M301" s="347"/>
      <c r="N301" s="347"/>
      <c r="O301" s="348"/>
      <c r="P301" s="348"/>
    </row>
    <row r="302" spans="3:16" ht="26.25" hidden="1" customHeight="1" outlineLevel="1">
      <c r="C302" s="8"/>
      <c r="D302" s="158" t="s">
        <v>3414</v>
      </c>
      <c r="E302" s="344"/>
      <c r="F302" s="345"/>
      <c r="G302" s="345"/>
      <c r="H302" s="345"/>
      <c r="I302" s="345"/>
      <c r="J302" s="346"/>
      <c r="K302" s="291"/>
      <c r="L302" s="291"/>
      <c r="M302" s="347"/>
      <c r="N302" s="347"/>
      <c r="O302" s="348"/>
      <c r="P302" s="348"/>
    </row>
    <row r="303" spans="3:16" ht="26.25" hidden="1" customHeight="1" outlineLevel="1">
      <c r="C303" s="8"/>
      <c r="D303" s="147" t="s">
        <v>3415</v>
      </c>
      <c r="E303" s="344"/>
      <c r="F303" s="345"/>
      <c r="G303" s="345"/>
      <c r="H303" s="345"/>
      <c r="I303" s="345"/>
      <c r="J303" s="346"/>
      <c r="K303" s="291"/>
      <c r="L303" s="291"/>
      <c r="M303" s="347"/>
      <c r="N303" s="347"/>
      <c r="O303" s="348"/>
      <c r="P303" s="348"/>
    </row>
    <row r="304" spans="3:16" ht="26.25" hidden="1" customHeight="1" outlineLevel="1">
      <c r="C304" s="8"/>
      <c r="D304" s="158" t="s">
        <v>3416</v>
      </c>
      <c r="E304" s="344"/>
      <c r="F304" s="345"/>
      <c r="G304" s="345"/>
      <c r="H304" s="345"/>
      <c r="I304" s="345"/>
      <c r="J304" s="346"/>
      <c r="K304" s="291"/>
      <c r="L304" s="291"/>
      <c r="M304" s="347"/>
      <c r="N304" s="347"/>
      <c r="O304" s="348"/>
      <c r="P304" s="348"/>
    </row>
    <row r="305" spans="3:16" ht="26.25" hidden="1" customHeight="1" outlineLevel="1">
      <c r="C305" s="8"/>
      <c r="D305" s="147" t="s">
        <v>3417</v>
      </c>
      <c r="E305" s="344"/>
      <c r="F305" s="345"/>
      <c r="G305" s="345"/>
      <c r="H305" s="345"/>
      <c r="I305" s="345"/>
      <c r="J305" s="346"/>
      <c r="K305" s="291"/>
      <c r="L305" s="291"/>
      <c r="M305" s="347"/>
      <c r="N305" s="347"/>
      <c r="O305" s="348"/>
      <c r="P305" s="348"/>
    </row>
    <row r="306" spans="3:16" ht="26.25" hidden="1" customHeight="1" outlineLevel="1">
      <c r="C306" s="8"/>
      <c r="D306" s="158" t="s">
        <v>3418</v>
      </c>
      <c r="E306" s="344"/>
      <c r="F306" s="345"/>
      <c r="G306" s="345"/>
      <c r="H306" s="345"/>
      <c r="I306" s="345"/>
      <c r="J306" s="346"/>
      <c r="K306" s="291"/>
      <c r="L306" s="291"/>
      <c r="M306" s="347"/>
      <c r="N306" s="347"/>
      <c r="O306" s="348"/>
      <c r="P306" s="348"/>
    </row>
    <row r="307" spans="3:16" ht="26.25" hidden="1" customHeight="1" outlineLevel="1">
      <c r="C307" s="8"/>
      <c r="D307" s="147" t="s">
        <v>3419</v>
      </c>
      <c r="E307" s="344"/>
      <c r="F307" s="345"/>
      <c r="G307" s="345"/>
      <c r="H307" s="345"/>
      <c r="I307" s="345"/>
      <c r="J307" s="346"/>
      <c r="K307" s="291"/>
      <c r="L307" s="291"/>
      <c r="M307" s="347"/>
      <c r="N307" s="347"/>
      <c r="O307" s="348"/>
      <c r="P307" s="348"/>
    </row>
    <row r="308" spans="3:16" ht="26.25" hidden="1" customHeight="1" outlineLevel="1">
      <c r="C308" s="8"/>
      <c r="D308" s="158" t="s">
        <v>3420</v>
      </c>
      <c r="E308" s="344"/>
      <c r="F308" s="345"/>
      <c r="G308" s="345"/>
      <c r="H308" s="345"/>
      <c r="I308" s="345"/>
      <c r="J308" s="346"/>
      <c r="K308" s="291"/>
      <c r="L308" s="291"/>
      <c r="M308" s="347"/>
      <c r="N308" s="347"/>
      <c r="O308" s="348"/>
      <c r="P308" s="348"/>
    </row>
    <row r="309" spans="3:16" ht="26.25" hidden="1" customHeight="1" outlineLevel="1">
      <c r="C309" s="8"/>
      <c r="D309" s="147" t="s">
        <v>3421</v>
      </c>
      <c r="E309" s="344"/>
      <c r="F309" s="345"/>
      <c r="G309" s="345"/>
      <c r="H309" s="345"/>
      <c r="I309" s="345"/>
      <c r="J309" s="346"/>
      <c r="K309" s="291"/>
      <c r="L309" s="291"/>
      <c r="M309" s="347"/>
      <c r="N309" s="347"/>
      <c r="O309" s="348"/>
      <c r="P309" s="348"/>
    </row>
    <row r="310" spans="3:16" ht="26.25" hidden="1" customHeight="1" outlineLevel="1">
      <c r="C310" s="8"/>
      <c r="D310" s="158" t="s">
        <v>3422</v>
      </c>
      <c r="E310" s="344"/>
      <c r="F310" s="345"/>
      <c r="G310" s="345"/>
      <c r="H310" s="345"/>
      <c r="I310" s="345"/>
      <c r="J310" s="346"/>
      <c r="K310" s="291"/>
      <c r="L310" s="291"/>
      <c r="M310" s="347"/>
      <c r="N310" s="347"/>
      <c r="O310" s="348"/>
      <c r="P310" s="348"/>
    </row>
    <row r="311" spans="3:16" ht="26.25" hidden="1" customHeight="1" outlineLevel="1">
      <c r="C311" s="8"/>
      <c r="D311" s="147" t="s">
        <v>3423</v>
      </c>
      <c r="E311" s="344"/>
      <c r="F311" s="345"/>
      <c r="G311" s="345"/>
      <c r="H311" s="345"/>
      <c r="I311" s="345"/>
      <c r="J311" s="346"/>
      <c r="K311" s="291"/>
      <c r="L311" s="291"/>
      <c r="M311" s="347"/>
      <c r="N311" s="347"/>
      <c r="O311" s="348"/>
      <c r="P311" s="348"/>
    </row>
    <row r="312" spans="3:16" ht="26.25" hidden="1" customHeight="1" outlineLevel="1">
      <c r="C312" s="8"/>
      <c r="D312" s="158" t="s">
        <v>3424</v>
      </c>
      <c r="E312" s="344"/>
      <c r="F312" s="345"/>
      <c r="G312" s="345"/>
      <c r="H312" s="345"/>
      <c r="I312" s="345"/>
      <c r="J312" s="346"/>
      <c r="K312" s="291"/>
      <c r="L312" s="291"/>
      <c r="M312" s="347"/>
      <c r="N312" s="347"/>
      <c r="O312" s="348"/>
      <c r="P312" s="348"/>
    </row>
    <row r="313" spans="3:16" ht="26.25" hidden="1" customHeight="1" outlineLevel="1">
      <c r="C313" s="8"/>
      <c r="D313" s="147" t="s">
        <v>3425</v>
      </c>
      <c r="E313" s="344"/>
      <c r="F313" s="345"/>
      <c r="G313" s="345"/>
      <c r="H313" s="345"/>
      <c r="I313" s="345"/>
      <c r="J313" s="346"/>
      <c r="K313" s="291"/>
      <c r="L313" s="291"/>
      <c r="M313" s="347"/>
      <c r="N313" s="347"/>
      <c r="O313" s="348"/>
      <c r="P313" s="348"/>
    </row>
    <row r="314" spans="3:16" ht="26.25" hidden="1" customHeight="1" outlineLevel="1">
      <c r="C314" s="8"/>
      <c r="D314" s="158" t="s">
        <v>3426</v>
      </c>
      <c r="E314" s="344"/>
      <c r="F314" s="345"/>
      <c r="G314" s="345"/>
      <c r="H314" s="345"/>
      <c r="I314" s="345"/>
      <c r="J314" s="346"/>
      <c r="K314" s="291"/>
      <c r="L314" s="291"/>
      <c r="M314" s="347"/>
      <c r="N314" s="347"/>
      <c r="O314" s="348"/>
      <c r="P314" s="348"/>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3427</v>
      </c>
      <c r="D316" s="349" t="s">
        <v>3428</v>
      </c>
      <c r="E316" s="350"/>
      <c r="F316" s="350"/>
      <c r="G316" s="350"/>
      <c r="H316" s="350"/>
      <c r="I316" s="350"/>
      <c r="J316" s="350"/>
      <c r="K316" s="350"/>
      <c r="L316" s="350"/>
      <c r="M316" s="350"/>
      <c r="N316" s="350"/>
      <c r="O316" s="350"/>
      <c r="P316" s="351"/>
    </row>
    <row r="317" spans="3:16" ht="26.25" hidden="1" customHeight="1" outlineLevel="1">
      <c r="C317" s="8"/>
      <c r="D317" s="355" t="s">
        <v>3279</v>
      </c>
      <c r="E317" s="356"/>
      <c r="F317" s="356"/>
      <c r="G317" s="356"/>
      <c r="H317" s="356"/>
      <c r="I317" s="356"/>
      <c r="J317" s="356"/>
      <c r="K317" s="356"/>
      <c r="L317" s="356"/>
      <c r="M317" s="356"/>
      <c r="N317" s="356"/>
      <c r="O317" s="356"/>
      <c r="P317" s="357"/>
    </row>
    <row r="318" spans="3:16" ht="26.25" hidden="1" customHeight="1" outlineLevel="1">
      <c r="C318" s="136"/>
      <c r="D318" s="358" t="s">
        <v>3280</v>
      </c>
      <c r="E318" s="358"/>
      <c r="F318" s="358"/>
      <c r="G318" s="359" t="s">
        <v>3281</v>
      </c>
      <c r="H318" s="359"/>
      <c r="I318" s="359"/>
      <c r="J318" s="360" t="s">
        <v>3282</v>
      </c>
      <c r="K318" s="360"/>
      <c r="L318" s="360"/>
      <c r="M318" s="360"/>
      <c r="N318" s="361"/>
      <c r="O318" s="145" t="s">
        <v>3283</v>
      </c>
      <c r="P318" s="145" t="s">
        <v>3265</v>
      </c>
    </row>
    <row r="319" spans="3:16" ht="26.25" hidden="1" customHeight="1" outlineLevel="1">
      <c r="C319" s="136"/>
      <c r="D319" s="348"/>
      <c r="E319" s="348"/>
      <c r="F319" s="348"/>
      <c r="G319" s="348"/>
      <c r="H319" s="348"/>
      <c r="I319" s="348"/>
      <c r="J319" s="447"/>
      <c r="K319" s="347"/>
      <c r="L319" s="347"/>
      <c r="M319" s="347"/>
      <c r="N319" s="448"/>
      <c r="O319" s="455"/>
      <c r="P319" s="455"/>
    </row>
    <row r="320" spans="3:16" ht="26.25" hidden="1" customHeight="1" outlineLevel="1">
      <c r="C320" s="136"/>
      <c r="D320" s="348"/>
      <c r="E320" s="348"/>
      <c r="F320" s="348"/>
      <c r="G320" s="348"/>
      <c r="H320" s="348"/>
      <c r="I320" s="348"/>
      <c r="J320" s="449"/>
      <c r="K320" s="450"/>
      <c r="L320" s="450"/>
      <c r="M320" s="450"/>
      <c r="N320" s="451"/>
      <c r="O320" s="456"/>
      <c r="P320" s="456"/>
    </row>
    <row r="321" spans="3:16" ht="26.25" hidden="1" customHeight="1" outlineLevel="1">
      <c r="C321" s="136"/>
      <c r="D321" s="348"/>
      <c r="E321" s="348"/>
      <c r="F321" s="348"/>
      <c r="G321" s="348"/>
      <c r="H321" s="348"/>
      <c r="I321" s="348"/>
      <c r="J321" s="452"/>
      <c r="K321" s="453"/>
      <c r="L321" s="453"/>
      <c r="M321" s="453"/>
      <c r="N321" s="454"/>
      <c r="O321" s="457"/>
      <c r="P321" s="457"/>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3285</v>
      </c>
      <c r="F323" s="8"/>
      <c r="G323" s="8"/>
      <c r="H323" s="133"/>
      <c r="I323" s="133"/>
      <c r="J323" s="17"/>
      <c r="K323" s="17"/>
      <c r="L323" s="17"/>
      <c r="M323" s="17"/>
      <c r="N323" s="17"/>
      <c r="O323" s="17"/>
      <c r="P323" s="3"/>
    </row>
    <row r="324" spans="3:16" ht="26.25" hidden="1" customHeight="1" outlineLevel="1">
      <c r="C324" s="8"/>
      <c r="D324" s="140"/>
      <c r="E324" s="362" t="s">
        <v>3286</v>
      </c>
      <c r="F324" s="363"/>
      <c r="G324" s="363"/>
      <c r="H324" s="363"/>
      <c r="I324" s="363"/>
      <c r="J324" s="364"/>
      <c r="K324" s="365" t="s">
        <v>3287</v>
      </c>
      <c r="L324" s="366"/>
      <c r="M324" s="367" t="s">
        <v>3288</v>
      </c>
      <c r="N324" s="368"/>
      <c r="O324" s="368"/>
      <c r="P324" s="369"/>
    </row>
    <row r="325" spans="3:16" ht="26.25" hidden="1" customHeight="1" outlineLevel="1">
      <c r="C325" s="136"/>
      <c r="D325" s="358" t="s">
        <v>51</v>
      </c>
      <c r="E325" s="370" t="s">
        <v>3289</v>
      </c>
      <c r="F325" s="360"/>
      <c r="G325" s="360"/>
      <c r="H325" s="360"/>
      <c r="I325" s="360"/>
      <c r="J325" s="361"/>
      <c r="K325" s="371" t="s">
        <v>3290</v>
      </c>
      <c r="L325" s="371" t="s">
        <v>3291</v>
      </c>
      <c r="M325" s="359" t="s">
        <v>55</v>
      </c>
      <c r="N325" s="359"/>
      <c r="O325" s="359" t="s">
        <v>56</v>
      </c>
      <c r="P325" s="359"/>
    </row>
    <row r="326" spans="3:16" ht="47.65" hidden="1" customHeight="1" outlineLevel="1">
      <c r="C326" s="136"/>
      <c r="D326" s="358"/>
      <c r="E326" s="443" t="s">
        <v>3292</v>
      </c>
      <c r="F326" s="444"/>
      <c r="G326" s="444"/>
      <c r="H326" s="444"/>
      <c r="I326" s="444"/>
      <c r="J326" s="445"/>
      <c r="K326" s="372"/>
      <c r="L326" s="372"/>
      <c r="M326" s="446" t="s">
        <v>3411</v>
      </c>
      <c r="N326" s="446"/>
      <c r="O326" s="446"/>
      <c r="P326" s="446"/>
    </row>
    <row r="327" spans="3:16" ht="26.25" hidden="1" customHeight="1" outlineLevel="1">
      <c r="C327" s="8"/>
      <c r="D327" s="158" t="s">
        <v>3429</v>
      </c>
      <c r="E327" s="352"/>
      <c r="F327" s="353"/>
      <c r="G327" s="353"/>
      <c r="H327" s="353"/>
      <c r="I327" s="353"/>
      <c r="J327" s="354"/>
      <c r="K327" s="291"/>
      <c r="L327" s="291"/>
      <c r="M327" s="347"/>
      <c r="N327" s="347"/>
      <c r="O327" s="348"/>
      <c r="P327" s="348"/>
    </row>
    <row r="328" spans="3:16" ht="26.25" hidden="1" customHeight="1" outlineLevel="1">
      <c r="C328" s="8"/>
      <c r="D328" s="147" t="s">
        <v>3430</v>
      </c>
      <c r="E328" s="344"/>
      <c r="F328" s="345"/>
      <c r="G328" s="345"/>
      <c r="H328" s="345"/>
      <c r="I328" s="345"/>
      <c r="J328" s="346"/>
      <c r="K328" s="291"/>
      <c r="L328" s="291"/>
      <c r="M328" s="347"/>
      <c r="N328" s="347"/>
      <c r="O328" s="348"/>
      <c r="P328" s="348"/>
    </row>
    <row r="329" spans="3:16" ht="26.25" hidden="1" customHeight="1" outlineLevel="1">
      <c r="C329" s="8"/>
      <c r="D329" s="158" t="s">
        <v>3431</v>
      </c>
      <c r="E329" s="344"/>
      <c r="F329" s="345"/>
      <c r="G329" s="345"/>
      <c r="H329" s="345"/>
      <c r="I329" s="345"/>
      <c r="J329" s="346"/>
      <c r="K329" s="291"/>
      <c r="L329" s="291"/>
      <c r="M329" s="347"/>
      <c r="N329" s="347"/>
      <c r="O329" s="348"/>
      <c r="P329" s="348"/>
    </row>
    <row r="330" spans="3:16" ht="26.25" hidden="1" customHeight="1" outlineLevel="1">
      <c r="C330" s="8"/>
      <c r="D330" s="147" t="s">
        <v>3432</v>
      </c>
      <c r="E330" s="344"/>
      <c r="F330" s="345"/>
      <c r="G330" s="345"/>
      <c r="H330" s="345"/>
      <c r="I330" s="345"/>
      <c r="J330" s="346"/>
      <c r="K330" s="291"/>
      <c r="L330" s="291"/>
      <c r="M330" s="347"/>
      <c r="N330" s="347"/>
      <c r="O330" s="348"/>
      <c r="P330" s="348"/>
    </row>
    <row r="331" spans="3:16" ht="26.25" hidden="1" customHeight="1" outlineLevel="1">
      <c r="C331" s="8"/>
      <c r="D331" s="158" t="s">
        <v>3433</v>
      </c>
      <c r="E331" s="344"/>
      <c r="F331" s="345"/>
      <c r="G331" s="345"/>
      <c r="H331" s="345"/>
      <c r="I331" s="345"/>
      <c r="J331" s="346"/>
      <c r="K331" s="291"/>
      <c r="L331" s="291"/>
      <c r="M331" s="347"/>
      <c r="N331" s="347"/>
      <c r="O331" s="348"/>
      <c r="P331" s="348"/>
    </row>
    <row r="332" spans="3:16" ht="26.25" hidden="1" customHeight="1" outlineLevel="1">
      <c r="C332" s="8"/>
      <c r="D332" s="147" t="s">
        <v>3434</v>
      </c>
      <c r="E332" s="344"/>
      <c r="F332" s="345"/>
      <c r="G332" s="345"/>
      <c r="H332" s="345"/>
      <c r="I332" s="345"/>
      <c r="J332" s="346"/>
      <c r="K332" s="291"/>
      <c r="L332" s="291"/>
      <c r="M332" s="347"/>
      <c r="N332" s="347"/>
      <c r="O332" s="348"/>
      <c r="P332" s="348"/>
    </row>
    <row r="333" spans="3:16" ht="26.25" hidden="1" customHeight="1" outlineLevel="1">
      <c r="C333" s="8"/>
      <c r="D333" s="158" t="s">
        <v>3435</v>
      </c>
      <c r="E333" s="344"/>
      <c r="F333" s="345"/>
      <c r="G333" s="345"/>
      <c r="H333" s="345"/>
      <c r="I333" s="345"/>
      <c r="J333" s="346"/>
      <c r="K333" s="291"/>
      <c r="L333" s="291"/>
      <c r="M333" s="347"/>
      <c r="N333" s="347"/>
      <c r="O333" s="348"/>
      <c r="P333" s="348"/>
    </row>
    <row r="334" spans="3:16" ht="26.25" hidden="1" customHeight="1" outlineLevel="1">
      <c r="C334" s="8"/>
      <c r="D334" s="147" t="s">
        <v>3436</v>
      </c>
      <c r="E334" s="344"/>
      <c r="F334" s="345"/>
      <c r="G334" s="345"/>
      <c r="H334" s="345"/>
      <c r="I334" s="345"/>
      <c r="J334" s="346"/>
      <c r="K334" s="291"/>
      <c r="L334" s="291"/>
      <c r="M334" s="347"/>
      <c r="N334" s="347"/>
      <c r="O334" s="348"/>
      <c r="P334" s="348"/>
    </row>
    <row r="335" spans="3:16" ht="26.25" hidden="1" customHeight="1" outlineLevel="1">
      <c r="C335" s="8"/>
      <c r="D335" s="158" t="s">
        <v>3437</v>
      </c>
      <c r="E335" s="344"/>
      <c r="F335" s="345"/>
      <c r="G335" s="345"/>
      <c r="H335" s="345"/>
      <c r="I335" s="345"/>
      <c r="J335" s="346"/>
      <c r="K335" s="291"/>
      <c r="L335" s="291"/>
      <c r="M335" s="347"/>
      <c r="N335" s="347"/>
      <c r="O335" s="348"/>
      <c r="P335" s="348"/>
    </row>
    <row r="336" spans="3:16" ht="26.25" hidden="1" customHeight="1" outlineLevel="1">
      <c r="C336" s="8"/>
      <c r="D336" s="147" t="s">
        <v>3438</v>
      </c>
      <c r="E336" s="344"/>
      <c r="F336" s="345"/>
      <c r="G336" s="345"/>
      <c r="H336" s="345"/>
      <c r="I336" s="345"/>
      <c r="J336" s="346"/>
      <c r="K336" s="291"/>
      <c r="L336" s="291"/>
      <c r="M336" s="347"/>
      <c r="N336" s="347"/>
      <c r="O336" s="348"/>
      <c r="P336" s="348"/>
    </row>
    <row r="337" spans="2:16" ht="26.25" hidden="1" customHeight="1" outlineLevel="1">
      <c r="C337" s="8"/>
      <c r="D337" s="158" t="s">
        <v>3439</v>
      </c>
      <c r="E337" s="344"/>
      <c r="F337" s="345"/>
      <c r="G337" s="345"/>
      <c r="H337" s="345"/>
      <c r="I337" s="345"/>
      <c r="J337" s="346"/>
      <c r="K337" s="291"/>
      <c r="L337" s="291"/>
      <c r="M337" s="347"/>
      <c r="N337" s="347"/>
      <c r="O337" s="348"/>
      <c r="P337" s="348"/>
    </row>
    <row r="338" spans="2:16" ht="26.25" hidden="1" customHeight="1" outlineLevel="1">
      <c r="C338" s="8"/>
      <c r="D338" s="147" t="s">
        <v>3440</v>
      </c>
      <c r="E338" s="344"/>
      <c r="F338" s="345"/>
      <c r="G338" s="345"/>
      <c r="H338" s="345"/>
      <c r="I338" s="345"/>
      <c r="J338" s="346"/>
      <c r="K338" s="291"/>
      <c r="L338" s="291"/>
      <c r="M338" s="347"/>
      <c r="N338" s="347"/>
      <c r="O338" s="348"/>
      <c r="P338" s="348"/>
    </row>
    <row r="339" spans="2:16" ht="26.25" hidden="1" customHeight="1" outlineLevel="1">
      <c r="C339" s="8"/>
      <c r="D339" s="158" t="s">
        <v>3441</v>
      </c>
      <c r="E339" s="344"/>
      <c r="F339" s="345"/>
      <c r="G339" s="345"/>
      <c r="H339" s="345"/>
      <c r="I339" s="345"/>
      <c r="J339" s="346"/>
      <c r="K339" s="291"/>
      <c r="L339" s="291"/>
      <c r="M339" s="347"/>
      <c r="N339" s="347"/>
      <c r="O339" s="348"/>
      <c r="P339" s="348"/>
    </row>
    <row r="340" spans="2:16" ht="26.25" hidden="1" customHeight="1" outlineLevel="1">
      <c r="C340" s="8"/>
      <c r="D340" s="147" t="s">
        <v>3442</v>
      </c>
      <c r="E340" s="344"/>
      <c r="F340" s="345"/>
      <c r="G340" s="345"/>
      <c r="H340" s="345"/>
      <c r="I340" s="345"/>
      <c r="J340" s="346"/>
      <c r="K340" s="291"/>
      <c r="L340" s="291"/>
      <c r="M340" s="347"/>
      <c r="N340" s="347"/>
      <c r="O340" s="348"/>
      <c r="P340" s="348"/>
    </row>
    <row r="341" spans="2:16" ht="26.25" hidden="1" customHeight="1" outlineLevel="1">
      <c r="C341" s="8"/>
      <c r="D341" s="158" t="s">
        <v>3443</v>
      </c>
      <c r="E341" s="344"/>
      <c r="F341" s="345"/>
      <c r="G341" s="345"/>
      <c r="H341" s="345"/>
      <c r="I341" s="345"/>
      <c r="J341" s="346"/>
      <c r="K341" s="291"/>
      <c r="L341" s="291"/>
      <c r="M341" s="347"/>
      <c r="N341" s="347"/>
      <c r="O341" s="348"/>
      <c r="P341" s="348"/>
    </row>
    <row r="342" spans="2:16" ht="26.25" hidden="1" customHeight="1" outlineLevel="1"/>
    <row r="343" spans="2:16" ht="26.25" customHeight="1" collapsed="1"/>
    <row r="344" spans="2:16" ht="26.25" customHeight="1">
      <c r="B344" s="70">
        <v>3</v>
      </c>
      <c r="C344" s="414" t="s">
        <v>3444</v>
      </c>
      <c r="D344" s="415"/>
      <c r="E344" s="415"/>
      <c r="F344" s="415"/>
      <c r="G344" s="415"/>
      <c r="H344" s="415"/>
      <c r="I344" s="415"/>
      <c r="J344" s="415"/>
      <c r="K344" s="415"/>
      <c r="L344" s="415"/>
      <c r="M344" s="415"/>
      <c r="N344" s="415"/>
      <c r="O344" s="415"/>
      <c r="P344" s="416"/>
    </row>
    <row r="345" spans="2:16" ht="26.25" customHeight="1">
      <c r="B345" s="64"/>
      <c r="C345" s="417" t="str">
        <f>IF('2. Contexto'!M34="","No aplica. No es necesario ingresar más información",'2. Contexto'!M34)</f>
        <v>No aplica. No es necesario ingresar más información</v>
      </c>
      <c r="D345" s="418"/>
      <c r="E345" s="418"/>
      <c r="F345" s="418"/>
      <c r="G345" s="418"/>
      <c r="H345" s="418"/>
      <c r="I345" s="418"/>
      <c r="J345" s="418"/>
      <c r="K345" s="418"/>
      <c r="L345" s="418"/>
      <c r="M345" s="418"/>
      <c r="N345" s="418"/>
      <c r="O345" s="418"/>
      <c r="P345" s="419"/>
    </row>
    <row r="346" spans="2:16" ht="26.25" customHeight="1">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row r="348" spans="2:16" ht="26.25" hidden="1" customHeight="1" outlineLevel="1"/>
    <row r="349" spans="2:16" ht="26.25" hidden="1" customHeight="1" outlineLevel="1">
      <c r="C349" s="386" t="s">
        <v>1497</v>
      </c>
      <c r="D349" s="387"/>
      <c r="E349" s="388"/>
      <c r="F349" s="17"/>
      <c r="G349" s="17"/>
      <c r="H349" s="17"/>
      <c r="I349" s="17"/>
      <c r="J349" s="17"/>
      <c r="K349" s="17"/>
      <c r="L349" s="17"/>
      <c r="M349" s="17"/>
      <c r="N349" s="17"/>
      <c r="O349" s="17"/>
      <c r="P349" s="17"/>
    </row>
    <row r="350" spans="2:16" ht="26.25" hidden="1" customHeight="1" outlineLevel="1">
      <c r="C350" s="133"/>
      <c r="D350" s="140"/>
      <c r="E350" s="140"/>
      <c r="F350" s="140"/>
      <c r="G350" s="140"/>
      <c r="H350" s="140"/>
      <c r="I350" s="140"/>
      <c r="J350" s="140"/>
      <c r="K350" s="140"/>
      <c r="L350" s="140"/>
      <c r="M350" s="140"/>
      <c r="N350" s="140"/>
      <c r="O350" s="140"/>
      <c r="P350" s="140"/>
    </row>
    <row r="351" spans="2:16" ht="26.25" hidden="1" customHeight="1" outlineLevel="1">
      <c r="C351" s="420" t="s">
        <v>3369</v>
      </c>
      <c r="D351" s="421"/>
      <c r="E351" s="421"/>
      <c r="F351" s="421"/>
      <c r="G351" s="421"/>
      <c r="H351" s="421"/>
      <c r="I351" s="421"/>
      <c r="J351" s="421"/>
      <c r="K351" s="421"/>
      <c r="L351" s="421"/>
      <c r="M351" s="421"/>
      <c r="N351" s="421"/>
      <c r="O351" s="421"/>
      <c r="P351" s="422"/>
    </row>
    <row r="352" spans="2:16" ht="26.25" hidden="1" customHeight="1" outlineLevel="1">
      <c r="B352" s="20"/>
      <c r="C352" s="423"/>
      <c r="D352" s="424"/>
      <c r="E352" s="424"/>
      <c r="F352" s="424"/>
      <c r="G352" s="424"/>
      <c r="H352" s="424"/>
      <c r="I352" s="424"/>
      <c r="J352" s="424"/>
      <c r="K352" s="424"/>
      <c r="L352" s="424"/>
      <c r="M352" s="424"/>
      <c r="N352" s="424"/>
      <c r="O352" s="424"/>
      <c r="P352" s="425"/>
    </row>
    <row r="353" spans="3:16" ht="26.25" hidden="1" customHeight="1" outlineLevel="1">
      <c r="C353" s="420" t="str">
        <f>IFERROR(VLOOKUP(C345,ReglasManual!$F$5:$X$81,19,0),"Ingrese al menos un tipo de beneficiario")</f>
        <v>Ingrese al menos un tipo de beneficiario</v>
      </c>
      <c r="D353" s="421"/>
      <c r="E353" s="421"/>
      <c r="F353" s="421"/>
      <c r="G353" s="421"/>
      <c r="H353" s="421"/>
      <c r="I353" s="421"/>
      <c r="J353" s="421"/>
      <c r="K353" s="421"/>
      <c r="L353" s="421"/>
      <c r="M353" s="421"/>
      <c r="N353" s="421"/>
      <c r="O353" s="421"/>
      <c r="P353" s="422"/>
    </row>
    <row r="354" spans="3:16" ht="26.25" hidden="1" customHeight="1" outlineLevel="1">
      <c r="C354" s="426" t="s">
        <v>3240</v>
      </c>
      <c r="D354" s="390" t="s">
        <v>3241</v>
      </c>
      <c r="E354" s="427"/>
      <c r="F354" s="428"/>
      <c r="G354" s="390" t="s">
        <v>3242</v>
      </c>
      <c r="H354" s="428"/>
      <c r="I354" s="432" t="s">
        <v>3243</v>
      </c>
      <c r="J354" s="417" t="s">
        <v>3244</v>
      </c>
      <c r="K354" s="419"/>
      <c r="L354" s="433" t="s">
        <v>3245</v>
      </c>
      <c r="M354" s="434"/>
      <c r="N354" s="435"/>
      <c r="O354" s="439" t="s">
        <v>3246</v>
      </c>
      <c r="P354" s="441" t="s">
        <v>3247</v>
      </c>
    </row>
    <row r="355" spans="3:16" ht="26.25" hidden="1" customHeight="1" outlineLevel="1">
      <c r="C355" s="426"/>
      <c r="D355" s="429"/>
      <c r="E355" s="430"/>
      <c r="F355" s="431"/>
      <c r="G355" s="429"/>
      <c r="H355" s="431"/>
      <c r="I355" s="432"/>
      <c r="J355" s="142" t="s">
        <v>3248</v>
      </c>
      <c r="K355" s="142" t="s">
        <v>3249</v>
      </c>
      <c r="L355" s="436"/>
      <c r="M355" s="437"/>
      <c r="N355" s="438"/>
      <c r="O355" s="440"/>
      <c r="P355" s="442"/>
    </row>
    <row r="356" spans="3:16" ht="26.25" hidden="1" customHeight="1" outlineLevel="1">
      <c r="C356" s="373" t="s">
        <v>3250</v>
      </c>
      <c r="D356" s="374"/>
      <c r="E356" s="375"/>
      <c r="F356" s="376"/>
      <c r="G356" s="380"/>
      <c r="H356" s="381"/>
      <c r="I356" s="384"/>
      <c r="J356" s="398"/>
      <c r="K356" s="384"/>
      <c r="L356" s="400" t="str">
        <f>IF(D356="","",(CONCATENATE(I356," ",LOWER(D356)," únicos beneficiados en el transcurso de ",J356," ",K356," ",LOWER(G356))))</f>
        <v/>
      </c>
      <c r="M356" s="401"/>
      <c r="N356" s="402"/>
      <c r="O356" s="392"/>
      <c r="P356" s="406"/>
    </row>
    <row r="357" spans="3:16" ht="26.25" hidden="1" customHeight="1" outlineLevel="1">
      <c r="C357" s="373"/>
      <c r="D357" s="377"/>
      <c r="E357" s="378"/>
      <c r="F357" s="379"/>
      <c r="G357" s="382"/>
      <c r="H357" s="383"/>
      <c r="I357" s="385"/>
      <c r="J357" s="399"/>
      <c r="K357" s="385"/>
      <c r="L357" s="403"/>
      <c r="M357" s="404"/>
      <c r="N357" s="405"/>
      <c r="O357" s="392"/>
      <c r="P357" s="407"/>
    </row>
    <row r="358" spans="3:16" ht="26.25" hidden="1" customHeight="1" outlineLevel="1">
      <c r="C358" s="373" t="s">
        <v>3253</v>
      </c>
      <c r="D358" s="374"/>
      <c r="E358" s="375"/>
      <c r="F358" s="376"/>
      <c r="G358" s="380"/>
      <c r="H358" s="381"/>
      <c r="I358" s="384"/>
      <c r="J358" s="398"/>
      <c r="K358" s="384"/>
      <c r="L358" s="400" t="str">
        <f>IF(D358="","",(CONCATENATE(I358," ",LOWER(D358)," únicos beneficiados en el transcurso de ",J358," ",K358," ",LOWER(G358))))</f>
        <v/>
      </c>
      <c r="M358" s="401"/>
      <c r="N358" s="402"/>
      <c r="O358" s="392"/>
      <c r="P358" s="406"/>
    </row>
    <row r="359" spans="3:16" ht="26.25" hidden="1" customHeight="1" outlineLevel="1">
      <c r="C359" s="373"/>
      <c r="D359" s="377"/>
      <c r="E359" s="378"/>
      <c r="F359" s="379"/>
      <c r="G359" s="382"/>
      <c r="H359" s="383"/>
      <c r="I359" s="385"/>
      <c r="J359" s="399"/>
      <c r="K359" s="385"/>
      <c r="L359" s="403"/>
      <c r="M359" s="404"/>
      <c r="N359" s="405"/>
      <c r="O359" s="392"/>
      <c r="P359" s="407"/>
    </row>
    <row r="360" spans="3:16" ht="26.25" hidden="1" customHeight="1" outlineLevel="1">
      <c r="C360" s="373" t="s">
        <v>3256</v>
      </c>
      <c r="D360" s="374"/>
      <c r="E360" s="375"/>
      <c r="F360" s="376"/>
      <c r="G360" s="380"/>
      <c r="H360" s="381"/>
      <c r="I360" s="384"/>
      <c r="J360" s="398"/>
      <c r="K360" s="384"/>
      <c r="L360" s="400" t="str">
        <f>IF(D360="","",(CONCATENATE(I360," ",LOWER(D360)," únicos beneficiados en el transcurso de ",J360," ",K360," ",LOWER(G360))))</f>
        <v/>
      </c>
      <c r="M360" s="401"/>
      <c r="N360" s="402"/>
      <c r="O360" s="392"/>
      <c r="P360" s="406"/>
    </row>
    <row r="361" spans="3:16" ht="26.25" hidden="1" customHeight="1" outlineLevel="1">
      <c r="C361" s="373"/>
      <c r="D361" s="377"/>
      <c r="E361" s="378"/>
      <c r="F361" s="379"/>
      <c r="G361" s="382"/>
      <c r="H361" s="383"/>
      <c r="I361" s="385"/>
      <c r="J361" s="399"/>
      <c r="K361" s="385"/>
      <c r="L361" s="403"/>
      <c r="M361" s="404"/>
      <c r="N361" s="405"/>
      <c r="O361" s="392"/>
      <c r="P361" s="407"/>
    </row>
    <row r="362" spans="3:16" ht="26.25" hidden="1" customHeight="1" outlineLevel="1">
      <c r="C362" s="373" t="s">
        <v>3259</v>
      </c>
      <c r="D362" s="374"/>
      <c r="E362" s="375"/>
      <c r="F362" s="376"/>
      <c r="G362" s="380"/>
      <c r="H362" s="381"/>
      <c r="I362" s="384"/>
      <c r="J362" s="398"/>
      <c r="K362" s="384"/>
      <c r="L362" s="400" t="str">
        <f>IF(D362="","",(CONCATENATE(I362," ",LOWER(D362)," únicos beneficiados en el transcurso de ",J362," ",K362," ",LOWER(G362))))</f>
        <v/>
      </c>
      <c r="M362" s="401"/>
      <c r="N362" s="402"/>
      <c r="O362" s="392"/>
      <c r="P362" s="406"/>
    </row>
    <row r="363" spans="3:16" ht="26.25" hidden="1" customHeight="1" outlineLevel="1">
      <c r="C363" s="373"/>
      <c r="D363" s="377"/>
      <c r="E363" s="378"/>
      <c r="F363" s="379"/>
      <c r="G363" s="382"/>
      <c r="H363" s="383"/>
      <c r="I363" s="385"/>
      <c r="J363" s="399"/>
      <c r="K363" s="385"/>
      <c r="L363" s="403"/>
      <c r="M363" s="404"/>
      <c r="N363" s="405"/>
      <c r="O363" s="392"/>
      <c r="P363" s="407"/>
    </row>
    <row r="364" spans="3:16" ht="26.25" hidden="1" customHeight="1" outlineLevel="1">
      <c r="C364" s="133"/>
      <c r="D364" s="17"/>
      <c r="E364" s="17"/>
      <c r="F364" s="17"/>
      <c r="G364" s="17"/>
      <c r="H364" s="17"/>
      <c r="I364" s="17"/>
      <c r="J364" s="17"/>
      <c r="K364" s="17"/>
      <c r="L364" s="17"/>
      <c r="M364" s="17"/>
      <c r="N364" s="17"/>
      <c r="O364" s="17"/>
      <c r="P364" s="17"/>
    </row>
    <row r="365" spans="3:16" ht="26.25" hidden="1" customHeight="1" outlineLevel="1">
      <c r="C365" s="386" t="s">
        <v>3260</v>
      </c>
      <c r="D365" s="387"/>
      <c r="E365" s="388"/>
      <c r="F365" s="17"/>
      <c r="G365" s="17"/>
      <c r="H365" s="17"/>
      <c r="I365" s="17"/>
      <c r="J365" s="17"/>
      <c r="K365" s="17"/>
      <c r="L365" s="17"/>
      <c r="M365" s="17"/>
      <c r="N365" s="17"/>
      <c r="O365" s="17"/>
      <c r="P365" s="17"/>
    </row>
    <row r="366" spans="3:16" ht="26.25" hidden="1" customHeight="1" outlineLevel="1">
      <c r="C366" s="143"/>
      <c r="D366" s="140"/>
      <c r="E366" s="140"/>
      <c r="F366" s="140"/>
      <c r="G366" s="140"/>
      <c r="H366" s="140"/>
      <c r="I366" s="140"/>
      <c r="J366" s="140"/>
      <c r="K366" s="140"/>
      <c r="L366" s="140"/>
      <c r="M366" s="140"/>
      <c r="N366" s="140"/>
      <c r="O366" s="140"/>
      <c r="P366" s="140"/>
    </row>
    <row r="367" spans="3:16" ht="26.25" hidden="1" customHeight="1" outlineLevel="1">
      <c r="C367" s="389" t="s">
        <v>3370</v>
      </c>
      <c r="D367" s="389"/>
      <c r="E367" s="389"/>
      <c r="F367" s="389"/>
      <c r="G367" s="389"/>
      <c r="H367" s="389"/>
      <c r="I367" s="389"/>
      <c r="J367" s="389"/>
      <c r="K367" s="389"/>
      <c r="L367" s="389"/>
      <c r="M367" s="389"/>
      <c r="N367" s="389"/>
      <c r="O367" s="389"/>
      <c r="P367" s="389"/>
    </row>
    <row r="368" spans="3:16" ht="26.25" hidden="1" customHeight="1" outlineLevel="1">
      <c r="C368" s="390" t="s">
        <v>3240</v>
      </c>
      <c r="D368" s="427" t="s">
        <v>3260</v>
      </c>
      <c r="E368" s="427"/>
      <c r="F368" s="427"/>
      <c r="G368" s="427" t="s">
        <v>3262</v>
      </c>
      <c r="H368" s="427"/>
      <c r="I368" s="427"/>
      <c r="J368" s="478" t="s">
        <v>3263</v>
      </c>
      <c r="K368" s="478"/>
      <c r="L368" s="478"/>
      <c r="M368" s="478"/>
      <c r="N368" s="479"/>
      <c r="O368" s="390" t="s">
        <v>3264</v>
      </c>
      <c r="P368" s="390" t="s">
        <v>3265</v>
      </c>
    </row>
    <row r="369" spans="3:16" ht="26.25" hidden="1" customHeight="1" outlineLevel="1">
      <c r="C369" s="429"/>
      <c r="D369" s="430"/>
      <c r="E369" s="430"/>
      <c r="F369" s="430"/>
      <c r="G369" s="430"/>
      <c r="H369" s="430"/>
      <c r="I369" s="430"/>
      <c r="J369" s="480"/>
      <c r="K369" s="480"/>
      <c r="L369" s="480"/>
      <c r="M369" s="480"/>
      <c r="N369" s="481"/>
      <c r="O369" s="391"/>
      <c r="P369" s="391"/>
    </row>
    <row r="370" spans="3:16" ht="26.25" hidden="1" customHeight="1" outlineLevel="1">
      <c r="C370" s="493" t="s">
        <v>1489</v>
      </c>
      <c r="D370" s="447"/>
      <c r="E370" s="347"/>
      <c r="F370" s="448"/>
      <c r="G370" s="496"/>
      <c r="H370" s="497"/>
      <c r="I370" s="498"/>
      <c r="J370" s="496"/>
      <c r="K370" s="497"/>
      <c r="L370" s="497"/>
      <c r="M370" s="497"/>
      <c r="N370" s="498"/>
      <c r="O370" s="392"/>
      <c r="P370" s="392"/>
    </row>
    <row r="371" spans="3:16" ht="26.25" hidden="1" customHeight="1" outlineLevel="1">
      <c r="C371" s="494"/>
      <c r="D371" s="449"/>
      <c r="E371" s="450"/>
      <c r="F371" s="451"/>
      <c r="G371" s="499"/>
      <c r="H371" s="500"/>
      <c r="I371" s="501"/>
      <c r="J371" s="499"/>
      <c r="K371" s="500"/>
      <c r="L371" s="500"/>
      <c r="M371" s="500"/>
      <c r="N371" s="501"/>
      <c r="O371" s="392"/>
      <c r="P371" s="392"/>
    </row>
    <row r="372" spans="3:16" ht="26.25" hidden="1" customHeight="1" outlineLevel="1">
      <c r="C372" s="495"/>
      <c r="D372" s="452"/>
      <c r="E372" s="453"/>
      <c r="F372" s="454"/>
      <c r="G372" s="502"/>
      <c r="H372" s="503"/>
      <c r="I372" s="504"/>
      <c r="J372" s="502"/>
      <c r="K372" s="503"/>
      <c r="L372" s="503"/>
      <c r="M372" s="503"/>
      <c r="N372" s="504"/>
      <c r="O372" s="392"/>
      <c r="P372" s="392"/>
    </row>
    <row r="373" spans="3:16" ht="26.25" hidden="1" customHeight="1" outlineLevel="1">
      <c r="C373" s="493" t="s">
        <v>3138</v>
      </c>
      <c r="D373" s="447"/>
      <c r="E373" s="347"/>
      <c r="F373" s="448"/>
      <c r="G373" s="496"/>
      <c r="H373" s="497"/>
      <c r="I373" s="498"/>
      <c r="J373" s="496"/>
      <c r="K373" s="497"/>
      <c r="L373" s="497"/>
      <c r="M373" s="497"/>
      <c r="N373" s="498"/>
      <c r="O373" s="392"/>
      <c r="P373" s="392"/>
    </row>
    <row r="374" spans="3:16" ht="26.25" hidden="1" customHeight="1" outlineLevel="1">
      <c r="C374" s="494"/>
      <c r="D374" s="449"/>
      <c r="E374" s="450"/>
      <c r="F374" s="451"/>
      <c r="G374" s="499"/>
      <c r="H374" s="500"/>
      <c r="I374" s="501"/>
      <c r="J374" s="499"/>
      <c r="K374" s="500"/>
      <c r="L374" s="500"/>
      <c r="M374" s="500"/>
      <c r="N374" s="501"/>
      <c r="O374" s="392"/>
      <c r="P374" s="392"/>
    </row>
    <row r="375" spans="3:16" ht="26.25" hidden="1" customHeight="1" outlineLevel="1">
      <c r="C375" s="495"/>
      <c r="D375" s="452"/>
      <c r="E375" s="453"/>
      <c r="F375" s="454"/>
      <c r="G375" s="502"/>
      <c r="H375" s="503"/>
      <c r="I375" s="504"/>
      <c r="J375" s="502"/>
      <c r="K375" s="503"/>
      <c r="L375" s="503"/>
      <c r="M375" s="503"/>
      <c r="N375" s="504"/>
      <c r="O375" s="392"/>
      <c r="P375" s="392"/>
    </row>
    <row r="376" spans="3:16" ht="26.25" hidden="1" customHeight="1" outlineLevel="1">
      <c r="C376" s="493" t="s">
        <v>3142</v>
      </c>
      <c r="D376" s="447"/>
      <c r="E376" s="347"/>
      <c r="F376" s="448"/>
      <c r="G376" s="496"/>
      <c r="H376" s="497"/>
      <c r="I376" s="498"/>
      <c r="J376" s="496"/>
      <c r="K376" s="497"/>
      <c r="L376" s="497"/>
      <c r="M376" s="497"/>
      <c r="N376" s="498"/>
      <c r="O376" s="392"/>
      <c r="P376" s="392"/>
    </row>
    <row r="377" spans="3:16" ht="26.25" hidden="1" customHeight="1" outlineLevel="1">
      <c r="C377" s="494"/>
      <c r="D377" s="449"/>
      <c r="E377" s="450"/>
      <c r="F377" s="451"/>
      <c r="G377" s="499"/>
      <c r="H377" s="500"/>
      <c r="I377" s="501"/>
      <c r="J377" s="499"/>
      <c r="K377" s="500"/>
      <c r="L377" s="500"/>
      <c r="M377" s="500"/>
      <c r="N377" s="501"/>
      <c r="O377" s="392"/>
      <c r="P377" s="392"/>
    </row>
    <row r="378" spans="3:16" ht="26.25" hidden="1" customHeight="1" outlineLevel="1">
      <c r="C378" s="495"/>
      <c r="D378" s="452"/>
      <c r="E378" s="453"/>
      <c r="F378" s="454"/>
      <c r="G378" s="502"/>
      <c r="H378" s="503"/>
      <c r="I378" s="504"/>
      <c r="J378" s="502"/>
      <c r="K378" s="503"/>
      <c r="L378" s="503"/>
      <c r="M378" s="503"/>
      <c r="N378" s="504"/>
      <c r="O378" s="392"/>
      <c r="P378" s="392"/>
    </row>
    <row r="379" spans="3:16" ht="26.25" hidden="1" customHeight="1" outlineLevel="1">
      <c r="C379" s="17"/>
      <c r="D379" s="17"/>
      <c r="E379" s="17"/>
      <c r="F379" s="17"/>
      <c r="G379" s="17"/>
      <c r="H379" s="17"/>
      <c r="I379" s="17"/>
      <c r="J379" s="17"/>
      <c r="K379" s="17"/>
      <c r="L379" s="17"/>
      <c r="M379" s="17"/>
      <c r="N379" s="17"/>
      <c r="O379" s="17"/>
      <c r="P379" s="17"/>
    </row>
    <row r="380" spans="3:16" ht="26.25" hidden="1" customHeight="1" outlineLevel="1">
      <c r="C380" s="17"/>
      <c r="D380" s="17"/>
      <c r="E380" s="17"/>
      <c r="F380" s="17"/>
      <c r="G380" s="17"/>
      <c r="H380" s="17"/>
      <c r="I380" s="17"/>
      <c r="J380" s="17"/>
      <c r="K380" s="17"/>
      <c r="L380" s="17"/>
      <c r="M380" s="17"/>
      <c r="N380" s="17"/>
      <c r="O380" s="17"/>
      <c r="P380" s="17"/>
    </row>
    <row r="381" spans="3:16" ht="26.25" hidden="1" customHeight="1" outlineLevel="1">
      <c r="C381" s="393" t="s">
        <v>3272</v>
      </c>
      <c r="D381" s="394"/>
      <c r="E381" s="394"/>
      <c r="F381" s="394"/>
      <c r="G381" s="394"/>
      <c r="H381" s="395"/>
      <c r="I381" s="17"/>
      <c r="J381" s="17"/>
      <c r="K381" s="17"/>
      <c r="L381" s="17"/>
      <c r="M381" s="17"/>
      <c r="N381" s="17"/>
      <c r="O381" s="17"/>
      <c r="P381" s="17"/>
    </row>
    <row r="382" spans="3:16" ht="26.25" hidden="1" customHeight="1" outlineLevel="1">
      <c r="C382" s="17"/>
      <c r="D382" s="17"/>
      <c r="E382" s="17"/>
      <c r="F382" s="17"/>
      <c r="G382" s="17"/>
      <c r="H382" s="17"/>
      <c r="I382" s="17"/>
      <c r="J382" s="17"/>
      <c r="K382" s="17"/>
      <c r="L382" s="17"/>
      <c r="M382" s="17"/>
      <c r="N382" s="17"/>
      <c r="O382" s="17"/>
      <c r="P382" s="17"/>
    </row>
    <row r="383" spans="3:16" ht="26.25" hidden="1" customHeight="1" outlineLevel="1">
      <c r="C383" s="152" t="s">
        <v>3273</v>
      </c>
      <c r="D383" s="140"/>
      <c r="E383" s="140"/>
      <c r="F383" s="140"/>
      <c r="G383" s="140"/>
      <c r="H383" s="140"/>
      <c r="I383" s="140"/>
      <c r="J383" s="140"/>
      <c r="K383" s="140"/>
      <c r="L383" s="140"/>
      <c r="M383" s="140"/>
      <c r="N383" s="140"/>
      <c r="O383" s="140"/>
      <c r="P383" s="140"/>
    </row>
    <row r="384" spans="3:16" ht="26.25" hidden="1" customHeight="1" outlineLevel="1">
      <c r="C384" s="155" t="s">
        <v>1489</v>
      </c>
      <c r="D384" s="349" t="s">
        <v>3445</v>
      </c>
      <c r="E384" s="350"/>
      <c r="F384" s="350"/>
      <c r="G384" s="350"/>
      <c r="H384" s="350"/>
      <c r="I384" s="350"/>
      <c r="J384" s="350"/>
      <c r="K384" s="350"/>
      <c r="L384" s="350"/>
      <c r="M384" s="350"/>
      <c r="N384" s="350"/>
      <c r="O384" s="350"/>
      <c r="P384" s="351"/>
    </row>
    <row r="385" spans="3:16" ht="26.25" hidden="1" customHeight="1" outlineLevel="1">
      <c r="C385" s="17"/>
      <c r="D385" s="396" t="s">
        <v>3275</v>
      </c>
      <c r="E385" s="397"/>
      <c r="F385" s="397"/>
      <c r="G385" s="397"/>
      <c r="H385" s="397"/>
      <c r="I385" s="397"/>
      <c r="J385" s="397"/>
      <c r="K385" s="397"/>
      <c r="L385" s="397"/>
      <c r="M385" s="397"/>
      <c r="N385" s="397"/>
      <c r="O385" s="397"/>
      <c r="P385" s="397"/>
    </row>
    <row r="386" spans="3:16" ht="26.25" hidden="1" customHeight="1" outlineLevel="1">
      <c r="C386" s="17"/>
      <c r="D386" s="348" t="s">
        <v>3372</v>
      </c>
      <c r="E386" s="348"/>
      <c r="F386" s="348"/>
      <c r="G386" s="348"/>
      <c r="H386" s="348"/>
      <c r="I386" s="348"/>
      <c r="J386" s="348"/>
      <c r="K386" s="348"/>
      <c r="L386" s="348"/>
      <c r="M386" s="348"/>
      <c r="N386" s="348"/>
      <c r="O386" s="348"/>
      <c r="P386" s="348"/>
    </row>
    <row r="387" spans="3:16" ht="26.25" hidden="1" customHeight="1" outlineLevel="1">
      <c r="C387" s="17"/>
      <c r="D387" s="348"/>
      <c r="E387" s="348"/>
      <c r="F387" s="348"/>
      <c r="G387" s="348"/>
      <c r="H387" s="348"/>
      <c r="I387" s="348"/>
      <c r="J387" s="348"/>
      <c r="K387" s="348"/>
      <c r="L387" s="348"/>
      <c r="M387" s="348"/>
      <c r="N387" s="348"/>
      <c r="O387" s="348"/>
      <c r="P387" s="348"/>
    </row>
    <row r="388" spans="3:16" ht="26.25" hidden="1" customHeight="1" outlineLevel="1">
      <c r="C388" s="17"/>
      <c r="D388" s="8"/>
      <c r="E388" s="66"/>
      <c r="F388" s="66"/>
      <c r="G388" s="140"/>
      <c r="H388" s="140"/>
      <c r="I388" s="140"/>
      <c r="J388" s="140"/>
      <c r="K388" s="140"/>
      <c r="L388" s="140"/>
      <c r="M388" s="140"/>
      <c r="N388" s="140"/>
      <c r="O388" s="140"/>
      <c r="P388" s="140"/>
    </row>
    <row r="389" spans="3:16" ht="26.25" hidden="1" customHeight="1" outlineLevel="1">
      <c r="C389" s="156" t="s">
        <v>3446</v>
      </c>
      <c r="D389" s="349" t="s">
        <v>3447</v>
      </c>
      <c r="E389" s="350"/>
      <c r="F389" s="350"/>
      <c r="G389" s="350"/>
      <c r="H389" s="350"/>
      <c r="I389" s="350"/>
      <c r="J389" s="350"/>
      <c r="K389" s="350"/>
      <c r="L389" s="350"/>
      <c r="M389" s="350"/>
      <c r="N389" s="350"/>
      <c r="O389" s="350"/>
      <c r="P389" s="351"/>
    </row>
    <row r="390" spans="3:16" ht="26.25" hidden="1" customHeight="1" outlineLevel="1">
      <c r="C390" s="8"/>
      <c r="D390" s="355" t="s">
        <v>3279</v>
      </c>
      <c r="E390" s="356"/>
      <c r="F390" s="356"/>
      <c r="G390" s="356"/>
      <c r="H390" s="356"/>
      <c r="I390" s="356"/>
      <c r="J390" s="356"/>
      <c r="K390" s="356"/>
      <c r="L390" s="356"/>
      <c r="M390" s="356"/>
      <c r="N390" s="356"/>
      <c r="O390" s="356"/>
      <c r="P390" s="357"/>
    </row>
    <row r="391" spans="3:16" ht="26.25" hidden="1" customHeight="1" outlineLevel="1">
      <c r="C391" s="136"/>
      <c r="D391" s="358" t="s">
        <v>3280</v>
      </c>
      <c r="E391" s="358"/>
      <c r="F391" s="358"/>
      <c r="G391" s="359" t="s">
        <v>3281</v>
      </c>
      <c r="H391" s="359"/>
      <c r="I391" s="359"/>
      <c r="J391" s="360" t="s">
        <v>3282</v>
      </c>
      <c r="K391" s="360"/>
      <c r="L391" s="360"/>
      <c r="M391" s="360"/>
      <c r="N391" s="361"/>
      <c r="O391" s="145" t="s">
        <v>3283</v>
      </c>
      <c r="P391" s="145" t="s">
        <v>3265</v>
      </c>
    </row>
    <row r="392" spans="3:16" ht="26.25" hidden="1" customHeight="1" outlineLevel="1">
      <c r="C392" s="136"/>
      <c r="D392" s="348"/>
      <c r="E392" s="348"/>
      <c r="F392" s="348"/>
      <c r="G392" s="348"/>
      <c r="H392" s="348"/>
      <c r="I392" s="348"/>
      <c r="J392" s="447"/>
      <c r="K392" s="347"/>
      <c r="L392" s="347"/>
      <c r="M392" s="347"/>
      <c r="N392" s="448"/>
      <c r="O392" s="455"/>
      <c r="P392" s="455"/>
    </row>
    <row r="393" spans="3:16" ht="26.25" hidden="1" customHeight="1" outlineLevel="1">
      <c r="C393" s="136"/>
      <c r="D393" s="348"/>
      <c r="E393" s="348"/>
      <c r="F393" s="348"/>
      <c r="G393" s="348"/>
      <c r="H393" s="348"/>
      <c r="I393" s="348"/>
      <c r="J393" s="449"/>
      <c r="K393" s="450"/>
      <c r="L393" s="450"/>
      <c r="M393" s="450"/>
      <c r="N393" s="451"/>
      <c r="O393" s="456"/>
      <c r="P393" s="456"/>
    </row>
    <row r="394" spans="3:16" ht="26.25" hidden="1" customHeight="1" outlineLevel="1">
      <c r="C394" s="136"/>
      <c r="D394" s="348"/>
      <c r="E394" s="348"/>
      <c r="F394" s="348"/>
      <c r="G394" s="348"/>
      <c r="H394" s="348"/>
      <c r="I394" s="348"/>
      <c r="J394" s="452"/>
      <c r="K394" s="453"/>
      <c r="L394" s="453"/>
      <c r="M394" s="453"/>
      <c r="N394" s="454"/>
      <c r="O394" s="457"/>
      <c r="P394" s="457"/>
    </row>
    <row r="395" spans="3:16" ht="26.25" hidden="1" customHeight="1" outlineLevel="1">
      <c r="C395" s="8"/>
      <c r="D395" s="133"/>
      <c r="E395" s="8"/>
      <c r="F395" s="8"/>
      <c r="G395" s="8"/>
      <c r="H395" s="133"/>
      <c r="I395" s="133"/>
      <c r="J395" s="17"/>
      <c r="K395" s="17"/>
      <c r="L395" s="17"/>
      <c r="M395" s="17"/>
      <c r="N395" s="17"/>
      <c r="O395" s="17"/>
      <c r="P395" s="17"/>
    </row>
    <row r="396" spans="3:16" ht="26.25" hidden="1" customHeight="1" outlineLevel="1">
      <c r="C396" s="8"/>
      <c r="D396" s="157"/>
      <c r="E396" s="157" t="s">
        <v>3285</v>
      </c>
      <c r="F396" s="8"/>
      <c r="G396" s="8"/>
      <c r="H396" s="133"/>
      <c r="I396" s="133"/>
      <c r="J396" s="17"/>
      <c r="K396" s="17"/>
      <c r="L396" s="17"/>
      <c r="M396" s="17"/>
      <c r="N396" s="17"/>
      <c r="O396" s="17"/>
      <c r="P396" s="3"/>
    </row>
    <row r="397" spans="3:16" ht="26.25" hidden="1" customHeight="1" outlineLevel="1">
      <c r="C397" s="8"/>
      <c r="D397" s="140"/>
      <c r="E397" s="362" t="s">
        <v>3286</v>
      </c>
      <c r="F397" s="363"/>
      <c r="G397" s="363"/>
      <c r="H397" s="363"/>
      <c r="I397" s="363"/>
      <c r="J397" s="364"/>
      <c r="K397" s="365" t="s">
        <v>3287</v>
      </c>
      <c r="L397" s="366"/>
      <c r="M397" s="367" t="s">
        <v>3288</v>
      </c>
      <c r="N397" s="368"/>
      <c r="O397" s="368"/>
      <c r="P397" s="369"/>
    </row>
    <row r="398" spans="3:16" ht="26.25" hidden="1" customHeight="1" outlineLevel="1">
      <c r="C398" s="136"/>
      <c r="D398" s="358" t="s">
        <v>51</v>
      </c>
      <c r="E398" s="370" t="s">
        <v>3289</v>
      </c>
      <c r="F398" s="360"/>
      <c r="G398" s="360"/>
      <c r="H398" s="360"/>
      <c r="I398" s="360"/>
      <c r="J398" s="361"/>
      <c r="K398" s="371" t="s">
        <v>3290</v>
      </c>
      <c r="L398" s="371" t="s">
        <v>3291</v>
      </c>
      <c r="M398" s="359" t="s">
        <v>55</v>
      </c>
      <c r="N398" s="359"/>
      <c r="O398" s="359" t="s">
        <v>56</v>
      </c>
      <c r="P398" s="359"/>
    </row>
    <row r="399" spans="3:16" ht="40.9" hidden="1" customHeight="1" outlineLevel="1">
      <c r="C399" s="136"/>
      <c r="D399" s="358"/>
      <c r="E399" s="443" t="s">
        <v>3292</v>
      </c>
      <c r="F399" s="444"/>
      <c r="G399" s="444"/>
      <c r="H399" s="444"/>
      <c r="I399" s="444"/>
      <c r="J399" s="445"/>
      <c r="K399" s="372"/>
      <c r="L399" s="372"/>
      <c r="M399" s="446" t="s">
        <v>3293</v>
      </c>
      <c r="N399" s="446"/>
      <c r="O399" s="446"/>
      <c r="P399" s="446"/>
    </row>
    <row r="400" spans="3:16" ht="26.25" hidden="1" customHeight="1" outlineLevel="1">
      <c r="C400" s="8"/>
      <c r="D400" s="158" t="s">
        <v>3448</v>
      </c>
      <c r="E400" s="344"/>
      <c r="F400" s="345"/>
      <c r="G400" s="345"/>
      <c r="H400" s="345"/>
      <c r="I400" s="345"/>
      <c r="J400" s="346"/>
      <c r="K400" s="291"/>
      <c r="L400" s="291"/>
      <c r="M400" s="347"/>
      <c r="N400" s="347"/>
      <c r="O400" s="348"/>
      <c r="P400" s="348"/>
    </row>
    <row r="401" spans="3:16" ht="26.25" hidden="1" customHeight="1" outlineLevel="1">
      <c r="C401" s="8"/>
      <c r="D401" s="147" t="s">
        <v>3449</v>
      </c>
      <c r="E401" s="344"/>
      <c r="F401" s="345"/>
      <c r="G401" s="345"/>
      <c r="H401" s="345"/>
      <c r="I401" s="345"/>
      <c r="J401" s="346"/>
      <c r="K401" s="291"/>
      <c r="L401" s="291"/>
      <c r="M401" s="347"/>
      <c r="N401" s="347"/>
      <c r="O401" s="348"/>
      <c r="P401" s="348"/>
    </row>
    <row r="402" spans="3:16" ht="26.25" hidden="1" customHeight="1" outlineLevel="1">
      <c r="C402" s="8"/>
      <c r="D402" s="158" t="s">
        <v>3450</v>
      </c>
      <c r="E402" s="344"/>
      <c r="F402" s="345"/>
      <c r="G402" s="345"/>
      <c r="H402" s="345"/>
      <c r="I402" s="345"/>
      <c r="J402" s="346"/>
      <c r="K402" s="291"/>
      <c r="L402" s="291"/>
      <c r="M402" s="347"/>
      <c r="N402" s="347"/>
      <c r="O402" s="348"/>
      <c r="P402" s="348"/>
    </row>
    <row r="403" spans="3:16" ht="26.25" hidden="1" customHeight="1" outlineLevel="1">
      <c r="C403" s="8"/>
      <c r="D403" s="147" t="s">
        <v>3451</v>
      </c>
      <c r="E403" s="344"/>
      <c r="F403" s="345"/>
      <c r="G403" s="345"/>
      <c r="H403" s="345"/>
      <c r="I403" s="345"/>
      <c r="J403" s="346"/>
      <c r="K403" s="291"/>
      <c r="L403" s="291"/>
      <c r="M403" s="347"/>
      <c r="N403" s="347"/>
      <c r="O403" s="348"/>
      <c r="P403" s="348"/>
    </row>
    <row r="404" spans="3:16" ht="26.25" hidden="1" customHeight="1" outlineLevel="1">
      <c r="C404" s="8"/>
      <c r="D404" s="158" t="s">
        <v>3452</v>
      </c>
      <c r="E404" s="344"/>
      <c r="F404" s="345"/>
      <c r="G404" s="345"/>
      <c r="H404" s="345"/>
      <c r="I404" s="345"/>
      <c r="J404" s="346"/>
      <c r="K404" s="291"/>
      <c r="L404" s="291"/>
      <c r="M404" s="347"/>
      <c r="N404" s="347"/>
      <c r="O404" s="348"/>
      <c r="P404" s="348"/>
    </row>
    <row r="405" spans="3:16" ht="26.25" hidden="1" customHeight="1" outlineLevel="1">
      <c r="C405" s="8"/>
      <c r="D405" s="147" t="s">
        <v>3453</v>
      </c>
      <c r="E405" s="344"/>
      <c r="F405" s="345"/>
      <c r="G405" s="345"/>
      <c r="H405" s="345"/>
      <c r="I405" s="345"/>
      <c r="J405" s="346"/>
      <c r="K405" s="291"/>
      <c r="L405" s="291"/>
      <c r="M405" s="347"/>
      <c r="N405" s="347"/>
      <c r="O405" s="348"/>
      <c r="P405" s="348"/>
    </row>
    <row r="406" spans="3:16" ht="26.25" hidden="1" customHeight="1" outlineLevel="1">
      <c r="C406" s="8"/>
      <c r="D406" s="158" t="s">
        <v>3454</v>
      </c>
      <c r="E406" s="344"/>
      <c r="F406" s="345"/>
      <c r="G406" s="345"/>
      <c r="H406" s="345"/>
      <c r="I406" s="345"/>
      <c r="J406" s="346"/>
      <c r="K406" s="291"/>
      <c r="L406" s="291"/>
      <c r="M406" s="347"/>
      <c r="N406" s="347"/>
      <c r="O406" s="348"/>
      <c r="P406" s="348"/>
    </row>
    <row r="407" spans="3:16" ht="26.25" hidden="1" customHeight="1" outlineLevel="1">
      <c r="C407" s="8"/>
      <c r="D407" s="147" t="s">
        <v>3455</v>
      </c>
      <c r="E407" s="344"/>
      <c r="F407" s="345"/>
      <c r="G407" s="345"/>
      <c r="H407" s="345"/>
      <c r="I407" s="345"/>
      <c r="J407" s="346"/>
      <c r="K407" s="291"/>
      <c r="L407" s="291"/>
      <c r="M407" s="347"/>
      <c r="N407" s="347"/>
      <c r="O407" s="348"/>
      <c r="P407" s="348"/>
    </row>
    <row r="408" spans="3:16" ht="26.25" hidden="1" customHeight="1" outlineLevel="1">
      <c r="C408" s="8"/>
      <c r="D408" s="158" t="s">
        <v>3456</v>
      </c>
      <c r="E408" s="344"/>
      <c r="F408" s="345"/>
      <c r="G408" s="345"/>
      <c r="H408" s="345"/>
      <c r="I408" s="345"/>
      <c r="J408" s="346"/>
      <c r="K408" s="291"/>
      <c r="L408" s="291"/>
      <c r="M408" s="347"/>
      <c r="N408" s="347"/>
      <c r="O408" s="348"/>
      <c r="P408" s="348"/>
    </row>
    <row r="409" spans="3:16" ht="26.25" hidden="1" customHeight="1" outlineLevel="1">
      <c r="C409" s="8"/>
      <c r="D409" s="147" t="s">
        <v>3457</v>
      </c>
      <c r="E409" s="344"/>
      <c r="F409" s="345"/>
      <c r="G409" s="345"/>
      <c r="H409" s="345"/>
      <c r="I409" s="345"/>
      <c r="J409" s="346"/>
      <c r="K409" s="291"/>
      <c r="L409" s="291"/>
      <c r="M409" s="347"/>
      <c r="N409" s="347"/>
      <c r="O409" s="348"/>
      <c r="P409" s="348"/>
    </row>
    <row r="410" spans="3:16" ht="26.25" hidden="1" customHeight="1" outlineLevel="1">
      <c r="C410" s="8"/>
      <c r="D410" s="158" t="s">
        <v>3458</v>
      </c>
      <c r="E410" s="344"/>
      <c r="F410" s="345"/>
      <c r="G410" s="345"/>
      <c r="H410" s="345"/>
      <c r="I410" s="345"/>
      <c r="J410" s="346"/>
      <c r="K410" s="291"/>
      <c r="L410" s="291"/>
      <c r="M410" s="347"/>
      <c r="N410" s="347"/>
      <c r="O410" s="348"/>
      <c r="P410" s="348"/>
    </row>
    <row r="411" spans="3:16" ht="26.25" hidden="1" customHeight="1" outlineLevel="1">
      <c r="C411" s="8"/>
      <c r="D411" s="147" t="s">
        <v>3459</v>
      </c>
      <c r="E411" s="344"/>
      <c r="F411" s="345"/>
      <c r="G411" s="345"/>
      <c r="H411" s="345"/>
      <c r="I411" s="345"/>
      <c r="J411" s="346"/>
      <c r="K411" s="291"/>
      <c r="L411" s="291"/>
      <c r="M411" s="347"/>
      <c r="N411" s="347"/>
      <c r="O411" s="348"/>
      <c r="P411" s="348"/>
    </row>
    <row r="412" spans="3:16" ht="26.25" hidden="1" customHeight="1" outlineLevel="1">
      <c r="C412" s="8"/>
      <c r="D412" s="158" t="s">
        <v>3460</v>
      </c>
      <c r="E412" s="344"/>
      <c r="F412" s="345"/>
      <c r="G412" s="345"/>
      <c r="H412" s="345"/>
      <c r="I412" s="345"/>
      <c r="J412" s="346"/>
      <c r="K412" s="291"/>
      <c r="L412" s="291"/>
      <c r="M412" s="347"/>
      <c r="N412" s="347"/>
      <c r="O412" s="348"/>
      <c r="P412" s="348"/>
    </row>
    <row r="413" spans="3:16" ht="26.25" hidden="1" customHeight="1" outlineLevel="1">
      <c r="C413" s="8"/>
      <c r="D413" s="147" t="s">
        <v>3461</v>
      </c>
      <c r="E413" s="344"/>
      <c r="F413" s="345"/>
      <c r="G413" s="345"/>
      <c r="H413" s="345"/>
      <c r="I413" s="345"/>
      <c r="J413" s="346"/>
      <c r="K413" s="291"/>
      <c r="L413" s="291"/>
      <c r="M413" s="347"/>
      <c r="N413" s="347"/>
      <c r="O413" s="348"/>
      <c r="P413" s="348"/>
    </row>
    <row r="414" spans="3:16" ht="26.25" hidden="1" customHeight="1" outlineLevel="1">
      <c r="C414" s="8"/>
      <c r="D414" s="158" t="s">
        <v>3462</v>
      </c>
      <c r="E414" s="344"/>
      <c r="F414" s="345"/>
      <c r="G414" s="345"/>
      <c r="H414" s="345"/>
      <c r="I414" s="345"/>
      <c r="J414" s="346"/>
      <c r="K414" s="291"/>
      <c r="L414" s="291"/>
      <c r="M414" s="347"/>
      <c r="N414" s="347"/>
      <c r="O414" s="348"/>
      <c r="P414" s="348"/>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3463</v>
      </c>
      <c r="D416" s="349" t="s">
        <v>3464</v>
      </c>
      <c r="E416" s="350"/>
      <c r="F416" s="350"/>
      <c r="G416" s="350"/>
      <c r="H416" s="350"/>
      <c r="I416" s="350"/>
      <c r="J416" s="350"/>
      <c r="K416" s="350"/>
      <c r="L416" s="350"/>
      <c r="M416" s="350"/>
      <c r="N416" s="350"/>
      <c r="O416" s="350"/>
      <c r="P416" s="351"/>
    </row>
    <row r="417" spans="3:16" ht="26.25" hidden="1" customHeight="1" outlineLevel="1">
      <c r="C417" s="8"/>
      <c r="D417" s="355" t="s">
        <v>3279</v>
      </c>
      <c r="E417" s="356"/>
      <c r="F417" s="356"/>
      <c r="G417" s="356"/>
      <c r="H417" s="356"/>
      <c r="I417" s="356"/>
      <c r="J417" s="356"/>
      <c r="K417" s="356"/>
      <c r="L417" s="356"/>
      <c r="M417" s="356"/>
      <c r="N417" s="356"/>
      <c r="O417" s="356"/>
      <c r="P417" s="357"/>
    </row>
    <row r="418" spans="3:16" ht="26.25" hidden="1" customHeight="1" outlineLevel="1">
      <c r="C418" s="136"/>
      <c r="D418" s="358" t="s">
        <v>3280</v>
      </c>
      <c r="E418" s="358"/>
      <c r="F418" s="358"/>
      <c r="G418" s="359" t="s">
        <v>3281</v>
      </c>
      <c r="H418" s="359"/>
      <c r="I418" s="359"/>
      <c r="J418" s="360" t="s">
        <v>3282</v>
      </c>
      <c r="K418" s="360"/>
      <c r="L418" s="360"/>
      <c r="M418" s="360"/>
      <c r="N418" s="361"/>
      <c r="O418" s="145" t="s">
        <v>3283</v>
      </c>
      <c r="P418" s="145" t="s">
        <v>3265</v>
      </c>
    </row>
    <row r="419" spans="3:16" ht="26.25" hidden="1" customHeight="1" outlineLevel="1">
      <c r="C419" s="136"/>
      <c r="D419" s="348"/>
      <c r="E419" s="348"/>
      <c r="F419" s="348"/>
      <c r="G419" s="348"/>
      <c r="H419" s="348"/>
      <c r="I419" s="348"/>
      <c r="J419" s="447"/>
      <c r="K419" s="347"/>
      <c r="L419" s="347"/>
      <c r="M419" s="347"/>
      <c r="N419" s="448"/>
      <c r="O419" s="455"/>
      <c r="P419" s="455"/>
    </row>
    <row r="420" spans="3:16" ht="26.25" hidden="1" customHeight="1" outlineLevel="1">
      <c r="C420" s="136"/>
      <c r="D420" s="348"/>
      <c r="E420" s="348"/>
      <c r="F420" s="348"/>
      <c r="G420" s="348"/>
      <c r="H420" s="348"/>
      <c r="I420" s="348"/>
      <c r="J420" s="449"/>
      <c r="K420" s="450"/>
      <c r="L420" s="450"/>
      <c r="M420" s="450"/>
      <c r="N420" s="451"/>
      <c r="O420" s="456"/>
      <c r="P420" s="456"/>
    </row>
    <row r="421" spans="3:16" ht="26.25" hidden="1" customHeight="1" outlineLevel="1">
      <c r="C421" s="136"/>
      <c r="D421" s="348"/>
      <c r="E421" s="348"/>
      <c r="F421" s="348"/>
      <c r="G421" s="348"/>
      <c r="H421" s="348"/>
      <c r="I421" s="348"/>
      <c r="J421" s="452"/>
      <c r="K421" s="453"/>
      <c r="L421" s="453"/>
      <c r="M421" s="453"/>
      <c r="N421" s="454"/>
      <c r="O421" s="457"/>
      <c r="P421" s="457"/>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3285</v>
      </c>
      <c r="F423" s="8"/>
      <c r="G423" s="8"/>
      <c r="H423" s="133"/>
      <c r="I423" s="133"/>
      <c r="J423" s="17"/>
      <c r="K423" s="17"/>
      <c r="L423" s="17"/>
      <c r="M423" s="17"/>
      <c r="N423" s="17"/>
      <c r="O423" s="17"/>
      <c r="P423" s="3"/>
    </row>
    <row r="424" spans="3:16" ht="26.25" hidden="1" customHeight="1" outlineLevel="1">
      <c r="C424" s="8"/>
      <c r="D424" s="140"/>
      <c r="E424" s="362" t="s">
        <v>3286</v>
      </c>
      <c r="F424" s="363"/>
      <c r="G424" s="363"/>
      <c r="H424" s="363"/>
      <c r="I424" s="363"/>
      <c r="J424" s="364"/>
      <c r="K424" s="365" t="s">
        <v>3287</v>
      </c>
      <c r="L424" s="366"/>
      <c r="M424" s="367" t="s">
        <v>3288</v>
      </c>
      <c r="N424" s="368"/>
      <c r="O424" s="368"/>
      <c r="P424" s="369"/>
    </row>
    <row r="425" spans="3:16" ht="26.25" hidden="1" customHeight="1" outlineLevel="1">
      <c r="C425" s="136"/>
      <c r="D425" s="358" t="s">
        <v>51</v>
      </c>
      <c r="E425" s="370" t="s">
        <v>3289</v>
      </c>
      <c r="F425" s="360"/>
      <c r="G425" s="360"/>
      <c r="H425" s="360"/>
      <c r="I425" s="360"/>
      <c r="J425" s="361"/>
      <c r="K425" s="371" t="s">
        <v>3290</v>
      </c>
      <c r="L425" s="371" t="s">
        <v>3291</v>
      </c>
      <c r="M425" s="359" t="s">
        <v>55</v>
      </c>
      <c r="N425" s="359"/>
      <c r="O425" s="359" t="s">
        <v>56</v>
      </c>
      <c r="P425" s="359"/>
    </row>
    <row r="426" spans="3:16" ht="45.4" hidden="1" customHeight="1" outlineLevel="1">
      <c r="C426" s="136"/>
      <c r="D426" s="358"/>
      <c r="E426" s="443" t="s">
        <v>3292</v>
      </c>
      <c r="F426" s="444"/>
      <c r="G426" s="444"/>
      <c r="H426" s="444"/>
      <c r="I426" s="444"/>
      <c r="J426" s="445"/>
      <c r="K426" s="372"/>
      <c r="L426" s="372"/>
      <c r="M426" s="446" t="s">
        <v>3293</v>
      </c>
      <c r="N426" s="446"/>
      <c r="O426" s="446"/>
      <c r="P426" s="446"/>
    </row>
    <row r="427" spans="3:16" ht="26.25" hidden="1" customHeight="1" outlineLevel="1">
      <c r="C427" s="8"/>
      <c r="D427" s="158" t="s">
        <v>3465</v>
      </c>
      <c r="E427" s="344"/>
      <c r="F427" s="345"/>
      <c r="G427" s="345"/>
      <c r="H427" s="345"/>
      <c r="I427" s="345"/>
      <c r="J427" s="346"/>
      <c r="K427" s="291"/>
      <c r="L427" s="291"/>
      <c r="M427" s="347"/>
      <c r="N427" s="347"/>
      <c r="O427" s="348"/>
      <c r="P427" s="348"/>
    </row>
    <row r="428" spans="3:16" ht="26.25" hidden="1" customHeight="1" outlineLevel="1">
      <c r="C428" s="8"/>
      <c r="D428" s="147" t="s">
        <v>3466</v>
      </c>
      <c r="E428" s="344"/>
      <c r="F428" s="345"/>
      <c r="G428" s="345"/>
      <c r="H428" s="345"/>
      <c r="I428" s="345"/>
      <c r="J428" s="346"/>
      <c r="K428" s="291"/>
      <c r="L428" s="291"/>
      <c r="M428" s="347"/>
      <c r="N428" s="347"/>
      <c r="O428" s="348"/>
      <c r="P428" s="348"/>
    </row>
    <row r="429" spans="3:16" ht="26.25" hidden="1" customHeight="1" outlineLevel="1">
      <c r="C429" s="8"/>
      <c r="D429" s="158" t="s">
        <v>3467</v>
      </c>
      <c r="E429" s="344"/>
      <c r="F429" s="345"/>
      <c r="G429" s="345"/>
      <c r="H429" s="345"/>
      <c r="I429" s="345"/>
      <c r="J429" s="346"/>
      <c r="K429" s="291"/>
      <c r="L429" s="291"/>
      <c r="M429" s="347"/>
      <c r="N429" s="347"/>
      <c r="O429" s="348"/>
      <c r="P429" s="348"/>
    </row>
    <row r="430" spans="3:16" ht="26.25" hidden="1" customHeight="1" outlineLevel="1">
      <c r="C430" s="8"/>
      <c r="D430" s="147" t="s">
        <v>3468</v>
      </c>
      <c r="E430" s="344"/>
      <c r="F430" s="345"/>
      <c r="G430" s="345"/>
      <c r="H430" s="345"/>
      <c r="I430" s="345"/>
      <c r="J430" s="346"/>
      <c r="K430" s="291"/>
      <c r="L430" s="291"/>
      <c r="M430" s="347"/>
      <c r="N430" s="347"/>
      <c r="O430" s="348"/>
      <c r="P430" s="348"/>
    </row>
    <row r="431" spans="3:16" ht="26.25" hidden="1" customHeight="1" outlineLevel="1">
      <c r="C431" s="8"/>
      <c r="D431" s="158" t="s">
        <v>3469</v>
      </c>
      <c r="E431" s="344"/>
      <c r="F431" s="345"/>
      <c r="G431" s="345"/>
      <c r="H431" s="345"/>
      <c r="I431" s="345"/>
      <c r="J431" s="346"/>
      <c r="K431" s="291"/>
      <c r="L431" s="291"/>
      <c r="M431" s="347"/>
      <c r="N431" s="347"/>
      <c r="O431" s="348"/>
      <c r="P431" s="348"/>
    </row>
    <row r="432" spans="3:16" ht="26.25" hidden="1" customHeight="1" outlineLevel="1">
      <c r="C432" s="8"/>
      <c r="D432" s="147" t="s">
        <v>3470</v>
      </c>
      <c r="E432" s="344"/>
      <c r="F432" s="345"/>
      <c r="G432" s="345"/>
      <c r="H432" s="345"/>
      <c r="I432" s="345"/>
      <c r="J432" s="346"/>
      <c r="K432" s="291"/>
      <c r="L432" s="291"/>
      <c r="M432" s="347"/>
      <c r="N432" s="347"/>
      <c r="O432" s="348"/>
      <c r="P432" s="348"/>
    </row>
    <row r="433" spans="3:16" ht="26.25" hidden="1" customHeight="1" outlineLevel="1">
      <c r="C433" s="8"/>
      <c r="D433" s="158" t="s">
        <v>3471</v>
      </c>
      <c r="E433" s="344"/>
      <c r="F433" s="345"/>
      <c r="G433" s="345"/>
      <c r="H433" s="345"/>
      <c r="I433" s="345"/>
      <c r="J433" s="346"/>
      <c r="K433" s="291"/>
      <c r="L433" s="291"/>
      <c r="M433" s="347"/>
      <c r="N433" s="347"/>
      <c r="O433" s="348"/>
      <c r="P433" s="348"/>
    </row>
    <row r="434" spans="3:16" ht="26.25" hidden="1" customHeight="1" outlineLevel="1">
      <c r="C434" s="8"/>
      <c r="D434" s="147" t="s">
        <v>3472</v>
      </c>
      <c r="E434" s="344"/>
      <c r="F434" s="345"/>
      <c r="G434" s="345"/>
      <c r="H434" s="345"/>
      <c r="I434" s="345"/>
      <c r="J434" s="346"/>
      <c r="K434" s="291"/>
      <c r="L434" s="291"/>
      <c r="M434" s="347"/>
      <c r="N434" s="347"/>
      <c r="O434" s="348"/>
      <c r="P434" s="348"/>
    </row>
    <row r="435" spans="3:16" ht="26.25" hidden="1" customHeight="1" outlineLevel="1">
      <c r="C435" s="8"/>
      <c r="D435" s="158" t="s">
        <v>3473</v>
      </c>
      <c r="E435" s="344"/>
      <c r="F435" s="345"/>
      <c r="G435" s="345"/>
      <c r="H435" s="345"/>
      <c r="I435" s="345"/>
      <c r="J435" s="346"/>
      <c r="K435" s="291"/>
      <c r="L435" s="291"/>
      <c r="M435" s="347"/>
      <c r="N435" s="347"/>
      <c r="O435" s="348"/>
      <c r="P435" s="348"/>
    </row>
    <row r="436" spans="3:16" ht="26.25" hidden="1" customHeight="1" outlineLevel="1">
      <c r="C436" s="8"/>
      <c r="D436" s="147" t="s">
        <v>3474</v>
      </c>
      <c r="E436" s="344"/>
      <c r="F436" s="345"/>
      <c r="G436" s="345"/>
      <c r="H436" s="345"/>
      <c r="I436" s="345"/>
      <c r="J436" s="346"/>
      <c r="K436" s="291"/>
      <c r="L436" s="291"/>
      <c r="M436" s="347"/>
      <c r="N436" s="347"/>
      <c r="O436" s="348"/>
      <c r="P436" s="348"/>
    </row>
    <row r="437" spans="3:16" ht="26.25" hidden="1" customHeight="1" outlineLevel="1">
      <c r="C437" s="8"/>
      <c r="D437" s="158" t="s">
        <v>3475</v>
      </c>
      <c r="E437" s="344"/>
      <c r="F437" s="345"/>
      <c r="G437" s="345"/>
      <c r="H437" s="345"/>
      <c r="I437" s="345"/>
      <c r="J437" s="346"/>
      <c r="K437" s="291"/>
      <c r="L437" s="291"/>
      <c r="M437" s="347"/>
      <c r="N437" s="347"/>
      <c r="O437" s="348"/>
      <c r="P437" s="348"/>
    </row>
    <row r="438" spans="3:16" ht="26.25" hidden="1" customHeight="1" outlineLevel="1">
      <c r="C438" s="8"/>
      <c r="D438" s="147" t="s">
        <v>3476</v>
      </c>
      <c r="E438" s="344"/>
      <c r="F438" s="345"/>
      <c r="G438" s="345"/>
      <c r="H438" s="345"/>
      <c r="I438" s="345"/>
      <c r="J438" s="346"/>
      <c r="K438" s="291"/>
      <c r="L438" s="291"/>
      <c r="M438" s="347"/>
      <c r="N438" s="347"/>
      <c r="O438" s="348"/>
      <c r="P438" s="348"/>
    </row>
    <row r="439" spans="3:16" ht="26.25" hidden="1" customHeight="1" outlineLevel="1">
      <c r="C439" s="8"/>
      <c r="D439" s="158" t="s">
        <v>3477</v>
      </c>
      <c r="E439" s="344"/>
      <c r="F439" s="345"/>
      <c r="G439" s="345"/>
      <c r="H439" s="345"/>
      <c r="I439" s="345"/>
      <c r="J439" s="346"/>
      <c r="K439" s="291"/>
      <c r="L439" s="291"/>
      <c r="M439" s="347"/>
      <c r="N439" s="347"/>
      <c r="O439" s="348"/>
      <c r="P439" s="348"/>
    </row>
    <row r="440" spans="3:16" ht="26.25" hidden="1" customHeight="1" outlineLevel="1">
      <c r="C440" s="8"/>
      <c r="D440" s="147" t="s">
        <v>3478</v>
      </c>
      <c r="E440" s="344"/>
      <c r="F440" s="345"/>
      <c r="G440" s="345"/>
      <c r="H440" s="345"/>
      <c r="I440" s="345"/>
      <c r="J440" s="346"/>
      <c r="K440" s="291"/>
      <c r="L440" s="291"/>
      <c r="M440" s="347"/>
      <c r="N440" s="347"/>
      <c r="O440" s="348"/>
      <c r="P440" s="348"/>
    </row>
    <row r="441" spans="3:16" ht="26.25" hidden="1" customHeight="1" outlineLevel="1">
      <c r="C441" s="8"/>
      <c r="D441" s="158" t="s">
        <v>3479</v>
      </c>
      <c r="E441" s="344"/>
      <c r="F441" s="345"/>
      <c r="G441" s="345"/>
      <c r="H441" s="345"/>
      <c r="I441" s="345"/>
      <c r="J441" s="346"/>
      <c r="K441" s="291"/>
      <c r="L441" s="291"/>
      <c r="M441" s="347"/>
      <c r="N441" s="347"/>
      <c r="O441" s="348"/>
      <c r="P441" s="348"/>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3138</v>
      </c>
      <c r="D444" s="349" t="s">
        <v>3480</v>
      </c>
      <c r="E444" s="350"/>
      <c r="F444" s="350"/>
      <c r="G444" s="350"/>
      <c r="H444" s="350"/>
      <c r="I444" s="350"/>
      <c r="J444" s="350"/>
      <c r="K444" s="350"/>
      <c r="L444" s="350"/>
      <c r="M444" s="350"/>
      <c r="N444" s="350"/>
      <c r="O444" s="350"/>
      <c r="P444" s="351"/>
    </row>
    <row r="445" spans="3:16" ht="26.25" hidden="1" customHeight="1" outlineLevel="1">
      <c r="C445" s="17"/>
      <c r="D445" s="396" t="s">
        <v>3275</v>
      </c>
      <c r="E445" s="397"/>
      <c r="F445" s="397"/>
      <c r="G445" s="397"/>
      <c r="H445" s="397"/>
      <c r="I445" s="397"/>
      <c r="J445" s="397"/>
      <c r="K445" s="397"/>
      <c r="L445" s="397"/>
      <c r="M445" s="397"/>
      <c r="N445" s="397"/>
      <c r="O445" s="397"/>
      <c r="P445" s="397"/>
    </row>
    <row r="446" spans="3:16" ht="26.25" hidden="1" customHeight="1" outlineLevel="1">
      <c r="C446" s="17"/>
      <c r="D446" s="348" t="s">
        <v>3372</v>
      </c>
      <c r="E446" s="348"/>
      <c r="F446" s="348"/>
      <c r="G446" s="348"/>
      <c r="H446" s="348"/>
      <c r="I446" s="348"/>
      <c r="J446" s="348"/>
      <c r="K446" s="348"/>
      <c r="L446" s="348"/>
      <c r="M446" s="348"/>
      <c r="N446" s="348"/>
      <c r="O446" s="348"/>
      <c r="P446" s="348"/>
    </row>
    <row r="447" spans="3:16" ht="26.25" hidden="1" customHeight="1" outlineLevel="1">
      <c r="C447" s="17"/>
      <c r="D447" s="348"/>
      <c r="E447" s="348"/>
      <c r="F447" s="348"/>
      <c r="G447" s="348"/>
      <c r="H447" s="348"/>
      <c r="I447" s="348"/>
      <c r="J447" s="348"/>
      <c r="K447" s="348"/>
      <c r="L447" s="348"/>
      <c r="M447" s="348"/>
      <c r="N447" s="348"/>
      <c r="O447" s="348"/>
      <c r="P447" s="348"/>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3481</v>
      </c>
      <c r="D449" s="349" t="s">
        <v>3482</v>
      </c>
      <c r="E449" s="350"/>
      <c r="F449" s="350"/>
      <c r="G449" s="350"/>
      <c r="H449" s="350"/>
      <c r="I449" s="350"/>
      <c r="J449" s="350"/>
      <c r="K449" s="350"/>
      <c r="L449" s="350"/>
      <c r="M449" s="350"/>
      <c r="N449" s="350"/>
      <c r="O449" s="350"/>
      <c r="P449" s="351"/>
    </row>
    <row r="450" spans="3:16" ht="26.25" hidden="1" customHeight="1" outlineLevel="1">
      <c r="C450" s="8"/>
      <c r="D450" s="355" t="s">
        <v>3279</v>
      </c>
      <c r="E450" s="356"/>
      <c r="F450" s="356"/>
      <c r="G450" s="356"/>
      <c r="H450" s="356"/>
      <c r="I450" s="356"/>
      <c r="J450" s="356"/>
      <c r="K450" s="356"/>
      <c r="L450" s="356"/>
      <c r="M450" s="356"/>
      <c r="N450" s="356"/>
      <c r="O450" s="356"/>
      <c r="P450" s="357"/>
    </row>
    <row r="451" spans="3:16" ht="26.25" hidden="1" customHeight="1" outlineLevel="1">
      <c r="C451" s="136"/>
      <c r="D451" s="358" t="s">
        <v>3280</v>
      </c>
      <c r="E451" s="358"/>
      <c r="F451" s="358"/>
      <c r="G451" s="359" t="s">
        <v>3281</v>
      </c>
      <c r="H451" s="359"/>
      <c r="I451" s="359"/>
      <c r="J451" s="360" t="s">
        <v>3282</v>
      </c>
      <c r="K451" s="360"/>
      <c r="L451" s="360"/>
      <c r="M451" s="360"/>
      <c r="N451" s="361"/>
      <c r="O451" s="145" t="s">
        <v>3283</v>
      </c>
      <c r="P451" s="145" t="s">
        <v>3265</v>
      </c>
    </row>
    <row r="452" spans="3:16" ht="26.25" hidden="1" customHeight="1" outlineLevel="1">
      <c r="C452" s="136"/>
      <c r="D452" s="348"/>
      <c r="E452" s="348"/>
      <c r="F452" s="348"/>
      <c r="G452" s="348"/>
      <c r="H452" s="348"/>
      <c r="I452" s="348"/>
      <c r="J452" s="447"/>
      <c r="K452" s="347"/>
      <c r="L452" s="347"/>
      <c r="M452" s="347"/>
      <c r="N452" s="448"/>
      <c r="O452" s="455"/>
      <c r="P452" s="455"/>
    </row>
    <row r="453" spans="3:16" ht="26.25" hidden="1" customHeight="1" outlineLevel="1">
      <c r="C453" s="136"/>
      <c r="D453" s="348"/>
      <c r="E453" s="348"/>
      <c r="F453" s="348"/>
      <c r="G453" s="348"/>
      <c r="H453" s="348"/>
      <c r="I453" s="348"/>
      <c r="J453" s="449"/>
      <c r="K453" s="450"/>
      <c r="L453" s="450"/>
      <c r="M453" s="450"/>
      <c r="N453" s="451"/>
      <c r="O453" s="456"/>
      <c r="P453" s="456"/>
    </row>
    <row r="454" spans="3:16" ht="26.25" hidden="1" customHeight="1" outlineLevel="1">
      <c r="C454" s="136"/>
      <c r="D454" s="348"/>
      <c r="E454" s="348"/>
      <c r="F454" s="348"/>
      <c r="G454" s="348"/>
      <c r="H454" s="348"/>
      <c r="I454" s="348"/>
      <c r="J454" s="452"/>
      <c r="K454" s="453"/>
      <c r="L454" s="453"/>
      <c r="M454" s="453"/>
      <c r="N454" s="454"/>
      <c r="O454" s="457"/>
      <c r="P454" s="457"/>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3285</v>
      </c>
      <c r="F456" s="8"/>
      <c r="G456" s="8"/>
      <c r="H456" s="133"/>
      <c r="I456" s="133"/>
      <c r="J456" s="17"/>
      <c r="K456" s="17"/>
      <c r="L456" s="17"/>
      <c r="M456" s="17"/>
      <c r="N456" s="17"/>
      <c r="O456" s="17"/>
      <c r="P456" s="3"/>
    </row>
    <row r="457" spans="3:16" ht="26.25" hidden="1" customHeight="1" outlineLevel="1">
      <c r="C457" s="8"/>
      <c r="D457" s="140"/>
      <c r="E457" s="362" t="s">
        <v>3286</v>
      </c>
      <c r="F457" s="363"/>
      <c r="G457" s="363"/>
      <c r="H457" s="363"/>
      <c r="I457" s="363"/>
      <c r="J457" s="364"/>
      <c r="K457" s="365" t="s">
        <v>3287</v>
      </c>
      <c r="L457" s="366"/>
      <c r="M457" s="367" t="s">
        <v>3288</v>
      </c>
      <c r="N457" s="368"/>
      <c r="O457" s="368"/>
      <c r="P457" s="369"/>
    </row>
    <row r="458" spans="3:16" ht="26.25" hidden="1" customHeight="1" outlineLevel="1">
      <c r="C458" s="136"/>
      <c r="D458" s="358" t="s">
        <v>51</v>
      </c>
      <c r="E458" s="370" t="s">
        <v>3289</v>
      </c>
      <c r="F458" s="360"/>
      <c r="G458" s="360"/>
      <c r="H458" s="360"/>
      <c r="I458" s="360"/>
      <c r="J458" s="361"/>
      <c r="K458" s="371" t="s">
        <v>3290</v>
      </c>
      <c r="L458" s="371" t="s">
        <v>3291</v>
      </c>
      <c r="M458" s="359" t="s">
        <v>55</v>
      </c>
      <c r="N458" s="359"/>
      <c r="O458" s="359" t="s">
        <v>56</v>
      </c>
      <c r="P458" s="359"/>
    </row>
    <row r="459" spans="3:16" ht="43.9" hidden="1" customHeight="1" outlineLevel="1">
      <c r="C459" s="136"/>
      <c r="D459" s="358"/>
      <c r="E459" s="443" t="s">
        <v>3292</v>
      </c>
      <c r="F459" s="444"/>
      <c r="G459" s="444"/>
      <c r="H459" s="444"/>
      <c r="I459" s="444"/>
      <c r="J459" s="445"/>
      <c r="K459" s="372"/>
      <c r="L459" s="372"/>
      <c r="M459" s="446" t="s">
        <v>3293</v>
      </c>
      <c r="N459" s="446"/>
      <c r="O459" s="446"/>
      <c r="P459" s="446"/>
    </row>
    <row r="460" spans="3:16" ht="26.25" hidden="1" customHeight="1" outlineLevel="1">
      <c r="C460" s="8"/>
      <c r="D460" s="158" t="s">
        <v>3483</v>
      </c>
      <c r="E460" s="344"/>
      <c r="F460" s="345"/>
      <c r="G460" s="345"/>
      <c r="H460" s="345"/>
      <c r="I460" s="345"/>
      <c r="J460" s="346"/>
      <c r="K460" s="291"/>
      <c r="L460" s="291"/>
      <c r="M460" s="347"/>
      <c r="N460" s="347"/>
      <c r="O460" s="348"/>
      <c r="P460" s="348"/>
    </row>
    <row r="461" spans="3:16" ht="26.25" hidden="1" customHeight="1" outlineLevel="1">
      <c r="C461" s="8"/>
      <c r="D461" s="147" t="s">
        <v>3484</v>
      </c>
      <c r="E461" s="344"/>
      <c r="F461" s="345"/>
      <c r="G461" s="345"/>
      <c r="H461" s="345"/>
      <c r="I461" s="345"/>
      <c r="J461" s="346"/>
      <c r="K461" s="291"/>
      <c r="L461" s="291"/>
      <c r="M461" s="347"/>
      <c r="N461" s="347"/>
      <c r="O461" s="348"/>
      <c r="P461" s="348"/>
    </row>
    <row r="462" spans="3:16" ht="26.25" hidden="1" customHeight="1" outlineLevel="1">
      <c r="C462" s="8"/>
      <c r="D462" s="158" t="s">
        <v>3485</v>
      </c>
      <c r="E462" s="344"/>
      <c r="F462" s="345"/>
      <c r="G462" s="345"/>
      <c r="H462" s="345"/>
      <c r="I462" s="345"/>
      <c r="J462" s="346"/>
      <c r="K462" s="291"/>
      <c r="L462" s="291"/>
      <c r="M462" s="347"/>
      <c r="N462" s="347"/>
      <c r="O462" s="348"/>
      <c r="P462" s="348"/>
    </row>
    <row r="463" spans="3:16" ht="26.25" hidden="1" customHeight="1" outlineLevel="1">
      <c r="C463" s="8"/>
      <c r="D463" s="147" t="s">
        <v>3486</v>
      </c>
      <c r="E463" s="344"/>
      <c r="F463" s="345"/>
      <c r="G463" s="345"/>
      <c r="H463" s="345"/>
      <c r="I463" s="345"/>
      <c r="J463" s="346"/>
      <c r="K463" s="291"/>
      <c r="L463" s="291"/>
      <c r="M463" s="347"/>
      <c r="N463" s="347"/>
      <c r="O463" s="348"/>
      <c r="P463" s="348"/>
    </row>
    <row r="464" spans="3:16" ht="26.25" hidden="1" customHeight="1" outlineLevel="1">
      <c r="C464" s="8"/>
      <c r="D464" s="158" t="s">
        <v>3487</v>
      </c>
      <c r="E464" s="344"/>
      <c r="F464" s="345"/>
      <c r="G464" s="345"/>
      <c r="H464" s="345"/>
      <c r="I464" s="345"/>
      <c r="J464" s="346"/>
      <c r="K464" s="291"/>
      <c r="L464" s="291"/>
      <c r="M464" s="347"/>
      <c r="N464" s="347"/>
      <c r="O464" s="348"/>
      <c r="P464" s="348"/>
    </row>
    <row r="465" spans="3:16" ht="26.25" hidden="1" customHeight="1" outlineLevel="1">
      <c r="C465" s="8"/>
      <c r="D465" s="147" t="s">
        <v>3488</v>
      </c>
      <c r="E465" s="344"/>
      <c r="F465" s="345"/>
      <c r="G465" s="345"/>
      <c r="H465" s="345"/>
      <c r="I465" s="345"/>
      <c r="J465" s="346"/>
      <c r="K465" s="291"/>
      <c r="L465" s="291"/>
      <c r="M465" s="347"/>
      <c r="N465" s="347"/>
      <c r="O465" s="348"/>
      <c r="P465" s="348"/>
    </row>
    <row r="466" spans="3:16" ht="26.25" hidden="1" customHeight="1" outlineLevel="1">
      <c r="C466" s="8"/>
      <c r="D466" s="158" t="s">
        <v>3489</v>
      </c>
      <c r="E466" s="344"/>
      <c r="F466" s="345"/>
      <c r="G466" s="345"/>
      <c r="H466" s="345"/>
      <c r="I466" s="345"/>
      <c r="J466" s="346"/>
      <c r="K466" s="291"/>
      <c r="L466" s="291"/>
      <c r="M466" s="347"/>
      <c r="N466" s="347"/>
      <c r="O466" s="348"/>
      <c r="P466" s="348"/>
    </row>
    <row r="467" spans="3:16" ht="26.25" hidden="1" customHeight="1" outlineLevel="1">
      <c r="C467" s="8"/>
      <c r="D467" s="147" t="s">
        <v>3490</v>
      </c>
      <c r="E467" s="344"/>
      <c r="F467" s="345"/>
      <c r="G467" s="345"/>
      <c r="H467" s="345"/>
      <c r="I467" s="345"/>
      <c r="J467" s="346"/>
      <c r="K467" s="291"/>
      <c r="L467" s="291"/>
      <c r="M467" s="347"/>
      <c r="N467" s="347"/>
      <c r="O467" s="348"/>
      <c r="P467" s="348"/>
    </row>
    <row r="468" spans="3:16" ht="26.25" hidden="1" customHeight="1" outlineLevel="1">
      <c r="C468" s="8"/>
      <c r="D468" s="158" t="s">
        <v>3491</v>
      </c>
      <c r="E468" s="344"/>
      <c r="F468" s="345"/>
      <c r="G468" s="345"/>
      <c r="H468" s="345"/>
      <c r="I468" s="345"/>
      <c r="J468" s="346"/>
      <c r="K468" s="291"/>
      <c r="L468" s="291"/>
      <c r="M468" s="347"/>
      <c r="N468" s="347"/>
      <c r="O468" s="348"/>
      <c r="P468" s="348"/>
    </row>
    <row r="469" spans="3:16" ht="26.25" hidden="1" customHeight="1" outlineLevel="1">
      <c r="C469" s="8"/>
      <c r="D469" s="147" t="s">
        <v>3492</v>
      </c>
      <c r="E469" s="344"/>
      <c r="F469" s="345"/>
      <c r="G469" s="345"/>
      <c r="H469" s="345"/>
      <c r="I469" s="345"/>
      <c r="J469" s="346"/>
      <c r="K469" s="291"/>
      <c r="L469" s="291"/>
      <c r="M469" s="347"/>
      <c r="N469" s="347"/>
      <c r="O469" s="348"/>
      <c r="P469" s="348"/>
    </row>
    <row r="470" spans="3:16" ht="26.25" hidden="1" customHeight="1" outlineLevel="1">
      <c r="C470" s="8"/>
      <c r="D470" s="158" t="s">
        <v>3493</v>
      </c>
      <c r="E470" s="344"/>
      <c r="F470" s="345"/>
      <c r="G470" s="345"/>
      <c r="H470" s="345"/>
      <c r="I470" s="345"/>
      <c r="J470" s="346"/>
      <c r="K470" s="291"/>
      <c r="L470" s="291"/>
      <c r="M470" s="347"/>
      <c r="N470" s="347"/>
      <c r="O470" s="348"/>
      <c r="P470" s="348"/>
    </row>
    <row r="471" spans="3:16" ht="26.25" hidden="1" customHeight="1" outlineLevel="1">
      <c r="C471" s="8"/>
      <c r="D471" s="147" t="s">
        <v>3494</v>
      </c>
      <c r="E471" s="344"/>
      <c r="F471" s="345"/>
      <c r="G471" s="345"/>
      <c r="H471" s="345"/>
      <c r="I471" s="345"/>
      <c r="J471" s="346"/>
      <c r="K471" s="291"/>
      <c r="L471" s="291"/>
      <c r="M471" s="347"/>
      <c r="N471" s="347"/>
      <c r="O471" s="348"/>
      <c r="P471" s="348"/>
    </row>
    <row r="472" spans="3:16" ht="26.25" hidden="1" customHeight="1" outlineLevel="1">
      <c r="C472" s="8"/>
      <c r="D472" s="158" t="s">
        <v>3495</v>
      </c>
      <c r="E472" s="344"/>
      <c r="F472" s="345"/>
      <c r="G472" s="345"/>
      <c r="H472" s="345"/>
      <c r="I472" s="345"/>
      <c r="J472" s="346"/>
      <c r="K472" s="291"/>
      <c r="L472" s="291"/>
      <c r="M472" s="347"/>
      <c r="N472" s="347"/>
      <c r="O472" s="348"/>
      <c r="P472" s="348"/>
    </row>
    <row r="473" spans="3:16" ht="26.25" hidden="1" customHeight="1" outlineLevel="1">
      <c r="C473" s="8"/>
      <c r="D473" s="147" t="s">
        <v>3496</v>
      </c>
      <c r="E473" s="344"/>
      <c r="F473" s="345"/>
      <c r="G473" s="345"/>
      <c r="H473" s="345"/>
      <c r="I473" s="345"/>
      <c r="J473" s="346"/>
      <c r="K473" s="291"/>
      <c r="L473" s="291"/>
      <c r="M473" s="347"/>
      <c r="N473" s="347"/>
      <c r="O473" s="348"/>
      <c r="P473" s="348"/>
    </row>
    <row r="474" spans="3:16" ht="26.25" hidden="1" customHeight="1" outlineLevel="1">
      <c r="C474" s="8"/>
      <c r="D474" s="158" t="s">
        <v>3497</v>
      </c>
      <c r="E474" s="344"/>
      <c r="F474" s="345"/>
      <c r="G474" s="345"/>
      <c r="H474" s="345"/>
      <c r="I474" s="345"/>
      <c r="J474" s="346"/>
      <c r="K474" s="291"/>
      <c r="L474" s="291"/>
      <c r="M474" s="347"/>
      <c r="N474" s="347"/>
      <c r="O474" s="348"/>
      <c r="P474" s="348"/>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3498</v>
      </c>
      <c r="D476" s="349" t="s">
        <v>3499</v>
      </c>
      <c r="E476" s="350"/>
      <c r="F476" s="350"/>
      <c r="G476" s="350"/>
      <c r="H476" s="350"/>
      <c r="I476" s="350"/>
      <c r="J476" s="350"/>
      <c r="K476" s="350"/>
      <c r="L476" s="350"/>
      <c r="M476" s="350"/>
      <c r="N476" s="350"/>
      <c r="O476" s="350"/>
      <c r="P476" s="351"/>
    </row>
    <row r="477" spans="3:16" ht="26.25" hidden="1" customHeight="1" outlineLevel="1">
      <c r="C477" s="8"/>
      <c r="D477" s="355" t="s">
        <v>3279</v>
      </c>
      <c r="E477" s="356"/>
      <c r="F477" s="356"/>
      <c r="G477" s="356"/>
      <c r="H477" s="356"/>
      <c r="I477" s="356"/>
      <c r="J477" s="356"/>
      <c r="K477" s="356"/>
      <c r="L477" s="356"/>
      <c r="M477" s="356"/>
      <c r="N477" s="356"/>
      <c r="O477" s="356"/>
      <c r="P477" s="357"/>
    </row>
    <row r="478" spans="3:16" ht="26.25" hidden="1" customHeight="1" outlineLevel="1">
      <c r="C478" s="136"/>
      <c r="D478" s="358" t="s">
        <v>3280</v>
      </c>
      <c r="E478" s="358"/>
      <c r="F478" s="358"/>
      <c r="G478" s="359" t="s">
        <v>3281</v>
      </c>
      <c r="H478" s="359"/>
      <c r="I478" s="359"/>
      <c r="J478" s="360" t="s">
        <v>3282</v>
      </c>
      <c r="K478" s="360"/>
      <c r="L478" s="360"/>
      <c r="M478" s="360"/>
      <c r="N478" s="361"/>
      <c r="O478" s="145" t="s">
        <v>3283</v>
      </c>
      <c r="P478" s="145" t="s">
        <v>3265</v>
      </c>
    </row>
    <row r="479" spans="3:16" ht="26.25" hidden="1" customHeight="1" outlineLevel="1">
      <c r="C479" s="136"/>
      <c r="D479" s="348"/>
      <c r="E479" s="348"/>
      <c r="F479" s="348"/>
      <c r="G479" s="348"/>
      <c r="H479" s="348"/>
      <c r="I479" s="348"/>
      <c r="J479" s="447"/>
      <c r="K479" s="347"/>
      <c r="L479" s="347"/>
      <c r="M479" s="347"/>
      <c r="N479" s="448"/>
      <c r="O479" s="455"/>
      <c r="P479" s="455"/>
    </row>
    <row r="480" spans="3:16" ht="26.25" hidden="1" customHeight="1" outlineLevel="1">
      <c r="C480" s="136"/>
      <c r="D480" s="348"/>
      <c r="E480" s="348"/>
      <c r="F480" s="348"/>
      <c r="G480" s="348"/>
      <c r="H480" s="348"/>
      <c r="I480" s="348"/>
      <c r="J480" s="449"/>
      <c r="K480" s="450"/>
      <c r="L480" s="450"/>
      <c r="M480" s="450"/>
      <c r="N480" s="451"/>
      <c r="O480" s="456"/>
      <c r="P480" s="456"/>
    </row>
    <row r="481" spans="3:16" ht="26.25" hidden="1" customHeight="1" outlineLevel="1">
      <c r="C481" s="136"/>
      <c r="D481" s="348"/>
      <c r="E481" s="348"/>
      <c r="F481" s="348"/>
      <c r="G481" s="348"/>
      <c r="H481" s="348"/>
      <c r="I481" s="348"/>
      <c r="J481" s="452"/>
      <c r="K481" s="453"/>
      <c r="L481" s="453"/>
      <c r="M481" s="453"/>
      <c r="N481" s="454"/>
      <c r="O481" s="457"/>
      <c r="P481" s="457"/>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3285</v>
      </c>
      <c r="F483" s="8"/>
      <c r="G483" s="8"/>
      <c r="H483" s="133"/>
      <c r="I483" s="133"/>
      <c r="J483" s="17"/>
      <c r="K483" s="17"/>
      <c r="L483" s="17"/>
      <c r="M483" s="17"/>
      <c r="N483" s="17"/>
      <c r="O483" s="17"/>
      <c r="P483" s="3"/>
    </row>
    <row r="484" spans="3:16" ht="26.25" hidden="1" customHeight="1" outlineLevel="1">
      <c r="C484" s="8"/>
      <c r="D484" s="140"/>
      <c r="E484" s="362" t="s">
        <v>3286</v>
      </c>
      <c r="F484" s="363"/>
      <c r="G484" s="363"/>
      <c r="H484" s="363"/>
      <c r="I484" s="363"/>
      <c r="J484" s="364"/>
      <c r="K484" s="365" t="s">
        <v>3287</v>
      </c>
      <c r="L484" s="366"/>
      <c r="M484" s="367" t="s">
        <v>3288</v>
      </c>
      <c r="N484" s="368"/>
      <c r="O484" s="368"/>
      <c r="P484" s="369"/>
    </row>
    <row r="485" spans="3:16" ht="26.25" hidden="1" customHeight="1" outlineLevel="1">
      <c r="C485" s="136"/>
      <c r="D485" s="358" t="s">
        <v>51</v>
      </c>
      <c r="E485" s="370" t="s">
        <v>3289</v>
      </c>
      <c r="F485" s="360"/>
      <c r="G485" s="360"/>
      <c r="H485" s="360"/>
      <c r="I485" s="360"/>
      <c r="J485" s="361"/>
      <c r="K485" s="371" t="s">
        <v>3290</v>
      </c>
      <c r="L485" s="371" t="s">
        <v>3291</v>
      </c>
      <c r="M485" s="359" t="s">
        <v>55</v>
      </c>
      <c r="N485" s="359"/>
      <c r="O485" s="359" t="s">
        <v>56</v>
      </c>
      <c r="P485" s="359"/>
    </row>
    <row r="486" spans="3:16" ht="26.25" hidden="1" customHeight="1" outlineLevel="1">
      <c r="C486" s="136"/>
      <c r="D486" s="358"/>
      <c r="E486" s="443" t="s">
        <v>3292</v>
      </c>
      <c r="F486" s="444"/>
      <c r="G486" s="444"/>
      <c r="H486" s="444"/>
      <c r="I486" s="444"/>
      <c r="J486" s="445"/>
      <c r="K486" s="372"/>
      <c r="L486" s="372"/>
      <c r="M486" s="446" t="s">
        <v>3293</v>
      </c>
      <c r="N486" s="446"/>
      <c r="O486" s="446"/>
      <c r="P486" s="446"/>
    </row>
    <row r="487" spans="3:16" ht="26.25" hidden="1" customHeight="1" outlineLevel="1">
      <c r="C487" s="8"/>
      <c r="D487" s="158" t="s">
        <v>3500</v>
      </c>
      <c r="E487" s="344"/>
      <c r="F487" s="345"/>
      <c r="G487" s="345"/>
      <c r="H487" s="345"/>
      <c r="I487" s="345"/>
      <c r="J487" s="346"/>
      <c r="K487" s="291"/>
      <c r="L487" s="291"/>
      <c r="M487" s="347"/>
      <c r="N487" s="347"/>
      <c r="O487" s="348"/>
      <c r="P487" s="348"/>
    </row>
    <row r="488" spans="3:16" ht="26.25" hidden="1" customHeight="1" outlineLevel="1">
      <c r="C488" s="8"/>
      <c r="D488" s="147" t="s">
        <v>3501</v>
      </c>
      <c r="E488" s="344"/>
      <c r="F488" s="345"/>
      <c r="G488" s="345"/>
      <c r="H488" s="345"/>
      <c r="I488" s="345"/>
      <c r="J488" s="346"/>
      <c r="K488" s="291"/>
      <c r="L488" s="291"/>
      <c r="M488" s="347"/>
      <c r="N488" s="347"/>
      <c r="O488" s="348"/>
      <c r="P488" s="348"/>
    </row>
    <row r="489" spans="3:16" ht="26.25" hidden="1" customHeight="1" outlineLevel="1">
      <c r="C489" s="8"/>
      <c r="D489" s="158" t="s">
        <v>3502</v>
      </c>
      <c r="E489" s="344"/>
      <c r="F489" s="345"/>
      <c r="G489" s="345"/>
      <c r="H489" s="345"/>
      <c r="I489" s="345"/>
      <c r="J489" s="346"/>
      <c r="K489" s="291"/>
      <c r="L489" s="291"/>
      <c r="M489" s="347"/>
      <c r="N489" s="347"/>
      <c r="O489" s="348"/>
      <c r="P489" s="348"/>
    </row>
    <row r="490" spans="3:16" ht="26.25" hidden="1" customHeight="1" outlineLevel="1">
      <c r="C490" s="8"/>
      <c r="D490" s="147" t="s">
        <v>3503</v>
      </c>
      <c r="E490" s="344"/>
      <c r="F490" s="345"/>
      <c r="G490" s="345"/>
      <c r="H490" s="345"/>
      <c r="I490" s="345"/>
      <c r="J490" s="346"/>
      <c r="K490" s="291"/>
      <c r="L490" s="291"/>
      <c r="M490" s="347"/>
      <c r="N490" s="347"/>
      <c r="O490" s="348"/>
      <c r="P490" s="348"/>
    </row>
    <row r="491" spans="3:16" ht="26.25" hidden="1" customHeight="1" outlineLevel="1">
      <c r="C491" s="8"/>
      <c r="D491" s="158" t="s">
        <v>3504</v>
      </c>
      <c r="E491" s="344"/>
      <c r="F491" s="345"/>
      <c r="G491" s="345"/>
      <c r="H491" s="345"/>
      <c r="I491" s="345"/>
      <c r="J491" s="346"/>
      <c r="K491" s="291"/>
      <c r="L491" s="291"/>
      <c r="M491" s="347"/>
      <c r="N491" s="347"/>
      <c r="O491" s="348"/>
      <c r="P491" s="348"/>
    </row>
    <row r="492" spans="3:16" ht="26.25" hidden="1" customHeight="1" outlineLevel="1">
      <c r="C492" s="8"/>
      <c r="D492" s="147" t="s">
        <v>3505</v>
      </c>
      <c r="E492" s="344"/>
      <c r="F492" s="345"/>
      <c r="G492" s="345"/>
      <c r="H492" s="345"/>
      <c r="I492" s="345"/>
      <c r="J492" s="346"/>
      <c r="K492" s="291"/>
      <c r="L492" s="291"/>
      <c r="M492" s="347"/>
      <c r="N492" s="347"/>
      <c r="O492" s="348"/>
      <c r="P492" s="348"/>
    </row>
    <row r="493" spans="3:16" ht="26.25" hidden="1" customHeight="1" outlineLevel="1">
      <c r="C493" s="8"/>
      <c r="D493" s="158" t="s">
        <v>3506</v>
      </c>
      <c r="E493" s="344"/>
      <c r="F493" s="345"/>
      <c r="G493" s="345"/>
      <c r="H493" s="345"/>
      <c r="I493" s="345"/>
      <c r="J493" s="346"/>
      <c r="K493" s="291"/>
      <c r="L493" s="291"/>
      <c r="M493" s="347"/>
      <c r="N493" s="347"/>
      <c r="O493" s="348"/>
      <c r="P493" s="348"/>
    </row>
    <row r="494" spans="3:16" ht="26.25" hidden="1" customHeight="1" outlineLevel="1">
      <c r="C494" s="8"/>
      <c r="D494" s="147" t="s">
        <v>3507</v>
      </c>
      <c r="E494" s="344"/>
      <c r="F494" s="345"/>
      <c r="G494" s="345"/>
      <c r="H494" s="345"/>
      <c r="I494" s="345"/>
      <c r="J494" s="346"/>
      <c r="K494" s="291"/>
      <c r="L494" s="291"/>
      <c r="M494" s="347"/>
      <c r="N494" s="347"/>
      <c r="O494" s="348"/>
      <c r="P494" s="348"/>
    </row>
    <row r="495" spans="3:16" ht="26.25" hidden="1" customHeight="1" outlineLevel="1">
      <c r="C495" s="8"/>
      <c r="D495" s="158" t="s">
        <v>3508</v>
      </c>
      <c r="E495" s="344"/>
      <c r="F495" s="345"/>
      <c r="G495" s="345"/>
      <c r="H495" s="345"/>
      <c r="I495" s="345"/>
      <c r="J495" s="346"/>
      <c r="K495" s="291"/>
      <c r="L495" s="291"/>
      <c r="M495" s="347"/>
      <c r="N495" s="347"/>
      <c r="O495" s="348"/>
      <c r="P495" s="348"/>
    </row>
    <row r="496" spans="3:16" ht="26.25" hidden="1" customHeight="1" outlineLevel="1">
      <c r="C496" s="8"/>
      <c r="D496" s="147" t="s">
        <v>3509</v>
      </c>
      <c r="E496" s="344"/>
      <c r="F496" s="345"/>
      <c r="G496" s="345"/>
      <c r="H496" s="345"/>
      <c r="I496" s="345"/>
      <c r="J496" s="346"/>
      <c r="K496" s="291"/>
      <c r="L496" s="291"/>
      <c r="M496" s="347"/>
      <c r="N496" s="347"/>
      <c r="O496" s="348"/>
      <c r="P496" s="348"/>
    </row>
    <row r="497" spans="2:16" ht="26.25" hidden="1" customHeight="1" outlineLevel="1">
      <c r="C497" s="8"/>
      <c r="D497" s="158" t="s">
        <v>3510</v>
      </c>
      <c r="E497" s="344"/>
      <c r="F497" s="345"/>
      <c r="G497" s="345"/>
      <c r="H497" s="345"/>
      <c r="I497" s="345"/>
      <c r="J497" s="346"/>
      <c r="K497" s="291"/>
      <c r="L497" s="291"/>
      <c r="M497" s="347"/>
      <c r="N497" s="347"/>
      <c r="O497" s="348"/>
      <c r="P497" s="348"/>
    </row>
    <row r="498" spans="2:16" ht="26.25" hidden="1" customHeight="1" outlineLevel="1">
      <c r="C498" s="8"/>
      <c r="D498" s="147" t="s">
        <v>3511</v>
      </c>
      <c r="E498" s="344"/>
      <c r="F498" s="345"/>
      <c r="G498" s="345"/>
      <c r="H498" s="345"/>
      <c r="I498" s="345"/>
      <c r="J498" s="346"/>
      <c r="K498" s="291"/>
      <c r="L498" s="291"/>
      <c r="M498" s="347"/>
      <c r="N498" s="347"/>
      <c r="O498" s="348"/>
      <c r="P498" s="348"/>
    </row>
    <row r="499" spans="2:16" ht="26.25" hidden="1" customHeight="1" outlineLevel="1">
      <c r="C499" s="8"/>
      <c r="D499" s="158" t="s">
        <v>3512</v>
      </c>
      <c r="E499" s="344"/>
      <c r="F499" s="345"/>
      <c r="G499" s="345"/>
      <c r="H499" s="345"/>
      <c r="I499" s="345"/>
      <c r="J499" s="346"/>
      <c r="K499" s="291"/>
      <c r="L499" s="291"/>
      <c r="M499" s="347"/>
      <c r="N499" s="347"/>
      <c r="O499" s="348"/>
      <c r="P499" s="348"/>
    </row>
    <row r="500" spans="2:16" ht="26.25" hidden="1" customHeight="1" outlineLevel="1">
      <c r="C500" s="8"/>
      <c r="D500" s="147" t="s">
        <v>3513</v>
      </c>
      <c r="E500" s="344"/>
      <c r="F500" s="345"/>
      <c r="G500" s="345"/>
      <c r="H500" s="345"/>
      <c r="I500" s="345"/>
      <c r="J500" s="346"/>
      <c r="K500" s="291"/>
      <c r="L500" s="291"/>
      <c r="M500" s="347"/>
      <c r="N500" s="347"/>
      <c r="O500" s="348"/>
      <c r="P500" s="348"/>
    </row>
    <row r="501" spans="2:16" ht="26.25" hidden="1" customHeight="1" outlineLevel="1">
      <c r="C501" s="8"/>
      <c r="D501" s="158" t="s">
        <v>3514</v>
      </c>
      <c r="E501" s="344"/>
      <c r="F501" s="345"/>
      <c r="G501" s="345"/>
      <c r="H501" s="345"/>
      <c r="I501" s="345"/>
      <c r="J501" s="346"/>
      <c r="K501" s="291"/>
      <c r="L501" s="291"/>
      <c r="M501" s="347"/>
      <c r="N501" s="347"/>
      <c r="O501" s="348"/>
      <c r="P501" s="348"/>
    </row>
    <row r="502" spans="2:16" ht="26.25" hidden="1" customHeight="1" outlineLevel="1"/>
    <row r="503" spans="2:16" ht="26.25" customHeight="1" collapsed="1"/>
    <row r="504" spans="2:16" ht="26.25" customHeight="1">
      <c r="B504" s="70">
        <v>4</v>
      </c>
      <c r="C504" s="414" t="s">
        <v>3515</v>
      </c>
      <c r="D504" s="415"/>
      <c r="E504" s="415"/>
      <c r="F504" s="415"/>
      <c r="G504" s="415"/>
      <c r="H504" s="415"/>
      <c r="I504" s="415"/>
      <c r="J504" s="415"/>
      <c r="K504" s="415"/>
      <c r="L504" s="415"/>
      <c r="M504" s="415"/>
      <c r="N504" s="415"/>
      <c r="O504" s="415"/>
      <c r="P504" s="416"/>
    </row>
    <row r="505" spans="2:16" ht="26.25" customHeight="1">
      <c r="B505" s="64"/>
      <c r="C505" s="417" t="str">
        <f>IF('2. Contexto'!M38="","No aplica. No es necesario ingresar más información",'2. Contexto'!M38)</f>
        <v>No aplica. No es necesario ingresar más información</v>
      </c>
      <c r="D505" s="418"/>
      <c r="E505" s="418"/>
      <c r="F505" s="418"/>
      <c r="G505" s="418"/>
      <c r="H505" s="418"/>
      <c r="I505" s="418"/>
      <c r="J505" s="418"/>
      <c r="K505" s="418"/>
      <c r="L505" s="418"/>
      <c r="M505" s="418"/>
      <c r="N505" s="418"/>
      <c r="O505" s="418"/>
      <c r="P505" s="419"/>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386" t="s">
        <v>1497</v>
      </c>
      <c r="D509" s="387"/>
      <c r="E509" s="388"/>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420" t="s">
        <v>3369</v>
      </c>
      <c r="D511" s="421"/>
      <c r="E511" s="421"/>
      <c r="F511" s="421"/>
      <c r="G511" s="421"/>
      <c r="H511" s="421"/>
      <c r="I511" s="421"/>
      <c r="J511" s="421"/>
      <c r="K511" s="421"/>
      <c r="L511" s="421"/>
      <c r="M511" s="421"/>
      <c r="N511" s="421"/>
      <c r="O511" s="421"/>
      <c r="P511" s="422"/>
    </row>
    <row r="512" spans="2:16" ht="26.25" hidden="1" customHeight="1" outlineLevel="1">
      <c r="B512" s="20"/>
      <c r="C512" s="423"/>
      <c r="D512" s="424"/>
      <c r="E512" s="424"/>
      <c r="F512" s="424"/>
      <c r="G512" s="424"/>
      <c r="H512" s="424"/>
      <c r="I512" s="424"/>
      <c r="J512" s="424"/>
      <c r="K512" s="424"/>
      <c r="L512" s="424"/>
      <c r="M512" s="424"/>
      <c r="N512" s="424"/>
      <c r="O512" s="424"/>
      <c r="P512" s="425"/>
    </row>
    <row r="513" spans="3:16" ht="70.900000000000006" hidden="1" customHeight="1" outlineLevel="1">
      <c r="C513" s="420" t="str">
        <f>IFERROR(VLOOKUP(C505,ReglasManual!$F$5:$X$81,19,0),"Ingrese al menos un tipo de beneficiario")</f>
        <v>Ingrese al menos un tipo de beneficiario</v>
      </c>
      <c r="D513" s="421"/>
      <c r="E513" s="421"/>
      <c r="F513" s="421"/>
      <c r="G513" s="421"/>
      <c r="H513" s="421"/>
      <c r="I513" s="421"/>
      <c r="J513" s="421"/>
      <c r="K513" s="421"/>
      <c r="L513" s="421"/>
      <c r="M513" s="421"/>
      <c r="N513" s="421"/>
      <c r="O513" s="421"/>
      <c r="P513" s="422"/>
    </row>
    <row r="514" spans="3:16" ht="26.25" hidden="1" customHeight="1" outlineLevel="1">
      <c r="C514" s="426" t="s">
        <v>3240</v>
      </c>
      <c r="D514" s="390" t="s">
        <v>3241</v>
      </c>
      <c r="E514" s="427"/>
      <c r="F514" s="428"/>
      <c r="G514" s="390" t="s">
        <v>3242</v>
      </c>
      <c r="H514" s="428"/>
      <c r="I514" s="432" t="s">
        <v>3243</v>
      </c>
      <c r="J514" s="417" t="s">
        <v>3244</v>
      </c>
      <c r="K514" s="419"/>
      <c r="L514" s="433" t="s">
        <v>3245</v>
      </c>
      <c r="M514" s="434"/>
      <c r="N514" s="435"/>
      <c r="O514" s="439" t="s">
        <v>3246</v>
      </c>
      <c r="P514" s="441" t="s">
        <v>3247</v>
      </c>
    </row>
    <row r="515" spans="3:16" ht="26.25" hidden="1" customHeight="1" outlineLevel="1">
      <c r="C515" s="426"/>
      <c r="D515" s="429"/>
      <c r="E515" s="430"/>
      <c r="F515" s="431"/>
      <c r="G515" s="429"/>
      <c r="H515" s="431"/>
      <c r="I515" s="432"/>
      <c r="J515" s="142" t="s">
        <v>3248</v>
      </c>
      <c r="K515" s="142" t="s">
        <v>3249</v>
      </c>
      <c r="L515" s="436"/>
      <c r="M515" s="437"/>
      <c r="N515" s="438"/>
      <c r="O515" s="440"/>
      <c r="P515" s="442"/>
    </row>
    <row r="516" spans="3:16" ht="26.25" hidden="1" customHeight="1" outlineLevel="1">
      <c r="C516" s="373" t="s">
        <v>3250</v>
      </c>
      <c r="D516" s="374"/>
      <c r="E516" s="375"/>
      <c r="F516" s="376"/>
      <c r="G516" s="380"/>
      <c r="H516" s="381"/>
      <c r="I516" s="384"/>
      <c r="J516" s="398"/>
      <c r="K516" s="384"/>
      <c r="L516" s="400" t="str">
        <f>IF(D516="","",(CONCATENATE(I516," ",LOWER(D516)," únicos beneficiados en el transcurso de ",J516," ",K516," ",LOWER(G516))))</f>
        <v/>
      </c>
      <c r="M516" s="401"/>
      <c r="N516" s="402"/>
      <c r="O516" s="392"/>
      <c r="P516" s="406"/>
    </row>
    <row r="517" spans="3:16" ht="26.25" hidden="1" customHeight="1" outlineLevel="1">
      <c r="C517" s="373"/>
      <c r="D517" s="377"/>
      <c r="E517" s="378"/>
      <c r="F517" s="379"/>
      <c r="G517" s="382"/>
      <c r="H517" s="383"/>
      <c r="I517" s="385"/>
      <c r="J517" s="399"/>
      <c r="K517" s="385"/>
      <c r="L517" s="403"/>
      <c r="M517" s="404"/>
      <c r="N517" s="405"/>
      <c r="O517" s="392"/>
      <c r="P517" s="407"/>
    </row>
    <row r="518" spans="3:16" ht="26.25" hidden="1" customHeight="1" outlineLevel="1">
      <c r="C518" s="373" t="s">
        <v>3253</v>
      </c>
      <c r="D518" s="374"/>
      <c r="E518" s="375"/>
      <c r="F518" s="376"/>
      <c r="G518" s="380"/>
      <c r="H518" s="381"/>
      <c r="I518" s="384"/>
      <c r="J518" s="398"/>
      <c r="K518" s="384"/>
      <c r="L518" s="400" t="str">
        <f>IF(D518="","",(CONCATENATE(I518," ",LOWER(D518)," únicos beneficiados en el transcurso de ",J518," ",K518," ",LOWER(G518))))</f>
        <v/>
      </c>
      <c r="M518" s="401"/>
      <c r="N518" s="402"/>
      <c r="O518" s="392"/>
      <c r="P518" s="406"/>
    </row>
    <row r="519" spans="3:16" ht="26.25" hidden="1" customHeight="1" outlineLevel="1">
      <c r="C519" s="373"/>
      <c r="D519" s="377"/>
      <c r="E519" s="378"/>
      <c r="F519" s="379"/>
      <c r="G519" s="382"/>
      <c r="H519" s="383"/>
      <c r="I519" s="385"/>
      <c r="J519" s="399"/>
      <c r="K519" s="385"/>
      <c r="L519" s="403"/>
      <c r="M519" s="404"/>
      <c r="N519" s="405"/>
      <c r="O519" s="392"/>
      <c r="P519" s="407"/>
    </row>
    <row r="520" spans="3:16" ht="26.25" hidden="1" customHeight="1" outlineLevel="1">
      <c r="C520" s="373" t="s">
        <v>3256</v>
      </c>
      <c r="D520" s="374"/>
      <c r="E520" s="375"/>
      <c r="F520" s="376"/>
      <c r="G520" s="380"/>
      <c r="H520" s="381"/>
      <c r="I520" s="384"/>
      <c r="J520" s="398"/>
      <c r="K520" s="384"/>
      <c r="L520" s="400" t="str">
        <f>IF(D520="","",(CONCATENATE(I520," ",LOWER(D520)," únicos beneficiados en el transcurso de ",J520," ",K520," ",LOWER(G520))))</f>
        <v/>
      </c>
      <c r="M520" s="401"/>
      <c r="N520" s="402"/>
      <c r="O520" s="392"/>
      <c r="P520" s="406"/>
    </row>
    <row r="521" spans="3:16" ht="26.25" hidden="1" customHeight="1" outlineLevel="1">
      <c r="C521" s="373"/>
      <c r="D521" s="377"/>
      <c r="E521" s="378"/>
      <c r="F521" s="379"/>
      <c r="G521" s="382"/>
      <c r="H521" s="383"/>
      <c r="I521" s="385"/>
      <c r="J521" s="399"/>
      <c r="K521" s="385"/>
      <c r="L521" s="403"/>
      <c r="M521" s="404"/>
      <c r="N521" s="405"/>
      <c r="O521" s="392"/>
      <c r="P521" s="407"/>
    </row>
    <row r="522" spans="3:16" ht="26.25" hidden="1" customHeight="1" outlineLevel="1">
      <c r="C522" s="373" t="s">
        <v>3259</v>
      </c>
      <c r="D522" s="374"/>
      <c r="E522" s="375"/>
      <c r="F522" s="376"/>
      <c r="G522" s="380"/>
      <c r="H522" s="381"/>
      <c r="I522" s="384"/>
      <c r="J522" s="398"/>
      <c r="K522" s="384"/>
      <c r="L522" s="400" t="str">
        <f>IF(D522="","",(CONCATENATE(I522," ",LOWER(D522)," únicos beneficiados en el transcurso de ",J522," ",K522," ",LOWER(G522))))</f>
        <v/>
      </c>
      <c r="M522" s="401"/>
      <c r="N522" s="402"/>
      <c r="O522" s="392"/>
      <c r="P522" s="406"/>
    </row>
    <row r="523" spans="3:16" ht="26.25" hidden="1" customHeight="1" outlineLevel="1">
      <c r="C523" s="373"/>
      <c r="D523" s="377"/>
      <c r="E523" s="378"/>
      <c r="F523" s="379"/>
      <c r="G523" s="382"/>
      <c r="H523" s="383"/>
      <c r="I523" s="385"/>
      <c r="J523" s="399"/>
      <c r="K523" s="385"/>
      <c r="L523" s="403"/>
      <c r="M523" s="404"/>
      <c r="N523" s="405"/>
      <c r="O523" s="392"/>
      <c r="P523" s="407"/>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386" t="s">
        <v>3260</v>
      </c>
      <c r="D525" s="387"/>
      <c r="E525" s="388"/>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389" t="s">
        <v>3370</v>
      </c>
      <c r="D527" s="389"/>
      <c r="E527" s="389"/>
      <c r="F527" s="389"/>
      <c r="G527" s="389"/>
      <c r="H527" s="389"/>
      <c r="I527" s="389"/>
      <c r="J527" s="389"/>
      <c r="K527" s="389"/>
      <c r="L527" s="389"/>
      <c r="M527" s="389"/>
      <c r="N527" s="389"/>
      <c r="O527" s="389"/>
      <c r="P527" s="389"/>
    </row>
    <row r="528" spans="3:16" ht="26.25" hidden="1" customHeight="1" outlineLevel="1">
      <c r="C528" s="390" t="s">
        <v>3240</v>
      </c>
      <c r="D528" s="427" t="s">
        <v>3260</v>
      </c>
      <c r="E528" s="427"/>
      <c r="F528" s="427"/>
      <c r="G528" s="427" t="s">
        <v>3262</v>
      </c>
      <c r="H528" s="427"/>
      <c r="I528" s="427"/>
      <c r="J528" s="478" t="s">
        <v>3263</v>
      </c>
      <c r="K528" s="478"/>
      <c r="L528" s="478"/>
      <c r="M528" s="478"/>
      <c r="N528" s="479"/>
      <c r="O528" s="390" t="s">
        <v>3264</v>
      </c>
      <c r="P528" s="390" t="s">
        <v>3265</v>
      </c>
    </row>
    <row r="529" spans="3:16" ht="26.25" hidden="1" customHeight="1" outlineLevel="1">
      <c r="C529" s="429"/>
      <c r="D529" s="430"/>
      <c r="E529" s="430"/>
      <c r="F529" s="430"/>
      <c r="G529" s="430"/>
      <c r="H529" s="430"/>
      <c r="I529" s="430"/>
      <c r="J529" s="480"/>
      <c r="K529" s="480"/>
      <c r="L529" s="480"/>
      <c r="M529" s="480"/>
      <c r="N529" s="481"/>
      <c r="O529" s="391"/>
      <c r="P529" s="391"/>
    </row>
    <row r="530" spans="3:16" ht="26.25" hidden="1" customHeight="1" outlineLevel="1">
      <c r="C530" s="493" t="s">
        <v>1496</v>
      </c>
      <c r="D530" s="447"/>
      <c r="E530" s="347"/>
      <c r="F530" s="448"/>
      <c r="G530" s="496"/>
      <c r="H530" s="497"/>
      <c r="I530" s="498"/>
      <c r="J530" s="496"/>
      <c r="K530" s="497"/>
      <c r="L530" s="497"/>
      <c r="M530" s="497"/>
      <c r="N530" s="498"/>
      <c r="O530" s="392"/>
      <c r="P530" s="392"/>
    </row>
    <row r="531" spans="3:16" ht="26.25" hidden="1" customHeight="1" outlineLevel="1">
      <c r="C531" s="494"/>
      <c r="D531" s="449"/>
      <c r="E531" s="450"/>
      <c r="F531" s="451"/>
      <c r="G531" s="499"/>
      <c r="H531" s="500"/>
      <c r="I531" s="501"/>
      <c r="J531" s="499"/>
      <c r="K531" s="500"/>
      <c r="L531" s="500"/>
      <c r="M531" s="500"/>
      <c r="N531" s="501"/>
      <c r="O531" s="392"/>
      <c r="P531" s="392"/>
    </row>
    <row r="532" spans="3:16" ht="26.25" hidden="1" customHeight="1" outlineLevel="1">
      <c r="C532" s="495"/>
      <c r="D532" s="452"/>
      <c r="E532" s="453"/>
      <c r="F532" s="454"/>
      <c r="G532" s="502"/>
      <c r="H532" s="503"/>
      <c r="I532" s="504"/>
      <c r="J532" s="502"/>
      <c r="K532" s="503"/>
      <c r="L532" s="503"/>
      <c r="M532" s="503"/>
      <c r="N532" s="504"/>
      <c r="O532" s="392"/>
      <c r="P532" s="392"/>
    </row>
    <row r="533" spans="3:16" ht="26.25" hidden="1" customHeight="1" outlineLevel="1">
      <c r="C533" s="493" t="s">
        <v>1525</v>
      </c>
      <c r="D533" s="447"/>
      <c r="E533" s="347"/>
      <c r="F533" s="448"/>
      <c r="G533" s="496"/>
      <c r="H533" s="497"/>
      <c r="I533" s="498"/>
      <c r="J533" s="496"/>
      <c r="K533" s="497"/>
      <c r="L533" s="497"/>
      <c r="M533" s="497"/>
      <c r="N533" s="498"/>
      <c r="O533" s="392"/>
      <c r="P533" s="392"/>
    </row>
    <row r="534" spans="3:16" ht="26.25" hidden="1" customHeight="1" outlineLevel="1">
      <c r="C534" s="494"/>
      <c r="D534" s="449"/>
      <c r="E534" s="450"/>
      <c r="F534" s="451"/>
      <c r="G534" s="499"/>
      <c r="H534" s="500"/>
      <c r="I534" s="501"/>
      <c r="J534" s="499"/>
      <c r="K534" s="500"/>
      <c r="L534" s="500"/>
      <c r="M534" s="500"/>
      <c r="N534" s="501"/>
      <c r="O534" s="392"/>
      <c r="P534" s="392"/>
    </row>
    <row r="535" spans="3:16" ht="26.25" hidden="1" customHeight="1" outlineLevel="1">
      <c r="C535" s="495"/>
      <c r="D535" s="452"/>
      <c r="E535" s="453"/>
      <c r="F535" s="454"/>
      <c r="G535" s="502"/>
      <c r="H535" s="503"/>
      <c r="I535" s="504"/>
      <c r="J535" s="502"/>
      <c r="K535" s="503"/>
      <c r="L535" s="503"/>
      <c r="M535" s="503"/>
      <c r="N535" s="504"/>
      <c r="O535" s="392"/>
      <c r="P535" s="392"/>
    </row>
    <row r="536" spans="3:16" ht="26.25" hidden="1" customHeight="1" outlineLevel="1">
      <c r="C536" s="493" t="s">
        <v>1695</v>
      </c>
      <c r="D536" s="447"/>
      <c r="E536" s="347"/>
      <c r="F536" s="448"/>
      <c r="G536" s="496"/>
      <c r="H536" s="497"/>
      <c r="I536" s="498"/>
      <c r="J536" s="496"/>
      <c r="K536" s="497"/>
      <c r="L536" s="497"/>
      <c r="M536" s="497"/>
      <c r="N536" s="498"/>
      <c r="O536" s="392"/>
      <c r="P536" s="392"/>
    </row>
    <row r="537" spans="3:16" ht="26.25" hidden="1" customHeight="1" outlineLevel="1">
      <c r="C537" s="494"/>
      <c r="D537" s="449"/>
      <c r="E537" s="450"/>
      <c r="F537" s="451"/>
      <c r="G537" s="499"/>
      <c r="H537" s="500"/>
      <c r="I537" s="501"/>
      <c r="J537" s="499"/>
      <c r="K537" s="500"/>
      <c r="L537" s="500"/>
      <c r="M537" s="500"/>
      <c r="N537" s="501"/>
      <c r="O537" s="392"/>
      <c r="P537" s="392"/>
    </row>
    <row r="538" spans="3:16" ht="26.25" hidden="1" customHeight="1" outlineLevel="1">
      <c r="C538" s="495"/>
      <c r="D538" s="452"/>
      <c r="E538" s="453"/>
      <c r="F538" s="454"/>
      <c r="G538" s="502"/>
      <c r="H538" s="503"/>
      <c r="I538" s="504"/>
      <c r="J538" s="502"/>
      <c r="K538" s="503"/>
      <c r="L538" s="503"/>
      <c r="M538" s="503"/>
      <c r="N538" s="504"/>
      <c r="O538" s="392"/>
      <c r="P538" s="392"/>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393" t="s">
        <v>3272</v>
      </c>
      <c r="D541" s="394"/>
      <c r="E541" s="394"/>
      <c r="F541" s="394"/>
      <c r="G541" s="394"/>
      <c r="H541" s="395"/>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3273</v>
      </c>
      <c r="D543" s="140"/>
      <c r="E543" s="140"/>
      <c r="F543" s="140"/>
      <c r="G543" s="140"/>
      <c r="H543" s="140"/>
      <c r="I543" s="140"/>
      <c r="J543" s="140"/>
      <c r="K543" s="140"/>
      <c r="L543" s="140"/>
      <c r="M543" s="140"/>
      <c r="N543" s="140"/>
      <c r="O543" s="140"/>
      <c r="P543" s="140"/>
    </row>
    <row r="544" spans="3:16" ht="26.25" hidden="1" customHeight="1" outlineLevel="1">
      <c r="C544" s="155" t="s">
        <v>1496</v>
      </c>
      <c r="D544" s="349" t="s">
        <v>3516</v>
      </c>
      <c r="E544" s="350"/>
      <c r="F544" s="350"/>
      <c r="G544" s="350"/>
      <c r="H544" s="350"/>
      <c r="I544" s="350"/>
      <c r="J544" s="350"/>
      <c r="K544" s="350"/>
      <c r="L544" s="350"/>
      <c r="M544" s="350"/>
      <c r="N544" s="350"/>
      <c r="O544" s="350"/>
      <c r="P544" s="351"/>
    </row>
    <row r="545" spans="3:16" ht="26.25" hidden="1" customHeight="1" outlineLevel="1">
      <c r="C545" s="17"/>
      <c r="D545" s="396" t="s">
        <v>3275</v>
      </c>
      <c r="E545" s="397"/>
      <c r="F545" s="397"/>
      <c r="G545" s="397"/>
      <c r="H545" s="397"/>
      <c r="I545" s="397"/>
      <c r="J545" s="397"/>
      <c r="K545" s="397"/>
      <c r="L545" s="397"/>
      <c r="M545" s="397"/>
      <c r="N545" s="397"/>
      <c r="O545" s="397"/>
      <c r="P545" s="397"/>
    </row>
    <row r="546" spans="3:16" ht="26.25" hidden="1" customHeight="1" outlineLevel="1">
      <c r="C546" s="17"/>
      <c r="D546" s="348" t="s">
        <v>3372</v>
      </c>
      <c r="E546" s="348"/>
      <c r="F546" s="348"/>
      <c r="G546" s="348"/>
      <c r="H546" s="348"/>
      <c r="I546" s="348"/>
      <c r="J546" s="348"/>
      <c r="K546" s="348"/>
      <c r="L546" s="348"/>
      <c r="M546" s="348"/>
      <c r="N546" s="348"/>
      <c r="O546" s="348"/>
      <c r="P546" s="348"/>
    </row>
    <row r="547" spans="3:16" ht="26.25" hidden="1" customHeight="1" outlineLevel="1">
      <c r="C547" s="17"/>
      <c r="D547" s="348"/>
      <c r="E547" s="348"/>
      <c r="F547" s="348"/>
      <c r="G547" s="348"/>
      <c r="H547" s="348"/>
      <c r="I547" s="348"/>
      <c r="J547" s="348"/>
      <c r="K547" s="348"/>
      <c r="L547" s="348"/>
      <c r="M547" s="348"/>
      <c r="N547" s="348"/>
      <c r="O547" s="348"/>
      <c r="P547" s="348"/>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3517</v>
      </c>
      <c r="D549" s="349" t="s">
        <v>3518</v>
      </c>
      <c r="E549" s="350"/>
      <c r="F549" s="350"/>
      <c r="G549" s="350"/>
      <c r="H549" s="350"/>
      <c r="I549" s="350"/>
      <c r="J549" s="350"/>
      <c r="K549" s="350"/>
      <c r="L549" s="350"/>
      <c r="M549" s="350"/>
      <c r="N549" s="350"/>
      <c r="O549" s="350"/>
      <c r="P549" s="351"/>
    </row>
    <row r="550" spans="3:16" ht="26.25" hidden="1" customHeight="1" outlineLevel="1">
      <c r="C550" s="8"/>
      <c r="D550" s="355" t="s">
        <v>3279</v>
      </c>
      <c r="E550" s="356"/>
      <c r="F550" s="356"/>
      <c r="G550" s="356"/>
      <c r="H550" s="356"/>
      <c r="I550" s="356"/>
      <c r="J550" s="356"/>
      <c r="K550" s="356"/>
      <c r="L550" s="356"/>
      <c r="M550" s="356"/>
      <c r="N550" s="356"/>
      <c r="O550" s="356"/>
      <c r="P550" s="357"/>
    </row>
    <row r="551" spans="3:16" ht="26.25" hidden="1" customHeight="1" outlineLevel="1">
      <c r="C551" s="136"/>
      <c r="D551" s="358" t="s">
        <v>3280</v>
      </c>
      <c r="E551" s="358"/>
      <c r="F551" s="358"/>
      <c r="G551" s="359" t="s">
        <v>3281</v>
      </c>
      <c r="H551" s="359"/>
      <c r="I551" s="359"/>
      <c r="J551" s="360" t="s">
        <v>3282</v>
      </c>
      <c r="K551" s="360"/>
      <c r="L551" s="360"/>
      <c r="M551" s="360"/>
      <c r="N551" s="361"/>
      <c r="O551" s="145" t="s">
        <v>3283</v>
      </c>
      <c r="P551" s="145" t="s">
        <v>3265</v>
      </c>
    </row>
    <row r="552" spans="3:16" ht="26.25" hidden="1" customHeight="1" outlineLevel="1">
      <c r="C552" s="136"/>
      <c r="D552" s="348"/>
      <c r="E552" s="348"/>
      <c r="F552" s="348"/>
      <c r="G552" s="348"/>
      <c r="H552" s="348"/>
      <c r="I552" s="348"/>
      <c r="J552" s="447"/>
      <c r="K552" s="347"/>
      <c r="L552" s="347"/>
      <c r="M552" s="347"/>
      <c r="N552" s="448"/>
      <c r="O552" s="455"/>
      <c r="P552" s="455"/>
    </row>
    <row r="553" spans="3:16" ht="26.25" hidden="1" customHeight="1" outlineLevel="1">
      <c r="C553" s="136"/>
      <c r="D553" s="348"/>
      <c r="E553" s="348"/>
      <c r="F553" s="348"/>
      <c r="G553" s="348"/>
      <c r="H553" s="348"/>
      <c r="I553" s="348"/>
      <c r="J553" s="449"/>
      <c r="K553" s="450"/>
      <c r="L553" s="450"/>
      <c r="M553" s="450"/>
      <c r="N553" s="451"/>
      <c r="O553" s="456"/>
      <c r="P553" s="456"/>
    </row>
    <row r="554" spans="3:16" ht="26.25" hidden="1" customHeight="1" outlineLevel="1">
      <c r="C554" s="136"/>
      <c r="D554" s="348"/>
      <c r="E554" s="348"/>
      <c r="F554" s="348"/>
      <c r="G554" s="348"/>
      <c r="H554" s="348"/>
      <c r="I554" s="348"/>
      <c r="J554" s="452"/>
      <c r="K554" s="453"/>
      <c r="L554" s="453"/>
      <c r="M554" s="453"/>
      <c r="N554" s="454"/>
      <c r="O554" s="457"/>
      <c r="P554" s="457"/>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3285</v>
      </c>
      <c r="F556" s="8"/>
      <c r="G556" s="8"/>
      <c r="H556" s="133"/>
      <c r="I556" s="133"/>
      <c r="J556" s="17"/>
      <c r="K556" s="17"/>
      <c r="L556" s="17"/>
      <c r="M556" s="17"/>
      <c r="N556" s="17"/>
      <c r="O556" s="17"/>
      <c r="P556" s="3"/>
    </row>
    <row r="557" spans="3:16" ht="26.25" hidden="1" customHeight="1" outlineLevel="1">
      <c r="C557" s="8"/>
      <c r="D557" s="140"/>
      <c r="E557" s="362" t="s">
        <v>3286</v>
      </c>
      <c r="F557" s="363"/>
      <c r="G557" s="363"/>
      <c r="H557" s="363"/>
      <c r="I557" s="363"/>
      <c r="J557" s="364"/>
      <c r="K557" s="365" t="s">
        <v>3287</v>
      </c>
      <c r="L557" s="366"/>
      <c r="M557" s="367" t="s">
        <v>3288</v>
      </c>
      <c r="N557" s="368"/>
      <c r="O557" s="368"/>
      <c r="P557" s="369"/>
    </row>
    <row r="558" spans="3:16" ht="26.25" hidden="1" customHeight="1" outlineLevel="1">
      <c r="C558" s="136"/>
      <c r="D558" s="358" t="s">
        <v>51</v>
      </c>
      <c r="E558" s="370" t="s">
        <v>3289</v>
      </c>
      <c r="F558" s="360"/>
      <c r="G558" s="360"/>
      <c r="H558" s="360"/>
      <c r="I558" s="360"/>
      <c r="J558" s="361"/>
      <c r="K558" s="371" t="s">
        <v>3290</v>
      </c>
      <c r="L558" s="371" t="s">
        <v>3291</v>
      </c>
      <c r="M558" s="359" t="s">
        <v>55</v>
      </c>
      <c r="N558" s="359"/>
      <c r="O558" s="359" t="s">
        <v>56</v>
      </c>
      <c r="P558" s="359"/>
    </row>
    <row r="559" spans="3:16" ht="40.5" hidden="1" customHeight="1" outlineLevel="1">
      <c r="C559" s="136"/>
      <c r="D559" s="358"/>
      <c r="E559" s="443" t="s">
        <v>3292</v>
      </c>
      <c r="F559" s="444"/>
      <c r="G559" s="444"/>
      <c r="H559" s="444"/>
      <c r="I559" s="444"/>
      <c r="J559" s="445"/>
      <c r="K559" s="372"/>
      <c r="L559" s="372"/>
      <c r="M559" s="446" t="s">
        <v>3293</v>
      </c>
      <c r="N559" s="446"/>
      <c r="O559" s="446"/>
      <c r="P559" s="446"/>
    </row>
    <row r="560" spans="3:16" ht="26.25" hidden="1" customHeight="1" outlineLevel="1">
      <c r="C560" s="8"/>
      <c r="D560" s="158" t="s">
        <v>3519</v>
      </c>
      <c r="E560" s="344"/>
      <c r="F560" s="345"/>
      <c r="G560" s="345"/>
      <c r="H560" s="345"/>
      <c r="I560" s="345"/>
      <c r="J560" s="346"/>
      <c r="K560" s="291"/>
      <c r="L560" s="291"/>
      <c r="M560" s="347"/>
      <c r="N560" s="347"/>
      <c r="O560" s="348"/>
      <c r="P560" s="348"/>
    </row>
    <row r="561" spans="3:16" ht="26.25" hidden="1" customHeight="1" outlineLevel="1">
      <c r="C561" s="8"/>
      <c r="D561" s="147" t="s">
        <v>3520</v>
      </c>
      <c r="E561" s="344"/>
      <c r="F561" s="345"/>
      <c r="G561" s="345"/>
      <c r="H561" s="345"/>
      <c r="I561" s="345"/>
      <c r="J561" s="346"/>
      <c r="K561" s="291"/>
      <c r="L561" s="291"/>
      <c r="M561" s="347"/>
      <c r="N561" s="347"/>
      <c r="O561" s="348"/>
      <c r="P561" s="348"/>
    </row>
    <row r="562" spans="3:16" ht="26.25" hidden="1" customHeight="1" outlineLevel="1">
      <c r="C562" s="8"/>
      <c r="D562" s="158" t="s">
        <v>3521</v>
      </c>
      <c r="E562" s="344"/>
      <c r="F562" s="345"/>
      <c r="G562" s="345"/>
      <c r="H562" s="345"/>
      <c r="I562" s="345"/>
      <c r="J562" s="346"/>
      <c r="K562" s="291"/>
      <c r="L562" s="291"/>
      <c r="M562" s="347"/>
      <c r="N562" s="347"/>
      <c r="O562" s="348"/>
      <c r="P562" s="348"/>
    </row>
    <row r="563" spans="3:16" ht="26.25" hidden="1" customHeight="1" outlineLevel="1">
      <c r="C563" s="8"/>
      <c r="D563" s="147" t="s">
        <v>3522</v>
      </c>
      <c r="E563" s="344"/>
      <c r="F563" s="345"/>
      <c r="G563" s="345"/>
      <c r="H563" s="345"/>
      <c r="I563" s="345"/>
      <c r="J563" s="346"/>
      <c r="K563" s="291"/>
      <c r="L563" s="291"/>
      <c r="M563" s="347"/>
      <c r="N563" s="347"/>
      <c r="O563" s="348"/>
      <c r="P563" s="348"/>
    </row>
    <row r="564" spans="3:16" ht="26.25" hidden="1" customHeight="1" outlineLevel="1">
      <c r="C564" s="8"/>
      <c r="D564" s="158" t="s">
        <v>3523</v>
      </c>
      <c r="E564" s="344"/>
      <c r="F564" s="345"/>
      <c r="G564" s="345"/>
      <c r="H564" s="345"/>
      <c r="I564" s="345"/>
      <c r="J564" s="346"/>
      <c r="K564" s="291"/>
      <c r="L564" s="291"/>
      <c r="M564" s="347"/>
      <c r="N564" s="347"/>
      <c r="O564" s="348"/>
      <c r="P564" s="348"/>
    </row>
    <row r="565" spans="3:16" ht="26.25" hidden="1" customHeight="1" outlineLevel="1">
      <c r="C565" s="8"/>
      <c r="D565" s="147" t="s">
        <v>3524</v>
      </c>
      <c r="E565" s="344"/>
      <c r="F565" s="345"/>
      <c r="G565" s="345"/>
      <c r="H565" s="345"/>
      <c r="I565" s="345"/>
      <c r="J565" s="346"/>
      <c r="K565" s="291"/>
      <c r="L565" s="291"/>
      <c r="M565" s="347"/>
      <c r="N565" s="347"/>
      <c r="O565" s="348"/>
      <c r="P565" s="348"/>
    </row>
    <row r="566" spans="3:16" ht="26.25" hidden="1" customHeight="1" outlineLevel="1">
      <c r="C566" s="8"/>
      <c r="D566" s="158" t="s">
        <v>3525</v>
      </c>
      <c r="E566" s="344"/>
      <c r="F566" s="345"/>
      <c r="G566" s="345"/>
      <c r="H566" s="345"/>
      <c r="I566" s="345"/>
      <c r="J566" s="346"/>
      <c r="K566" s="291"/>
      <c r="L566" s="291"/>
      <c r="M566" s="347"/>
      <c r="N566" s="347"/>
      <c r="O566" s="348"/>
      <c r="P566" s="348"/>
    </row>
    <row r="567" spans="3:16" ht="26.25" hidden="1" customHeight="1" outlineLevel="1">
      <c r="C567" s="8"/>
      <c r="D567" s="147" t="s">
        <v>3526</v>
      </c>
      <c r="E567" s="344"/>
      <c r="F567" s="345"/>
      <c r="G567" s="345"/>
      <c r="H567" s="345"/>
      <c r="I567" s="345"/>
      <c r="J567" s="346"/>
      <c r="K567" s="291"/>
      <c r="L567" s="291"/>
      <c r="M567" s="347"/>
      <c r="N567" s="347"/>
      <c r="O567" s="348"/>
      <c r="P567" s="348"/>
    </row>
    <row r="568" spans="3:16" ht="26.25" hidden="1" customHeight="1" outlineLevel="1">
      <c r="C568" s="8"/>
      <c r="D568" s="158" t="s">
        <v>3527</v>
      </c>
      <c r="E568" s="344"/>
      <c r="F568" s="345"/>
      <c r="G568" s="345"/>
      <c r="H568" s="345"/>
      <c r="I568" s="345"/>
      <c r="J568" s="346"/>
      <c r="K568" s="291"/>
      <c r="L568" s="291"/>
      <c r="M568" s="347"/>
      <c r="N568" s="347"/>
      <c r="O568" s="348"/>
      <c r="P568" s="348"/>
    </row>
    <row r="569" spans="3:16" ht="26.25" hidden="1" customHeight="1" outlineLevel="1">
      <c r="C569" s="8"/>
      <c r="D569" s="147" t="s">
        <v>3528</v>
      </c>
      <c r="E569" s="344"/>
      <c r="F569" s="345"/>
      <c r="G569" s="345"/>
      <c r="H569" s="345"/>
      <c r="I569" s="345"/>
      <c r="J569" s="346"/>
      <c r="K569" s="291"/>
      <c r="L569" s="291"/>
      <c r="M569" s="347"/>
      <c r="N569" s="347"/>
      <c r="O569" s="348"/>
      <c r="P569" s="348"/>
    </row>
    <row r="570" spans="3:16" ht="26.25" hidden="1" customHeight="1" outlineLevel="1">
      <c r="C570" s="8"/>
      <c r="D570" s="158" t="s">
        <v>3529</v>
      </c>
      <c r="E570" s="344"/>
      <c r="F570" s="345"/>
      <c r="G570" s="345"/>
      <c r="H570" s="345"/>
      <c r="I570" s="345"/>
      <c r="J570" s="346"/>
      <c r="K570" s="291"/>
      <c r="L570" s="291"/>
      <c r="M570" s="347"/>
      <c r="N570" s="347"/>
      <c r="O570" s="348"/>
      <c r="P570" s="348"/>
    </row>
    <row r="571" spans="3:16" ht="26.25" hidden="1" customHeight="1" outlineLevel="1">
      <c r="C571" s="8"/>
      <c r="D571" s="147" t="s">
        <v>3530</v>
      </c>
      <c r="E571" s="344"/>
      <c r="F571" s="345"/>
      <c r="G571" s="345"/>
      <c r="H571" s="345"/>
      <c r="I571" s="345"/>
      <c r="J571" s="346"/>
      <c r="K571" s="291"/>
      <c r="L571" s="291"/>
      <c r="M571" s="347"/>
      <c r="N571" s="347"/>
      <c r="O571" s="348"/>
      <c r="P571" s="348"/>
    </row>
    <row r="572" spans="3:16" ht="26.25" hidden="1" customHeight="1" outlineLevel="1">
      <c r="C572" s="8"/>
      <c r="D572" s="158" t="s">
        <v>3531</v>
      </c>
      <c r="E572" s="344"/>
      <c r="F572" s="345"/>
      <c r="G572" s="345"/>
      <c r="H572" s="345"/>
      <c r="I572" s="345"/>
      <c r="J572" s="346"/>
      <c r="K572" s="291"/>
      <c r="L572" s="291"/>
      <c r="M572" s="347"/>
      <c r="N572" s="347"/>
      <c r="O572" s="348"/>
      <c r="P572" s="348"/>
    </row>
    <row r="573" spans="3:16" ht="26.25" hidden="1" customHeight="1" outlineLevel="1">
      <c r="C573" s="8"/>
      <c r="D573" s="147" t="s">
        <v>3532</v>
      </c>
      <c r="E573" s="344"/>
      <c r="F573" s="345"/>
      <c r="G573" s="345"/>
      <c r="H573" s="345"/>
      <c r="I573" s="345"/>
      <c r="J573" s="346"/>
      <c r="K573" s="291"/>
      <c r="L573" s="291"/>
      <c r="M573" s="347"/>
      <c r="N573" s="347"/>
      <c r="O573" s="348"/>
      <c r="P573" s="348"/>
    </row>
    <row r="574" spans="3:16" ht="26.25" hidden="1" customHeight="1" outlineLevel="1">
      <c r="C574" s="8"/>
      <c r="D574" s="158" t="s">
        <v>3533</v>
      </c>
      <c r="E574" s="344"/>
      <c r="F574" s="345"/>
      <c r="G574" s="345"/>
      <c r="H574" s="345"/>
      <c r="I574" s="345"/>
      <c r="J574" s="346"/>
      <c r="K574" s="291"/>
      <c r="L574" s="291"/>
      <c r="M574" s="347"/>
      <c r="N574" s="347"/>
      <c r="O574" s="348"/>
      <c r="P574" s="348"/>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3534</v>
      </c>
      <c r="D576" s="349" t="s">
        <v>3535</v>
      </c>
      <c r="E576" s="350"/>
      <c r="F576" s="350"/>
      <c r="G576" s="350"/>
      <c r="H576" s="350"/>
      <c r="I576" s="350"/>
      <c r="J576" s="350"/>
      <c r="K576" s="350"/>
      <c r="L576" s="350"/>
      <c r="M576" s="350"/>
      <c r="N576" s="350"/>
      <c r="O576" s="350"/>
      <c r="P576" s="351"/>
    </row>
    <row r="577" spans="3:16" ht="26.25" hidden="1" customHeight="1" outlineLevel="1">
      <c r="C577" s="8"/>
      <c r="D577" s="355" t="s">
        <v>3279</v>
      </c>
      <c r="E577" s="356"/>
      <c r="F577" s="356"/>
      <c r="G577" s="356"/>
      <c r="H577" s="356"/>
      <c r="I577" s="356"/>
      <c r="J577" s="356"/>
      <c r="K577" s="356"/>
      <c r="L577" s="356"/>
      <c r="M577" s="356"/>
      <c r="N577" s="356"/>
      <c r="O577" s="356"/>
      <c r="P577" s="357"/>
    </row>
    <row r="578" spans="3:16" ht="26.25" hidden="1" customHeight="1" outlineLevel="1">
      <c r="C578" s="136"/>
      <c r="D578" s="358" t="s">
        <v>3280</v>
      </c>
      <c r="E578" s="358"/>
      <c r="F578" s="358"/>
      <c r="G578" s="359" t="s">
        <v>3281</v>
      </c>
      <c r="H578" s="359"/>
      <c r="I578" s="359"/>
      <c r="J578" s="360" t="s">
        <v>3282</v>
      </c>
      <c r="K578" s="360"/>
      <c r="L578" s="360"/>
      <c r="M578" s="360"/>
      <c r="N578" s="361"/>
      <c r="O578" s="145" t="s">
        <v>3283</v>
      </c>
      <c r="P578" s="145" t="s">
        <v>3265</v>
      </c>
    </row>
    <row r="579" spans="3:16" ht="26.25" hidden="1" customHeight="1" outlineLevel="1">
      <c r="C579" s="136"/>
      <c r="D579" s="348"/>
      <c r="E579" s="348"/>
      <c r="F579" s="348"/>
      <c r="G579" s="348"/>
      <c r="H579" s="348"/>
      <c r="I579" s="348"/>
      <c r="J579" s="447"/>
      <c r="K579" s="347"/>
      <c r="L579" s="347"/>
      <c r="M579" s="347"/>
      <c r="N579" s="448"/>
      <c r="O579" s="455"/>
      <c r="P579" s="455"/>
    </row>
    <row r="580" spans="3:16" ht="26.25" hidden="1" customHeight="1" outlineLevel="1">
      <c r="C580" s="136"/>
      <c r="D580" s="348"/>
      <c r="E580" s="348"/>
      <c r="F580" s="348"/>
      <c r="G580" s="348"/>
      <c r="H580" s="348"/>
      <c r="I580" s="348"/>
      <c r="J580" s="449"/>
      <c r="K580" s="450"/>
      <c r="L580" s="450"/>
      <c r="M580" s="450"/>
      <c r="N580" s="451"/>
      <c r="O580" s="456"/>
      <c r="P580" s="456"/>
    </row>
    <row r="581" spans="3:16" ht="26.25" hidden="1" customHeight="1" outlineLevel="1">
      <c r="C581" s="136"/>
      <c r="D581" s="348"/>
      <c r="E581" s="348"/>
      <c r="F581" s="348"/>
      <c r="G581" s="348"/>
      <c r="H581" s="348"/>
      <c r="I581" s="348"/>
      <c r="J581" s="452"/>
      <c r="K581" s="453"/>
      <c r="L581" s="453"/>
      <c r="M581" s="453"/>
      <c r="N581" s="454"/>
      <c r="O581" s="457"/>
      <c r="P581" s="457"/>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3285</v>
      </c>
      <c r="F583" s="8"/>
      <c r="G583" s="8"/>
      <c r="H583" s="133"/>
      <c r="I583" s="133"/>
      <c r="J583" s="17"/>
      <c r="K583" s="17"/>
      <c r="L583" s="17"/>
      <c r="M583" s="17"/>
      <c r="N583" s="17"/>
      <c r="O583" s="17"/>
      <c r="P583" s="3"/>
    </row>
    <row r="584" spans="3:16" ht="26.25" hidden="1" customHeight="1" outlineLevel="1">
      <c r="C584" s="8"/>
      <c r="D584" s="140"/>
      <c r="E584" s="362" t="s">
        <v>3286</v>
      </c>
      <c r="F584" s="363"/>
      <c r="G584" s="363"/>
      <c r="H584" s="363"/>
      <c r="I584" s="363"/>
      <c r="J584" s="364"/>
      <c r="K584" s="365" t="s">
        <v>3287</v>
      </c>
      <c r="L584" s="366"/>
      <c r="M584" s="367" t="s">
        <v>3288</v>
      </c>
      <c r="N584" s="368"/>
      <c r="O584" s="368"/>
      <c r="P584" s="369"/>
    </row>
    <row r="585" spans="3:16" ht="26.25" hidden="1" customHeight="1" outlineLevel="1">
      <c r="C585" s="136"/>
      <c r="D585" s="358" t="s">
        <v>51</v>
      </c>
      <c r="E585" s="370" t="s">
        <v>3289</v>
      </c>
      <c r="F585" s="360"/>
      <c r="G585" s="360"/>
      <c r="H585" s="360"/>
      <c r="I585" s="360"/>
      <c r="J585" s="361"/>
      <c r="K585" s="371" t="s">
        <v>3290</v>
      </c>
      <c r="L585" s="371" t="s">
        <v>3291</v>
      </c>
      <c r="M585" s="359" t="s">
        <v>55</v>
      </c>
      <c r="N585" s="359"/>
      <c r="O585" s="359" t="s">
        <v>56</v>
      </c>
      <c r="P585" s="359"/>
    </row>
    <row r="586" spans="3:16" ht="47.65" hidden="1" customHeight="1" outlineLevel="1">
      <c r="C586" s="136"/>
      <c r="D586" s="358"/>
      <c r="E586" s="443" t="s">
        <v>3292</v>
      </c>
      <c r="F586" s="444"/>
      <c r="G586" s="444"/>
      <c r="H586" s="444"/>
      <c r="I586" s="444"/>
      <c r="J586" s="445"/>
      <c r="K586" s="372"/>
      <c r="L586" s="372"/>
      <c r="M586" s="446" t="s">
        <v>3293</v>
      </c>
      <c r="N586" s="446"/>
      <c r="O586" s="446"/>
      <c r="P586" s="446"/>
    </row>
    <row r="587" spans="3:16" ht="26.25" hidden="1" customHeight="1" outlineLevel="1">
      <c r="C587" s="8"/>
      <c r="D587" s="158" t="s">
        <v>3536</v>
      </c>
      <c r="E587" s="344"/>
      <c r="F587" s="345"/>
      <c r="G587" s="345"/>
      <c r="H587" s="345"/>
      <c r="I587" s="345"/>
      <c r="J587" s="346"/>
      <c r="K587" s="291"/>
      <c r="L587" s="291"/>
      <c r="M587" s="347"/>
      <c r="N587" s="347"/>
      <c r="O587" s="348"/>
      <c r="P587" s="348"/>
    </row>
    <row r="588" spans="3:16" ht="26.25" hidden="1" customHeight="1" outlineLevel="1">
      <c r="C588" s="8"/>
      <c r="D588" s="147" t="s">
        <v>3537</v>
      </c>
      <c r="E588" s="344"/>
      <c r="F588" s="345"/>
      <c r="G588" s="345"/>
      <c r="H588" s="345"/>
      <c r="I588" s="345"/>
      <c r="J588" s="346"/>
      <c r="K588" s="291"/>
      <c r="L588" s="291"/>
      <c r="M588" s="347"/>
      <c r="N588" s="347"/>
      <c r="O588" s="348"/>
      <c r="P588" s="348"/>
    </row>
    <row r="589" spans="3:16" ht="26.25" hidden="1" customHeight="1" outlineLevel="1">
      <c r="C589" s="8"/>
      <c r="D589" s="158" t="s">
        <v>3538</v>
      </c>
      <c r="E589" s="344"/>
      <c r="F589" s="345"/>
      <c r="G589" s="345"/>
      <c r="H589" s="345"/>
      <c r="I589" s="345"/>
      <c r="J589" s="346"/>
      <c r="K589" s="291"/>
      <c r="L589" s="291"/>
      <c r="M589" s="347"/>
      <c r="N589" s="347"/>
      <c r="O589" s="348"/>
      <c r="P589" s="348"/>
    </row>
    <row r="590" spans="3:16" ht="26.25" hidden="1" customHeight="1" outlineLevel="1">
      <c r="C590" s="8"/>
      <c r="D590" s="147" t="s">
        <v>3539</v>
      </c>
      <c r="E590" s="344"/>
      <c r="F590" s="345"/>
      <c r="G590" s="345"/>
      <c r="H590" s="345"/>
      <c r="I590" s="345"/>
      <c r="J590" s="346"/>
      <c r="K590" s="291"/>
      <c r="L590" s="291"/>
      <c r="M590" s="347"/>
      <c r="N590" s="347"/>
      <c r="O590" s="348"/>
      <c r="P590" s="348"/>
    </row>
    <row r="591" spans="3:16" ht="26.25" hidden="1" customHeight="1" outlineLevel="1">
      <c r="C591" s="8"/>
      <c r="D591" s="158" t="s">
        <v>3540</v>
      </c>
      <c r="E591" s="344"/>
      <c r="F591" s="345"/>
      <c r="G591" s="345"/>
      <c r="H591" s="345"/>
      <c r="I591" s="345"/>
      <c r="J591" s="346"/>
      <c r="K591" s="291"/>
      <c r="L591" s="291"/>
      <c r="M591" s="347"/>
      <c r="N591" s="347"/>
      <c r="O591" s="348"/>
      <c r="P591" s="348"/>
    </row>
    <row r="592" spans="3:16" ht="26.25" hidden="1" customHeight="1" outlineLevel="1">
      <c r="C592" s="8"/>
      <c r="D592" s="147" t="s">
        <v>3541</v>
      </c>
      <c r="E592" s="344"/>
      <c r="F592" s="345"/>
      <c r="G592" s="345"/>
      <c r="H592" s="345"/>
      <c r="I592" s="345"/>
      <c r="J592" s="346"/>
      <c r="K592" s="291"/>
      <c r="L592" s="291"/>
      <c r="M592" s="347"/>
      <c r="N592" s="347"/>
      <c r="O592" s="348"/>
      <c r="P592" s="348"/>
    </row>
    <row r="593" spans="3:16" ht="26.25" hidden="1" customHeight="1" outlineLevel="1">
      <c r="C593" s="8"/>
      <c r="D593" s="158" t="s">
        <v>3542</v>
      </c>
      <c r="E593" s="344"/>
      <c r="F593" s="345"/>
      <c r="G593" s="345"/>
      <c r="H593" s="345"/>
      <c r="I593" s="345"/>
      <c r="J593" s="346"/>
      <c r="K593" s="291"/>
      <c r="L593" s="291"/>
      <c r="M593" s="347"/>
      <c r="N593" s="347"/>
      <c r="O593" s="348"/>
      <c r="P593" s="348"/>
    </row>
    <row r="594" spans="3:16" ht="26.25" hidden="1" customHeight="1" outlineLevel="1">
      <c r="C594" s="8"/>
      <c r="D594" s="147" t="s">
        <v>3543</v>
      </c>
      <c r="E594" s="344"/>
      <c r="F594" s="345"/>
      <c r="G594" s="345"/>
      <c r="H594" s="345"/>
      <c r="I594" s="345"/>
      <c r="J594" s="346"/>
      <c r="K594" s="291"/>
      <c r="L594" s="291"/>
      <c r="M594" s="347"/>
      <c r="N594" s="347"/>
      <c r="O594" s="348"/>
      <c r="P594" s="348"/>
    </row>
    <row r="595" spans="3:16" ht="26.25" hidden="1" customHeight="1" outlineLevel="1">
      <c r="C595" s="8"/>
      <c r="D595" s="158" t="s">
        <v>3544</v>
      </c>
      <c r="E595" s="344"/>
      <c r="F595" s="345"/>
      <c r="G595" s="345"/>
      <c r="H595" s="345"/>
      <c r="I595" s="345"/>
      <c r="J595" s="346"/>
      <c r="K595" s="291"/>
      <c r="L595" s="291"/>
      <c r="M595" s="347"/>
      <c r="N595" s="347"/>
      <c r="O595" s="348"/>
      <c r="P595" s="348"/>
    </row>
    <row r="596" spans="3:16" ht="26.25" hidden="1" customHeight="1" outlineLevel="1">
      <c r="C596" s="8"/>
      <c r="D596" s="147" t="s">
        <v>3545</v>
      </c>
      <c r="E596" s="344"/>
      <c r="F596" s="345"/>
      <c r="G596" s="345"/>
      <c r="H596" s="345"/>
      <c r="I596" s="345"/>
      <c r="J596" s="346"/>
      <c r="K596" s="291"/>
      <c r="L596" s="291"/>
      <c r="M596" s="347"/>
      <c r="N596" s="347"/>
      <c r="O596" s="348"/>
      <c r="P596" s="348"/>
    </row>
    <row r="597" spans="3:16" ht="26.25" hidden="1" customHeight="1" outlineLevel="1">
      <c r="C597" s="8"/>
      <c r="D597" s="158" t="s">
        <v>3546</v>
      </c>
      <c r="E597" s="344"/>
      <c r="F597" s="345"/>
      <c r="G597" s="345"/>
      <c r="H597" s="345"/>
      <c r="I597" s="345"/>
      <c r="J597" s="346"/>
      <c r="K597" s="291"/>
      <c r="L597" s="291"/>
      <c r="M597" s="347"/>
      <c r="N597" s="347"/>
      <c r="O597" s="348"/>
      <c r="P597" s="348"/>
    </row>
    <row r="598" spans="3:16" ht="26.25" hidden="1" customHeight="1" outlineLevel="1">
      <c r="C598" s="8"/>
      <c r="D598" s="147" t="s">
        <v>3547</v>
      </c>
      <c r="E598" s="344"/>
      <c r="F598" s="345"/>
      <c r="G598" s="345"/>
      <c r="H598" s="345"/>
      <c r="I598" s="345"/>
      <c r="J598" s="346"/>
      <c r="K598" s="291"/>
      <c r="L598" s="291"/>
      <c r="M598" s="347"/>
      <c r="N598" s="347"/>
      <c r="O598" s="348"/>
      <c r="P598" s="348"/>
    </row>
    <row r="599" spans="3:16" ht="26.25" hidden="1" customHeight="1" outlineLevel="1">
      <c r="C599" s="8"/>
      <c r="D599" s="158" t="s">
        <v>3548</v>
      </c>
      <c r="E599" s="344"/>
      <c r="F599" s="345"/>
      <c r="G599" s="345"/>
      <c r="H599" s="345"/>
      <c r="I599" s="345"/>
      <c r="J599" s="346"/>
      <c r="K599" s="291"/>
      <c r="L599" s="291"/>
      <c r="M599" s="347"/>
      <c r="N599" s="347"/>
      <c r="O599" s="348"/>
      <c r="P599" s="348"/>
    </row>
    <row r="600" spans="3:16" ht="26.25" hidden="1" customHeight="1" outlineLevel="1">
      <c r="C600" s="8"/>
      <c r="D600" s="147" t="s">
        <v>3549</v>
      </c>
      <c r="E600" s="344"/>
      <c r="F600" s="345"/>
      <c r="G600" s="345"/>
      <c r="H600" s="345"/>
      <c r="I600" s="345"/>
      <c r="J600" s="346"/>
      <c r="K600" s="291"/>
      <c r="L600" s="291"/>
      <c r="M600" s="347"/>
      <c r="N600" s="347"/>
      <c r="O600" s="348"/>
      <c r="P600" s="348"/>
    </row>
    <row r="601" spans="3:16" ht="26.25" hidden="1" customHeight="1" outlineLevel="1">
      <c r="C601" s="8"/>
      <c r="D601" s="158" t="s">
        <v>3550</v>
      </c>
      <c r="E601" s="344"/>
      <c r="F601" s="345"/>
      <c r="G601" s="345"/>
      <c r="H601" s="345"/>
      <c r="I601" s="345"/>
      <c r="J601" s="346"/>
      <c r="K601" s="291"/>
      <c r="L601" s="291"/>
      <c r="M601" s="347"/>
      <c r="N601" s="347"/>
      <c r="O601" s="348"/>
      <c r="P601" s="348"/>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1525</v>
      </c>
      <c r="D604" s="349" t="s">
        <v>3551</v>
      </c>
      <c r="E604" s="350"/>
      <c r="F604" s="350"/>
      <c r="G604" s="350"/>
      <c r="H604" s="350"/>
      <c r="I604" s="350"/>
      <c r="J604" s="350"/>
      <c r="K604" s="350"/>
      <c r="L604" s="350"/>
      <c r="M604" s="350"/>
      <c r="N604" s="350"/>
      <c r="O604" s="350"/>
      <c r="P604" s="351"/>
    </row>
    <row r="605" spans="3:16" ht="26.25" hidden="1" customHeight="1" outlineLevel="1">
      <c r="C605" s="17"/>
      <c r="D605" s="396" t="s">
        <v>3275</v>
      </c>
      <c r="E605" s="397"/>
      <c r="F605" s="397"/>
      <c r="G605" s="397"/>
      <c r="H605" s="397"/>
      <c r="I605" s="397"/>
      <c r="J605" s="397"/>
      <c r="K605" s="397"/>
      <c r="L605" s="397"/>
      <c r="M605" s="397"/>
      <c r="N605" s="397"/>
      <c r="O605" s="397"/>
      <c r="P605" s="397"/>
    </row>
    <row r="606" spans="3:16" ht="26.25" hidden="1" customHeight="1" outlineLevel="1">
      <c r="C606" s="17"/>
      <c r="D606" s="348" t="s">
        <v>3372</v>
      </c>
      <c r="E606" s="348"/>
      <c r="F606" s="348"/>
      <c r="G606" s="348"/>
      <c r="H606" s="348"/>
      <c r="I606" s="348"/>
      <c r="J606" s="348"/>
      <c r="K606" s="348"/>
      <c r="L606" s="348"/>
      <c r="M606" s="348"/>
      <c r="N606" s="348"/>
      <c r="O606" s="348"/>
      <c r="P606" s="348"/>
    </row>
    <row r="607" spans="3:16" ht="26.25" hidden="1" customHeight="1" outlineLevel="1">
      <c r="C607" s="17"/>
      <c r="D607" s="348"/>
      <c r="E607" s="348"/>
      <c r="F607" s="348"/>
      <c r="G607" s="348"/>
      <c r="H607" s="348"/>
      <c r="I607" s="348"/>
      <c r="J607" s="348"/>
      <c r="K607" s="348"/>
      <c r="L607" s="348"/>
      <c r="M607" s="348"/>
      <c r="N607" s="348"/>
      <c r="O607" s="348"/>
      <c r="P607" s="348"/>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3552</v>
      </c>
      <c r="D609" s="349" t="s">
        <v>3553</v>
      </c>
      <c r="E609" s="350"/>
      <c r="F609" s="350"/>
      <c r="G609" s="350"/>
      <c r="H609" s="350"/>
      <c r="I609" s="350"/>
      <c r="J609" s="350"/>
      <c r="K609" s="350"/>
      <c r="L609" s="350"/>
      <c r="M609" s="350"/>
      <c r="N609" s="350"/>
      <c r="O609" s="350"/>
      <c r="P609" s="351"/>
    </row>
    <row r="610" spans="3:16" ht="26.25" hidden="1" customHeight="1" outlineLevel="1">
      <c r="C610" s="8"/>
      <c r="D610" s="355" t="s">
        <v>3279</v>
      </c>
      <c r="E610" s="356"/>
      <c r="F610" s="356"/>
      <c r="G610" s="356"/>
      <c r="H610" s="356"/>
      <c r="I610" s="356"/>
      <c r="J610" s="356"/>
      <c r="K610" s="356"/>
      <c r="L610" s="356"/>
      <c r="M610" s="356"/>
      <c r="N610" s="356"/>
      <c r="O610" s="356"/>
      <c r="P610" s="357"/>
    </row>
    <row r="611" spans="3:16" ht="26.25" hidden="1" customHeight="1" outlineLevel="1">
      <c r="C611" s="136"/>
      <c r="D611" s="358" t="s">
        <v>3280</v>
      </c>
      <c r="E611" s="358"/>
      <c r="F611" s="358"/>
      <c r="G611" s="359" t="s">
        <v>3281</v>
      </c>
      <c r="H611" s="359"/>
      <c r="I611" s="359"/>
      <c r="J611" s="360" t="s">
        <v>3282</v>
      </c>
      <c r="K611" s="360"/>
      <c r="L611" s="360"/>
      <c r="M611" s="360"/>
      <c r="N611" s="361"/>
      <c r="O611" s="145" t="s">
        <v>3283</v>
      </c>
      <c r="P611" s="145" t="s">
        <v>3265</v>
      </c>
    </row>
    <row r="612" spans="3:16" ht="26.25" hidden="1" customHeight="1" outlineLevel="1">
      <c r="C612" s="136"/>
      <c r="D612" s="348"/>
      <c r="E612" s="348"/>
      <c r="F612" s="348"/>
      <c r="G612" s="348"/>
      <c r="H612" s="348"/>
      <c r="I612" s="348"/>
      <c r="J612" s="447"/>
      <c r="K612" s="347"/>
      <c r="L612" s="347"/>
      <c r="M612" s="347"/>
      <c r="N612" s="448"/>
      <c r="O612" s="455"/>
      <c r="P612" s="455"/>
    </row>
    <row r="613" spans="3:16" ht="26.25" hidden="1" customHeight="1" outlineLevel="1">
      <c r="C613" s="136"/>
      <c r="D613" s="348"/>
      <c r="E613" s="348"/>
      <c r="F613" s="348"/>
      <c r="G613" s="348"/>
      <c r="H613" s="348"/>
      <c r="I613" s="348"/>
      <c r="J613" s="449"/>
      <c r="K613" s="450"/>
      <c r="L613" s="450"/>
      <c r="M613" s="450"/>
      <c r="N613" s="451"/>
      <c r="O613" s="456"/>
      <c r="P613" s="456"/>
    </row>
    <row r="614" spans="3:16" ht="26.25" hidden="1" customHeight="1" outlineLevel="1">
      <c r="C614" s="136"/>
      <c r="D614" s="348"/>
      <c r="E614" s="348"/>
      <c r="F614" s="348"/>
      <c r="G614" s="348"/>
      <c r="H614" s="348"/>
      <c r="I614" s="348"/>
      <c r="J614" s="452"/>
      <c r="K614" s="453"/>
      <c r="L614" s="453"/>
      <c r="M614" s="453"/>
      <c r="N614" s="454"/>
      <c r="O614" s="457"/>
      <c r="P614" s="457"/>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3285</v>
      </c>
      <c r="F616" s="8"/>
      <c r="G616" s="8"/>
      <c r="H616" s="133"/>
      <c r="I616" s="133"/>
      <c r="J616" s="17"/>
      <c r="K616" s="17"/>
      <c r="L616" s="17"/>
      <c r="M616" s="17"/>
      <c r="N616" s="17"/>
      <c r="O616" s="17"/>
      <c r="P616" s="3"/>
    </row>
    <row r="617" spans="3:16" ht="26.25" hidden="1" customHeight="1" outlineLevel="1">
      <c r="C617" s="8"/>
      <c r="D617" s="140"/>
      <c r="E617" s="362" t="s">
        <v>3286</v>
      </c>
      <c r="F617" s="363"/>
      <c r="G617" s="363"/>
      <c r="H617" s="363"/>
      <c r="I617" s="363"/>
      <c r="J617" s="364"/>
      <c r="K617" s="365" t="s">
        <v>3287</v>
      </c>
      <c r="L617" s="366"/>
      <c r="M617" s="367" t="s">
        <v>3288</v>
      </c>
      <c r="N617" s="368"/>
      <c r="O617" s="368"/>
      <c r="P617" s="369"/>
    </row>
    <row r="618" spans="3:16" ht="26.25" hidden="1" customHeight="1" outlineLevel="1">
      <c r="C618" s="136"/>
      <c r="D618" s="358" t="s">
        <v>51</v>
      </c>
      <c r="E618" s="370" t="s">
        <v>3289</v>
      </c>
      <c r="F618" s="360"/>
      <c r="G618" s="360"/>
      <c r="H618" s="360"/>
      <c r="I618" s="360"/>
      <c r="J618" s="361"/>
      <c r="K618" s="371" t="s">
        <v>3290</v>
      </c>
      <c r="L618" s="371" t="s">
        <v>3291</v>
      </c>
      <c r="M618" s="359" t="s">
        <v>55</v>
      </c>
      <c r="N618" s="359"/>
      <c r="O618" s="359" t="s">
        <v>56</v>
      </c>
      <c r="P618" s="359"/>
    </row>
    <row r="619" spans="3:16" ht="44.65" hidden="1" customHeight="1" outlineLevel="1">
      <c r="C619" s="136"/>
      <c r="D619" s="358"/>
      <c r="E619" s="443" t="s">
        <v>3292</v>
      </c>
      <c r="F619" s="444"/>
      <c r="G619" s="444"/>
      <c r="H619" s="444"/>
      <c r="I619" s="444"/>
      <c r="J619" s="445"/>
      <c r="K619" s="372"/>
      <c r="L619" s="372"/>
      <c r="M619" s="446" t="s">
        <v>3293</v>
      </c>
      <c r="N619" s="446"/>
      <c r="O619" s="446"/>
      <c r="P619" s="446"/>
    </row>
    <row r="620" spans="3:16" ht="26.25" hidden="1" customHeight="1" outlineLevel="1">
      <c r="C620" s="8"/>
      <c r="D620" s="158" t="s">
        <v>3554</v>
      </c>
      <c r="E620" s="344"/>
      <c r="F620" s="345"/>
      <c r="G620" s="345"/>
      <c r="H620" s="345"/>
      <c r="I620" s="345"/>
      <c r="J620" s="346"/>
      <c r="K620" s="291"/>
      <c r="L620" s="291"/>
      <c r="M620" s="347"/>
      <c r="N620" s="347"/>
      <c r="O620" s="348"/>
      <c r="P620" s="348"/>
    </row>
    <row r="621" spans="3:16" ht="26.25" hidden="1" customHeight="1" outlineLevel="1">
      <c r="C621" s="8"/>
      <c r="D621" s="147" t="s">
        <v>3555</v>
      </c>
      <c r="E621" s="344"/>
      <c r="F621" s="345"/>
      <c r="G621" s="345"/>
      <c r="H621" s="345"/>
      <c r="I621" s="345"/>
      <c r="J621" s="346"/>
      <c r="K621" s="291"/>
      <c r="L621" s="291"/>
      <c r="M621" s="347"/>
      <c r="N621" s="347"/>
      <c r="O621" s="348"/>
      <c r="P621" s="348"/>
    </row>
    <row r="622" spans="3:16" ht="26.25" hidden="1" customHeight="1" outlineLevel="1">
      <c r="C622" s="8"/>
      <c r="D622" s="158" t="s">
        <v>3556</v>
      </c>
      <c r="E622" s="344"/>
      <c r="F622" s="345"/>
      <c r="G622" s="345"/>
      <c r="H622" s="345"/>
      <c r="I622" s="345"/>
      <c r="J622" s="346"/>
      <c r="K622" s="291"/>
      <c r="L622" s="291"/>
      <c r="M622" s="347"/>
      <c r="N622" s="347"/>
      <c r="O622" s="348"/>
      <c r="P622" s="348"/>
    </row>
    <row r="623" spans="3:16" ht="26.25" hidden="1" customHeight="1" outlineLevel="1">
      <c r="C623" s="8"/>
      <c r="D623" s="147" t="s">
        <v>3557</v>
      </c>
      <c r="E623" s="344"/>
      <c r="F623" s="345"/>
      <c r="G623" s="345"/>
      <c r="H623" s="345"/>
      <c r="I623" s="345"/>
      <c r="J623" s="346"/>
      <c r="K623" s="291"/>
      <c r="L623" s="291"/>
      <c r="M623" s="347"/>
      <c r="N623" s="347"/>
      <c r="O623" s="348"/>
      <c r="P623" s="348"/>
    </row>
    <row r="624" spans="3:16" ht="26.25" hidden="1" customHeight="1" outlineLevel="1">
      <c r="C624" s="8"/>
      <c r="D624" s="158" t="s">
        <v>3558</v>
      </c>
      <c r="E624" s="344"/>
      <c r="F624" s="345"/>
      <c r="G624" s="345"/>
      <c r="H624" s="345"/>
      <c r="I624" s="345"/>
      <c r="J624" s="346"/>
      <c r="K624" s="291"/>
      <c r="L624" s="291"/>
      <c r="M624" s="347"/>
      <c r="N624" s="347"/>
      <c r="O624" s="348"/>
      <c r="P624" s="348"/>
    </row>
    <row r="625" spans="3:16" ht="26.25" hidden="1" customHeight="1" outlineLevel="1">
      <c r="C625" s="8"/>
      <c r="D625" s="147" t="s">
        <v>3559</v>
      </c>
      <c r="E625" s="344"/>
      <c r="F625" s="345"/>
      <c r="G625" s="345"/>
      <c r="H625" s="345"/>
      <c r="I625" s="345"/>
      <c r="J625" s="346"/>
      <c r="K625" s="291"/>
      <c r="L625" s="291"/>
      <c r="M625" s="347"/>
      <c r="N625" s="347"/>
      <c r="O625" s="348"/>
      <c r="P625" s="348"/>
    </row>
    <row r="626" spans="3:16" ht="26.25" hidden="1" customHeight="1" outlineLevel="1">
      <c r="C626" s="8"/>
      <c r="D626" s="158" t="s">
        <v>3560</v>
      </c>
      <c r="E626" s="344"/>
      <c r="F626" s="345"/>
      <c r="G626" s="345"/>
      <c r="H626" s="345"/>
      <c r="I626" s="345"/>
      <c r="J626" s="346"/>
      <c r="K626" s="291"/>
      <c r="L626" s="291"/>
      <c r="M626" s="347"/>
      <c r="N626" s="347"/>
      <c r="O626" s="348"/>
      <c r="P626" s="348"/>
    </row>
    <row r="627" spans="3:16" ht="26.25" hidden="1" customHeight="1" outlineLevel="1">
      <c r="C627" s="8"/>
      <c r="D627" s="147" t="s">
        <v>3561</v>
      </c>
      <c r="E627" s="344"/>
      <c r="F627" s="345"/>
      <c r="G627" s="345"/>
      <c r="H627" s="345"/>
      <c r="I627" s="345"/>
      <c r="J627" s="346"/>
      <c r="K627" s="291"/>
      <c r="L627" s="291"/>
      <c r="M627" s="347"/>
      <c r="N627" s="347"/>
      <c r="O627" s="348"/>
      <c r="P627" s="348"/>
    </row>
    <row r="628" spans="3:16" ht="26.25" hidden="1" customHeight="1" outlineLevel="1">
      <c r="C628" s="8"/>
      <c r="D628" s="158" t="s">
        <v>3562</v>
      </c>
      <c r="E628" s="344"/>
      <c r="F628" s="345"/>
      <c r="G628" s="345"/>
      <c r="H628" s="345"/>
      <c r="I628" s="345"/>
      <c r="J628" s="346"/>
      <c r="K628" s="291"/>
      <c r="L628" s="291"/>
      <c r="M628" s="347"/>
      <c r="N628" s="347"/>
      <c r="O628" s="348"/>
      <c r="P628" s="348"/>
    </row>
    <row r="629" spans="3:16" ht="26.25" hidden="1" customHeight="1" outlineLevel="1">
      <c r="C629" s="8"/>
      <c r="D629" s="147" t="s">
        <v>3563</v>
      </c>
      <c r="E629" s="344"/>
      <c r="F629" s="345"/>
      <c r="G629" s="345"/>
      <c r="H629" s="345"/>
      <c r="I629" s="345"/>
      <c r="J629" s="346"/>
      <c r="K629" s="291"/>
      <c r="L629" s="291"/>
      <c r="M629" s="347"/>
      <c r="N629" s="347"/>
      <c r="O629" s="348"/>
      <c r="P629" s="348"/>
    </row>
    <row r="630" spans="3:16" ht="26.25" hidden="1" customHeight="1" outlineLevel="1">
      <c r="C630" s="8"/>
      <c r="D630" s="158" t="s">
        <v>3564</v>
      </c>
      <c r="E630" s="344"/>
      <c r="F630" s="345"/>
      <c r="G630" s="345"/>
      <c r="H630" s="345"/>
      <c r="I630" s="345"/>
      <c r="J630" s="346"/>
      <c r="K630" s="291"/>
      <c r="L630" s="291"/>
      <c r="M630" s="347"/>
      <c r="N630" s="347"/>
      <c r="O630" s="348"/>
      <c r="P630" s="348"/>
    </row>
    <row r="631" spans="3:16" ht="26.25" hidden="1" customHeight="1" outlineLevel="1">
      <c r="C631" s="8"/>
      <c r="D631" s="147" t="s">
        <v>3565</v>
      </c>
      <c r="E631" s="344"/>
      <c r="F631" s="345"/>
      <c r="G631" s="345"/>
      <c r="H631" s="345"/>
      <c r="I631" s="345"/>
      <c r="J631" s="346"/>
      <c r="K631" s="291"/>
      <c r="L631" s="291"/>
      <c r="M631" s="347"/>
      <c r="N631" s="347"/>
      <c r="O631" s="348"/>
      <c r="P631" s="348"/>
    </row>
    <row r="632" spans="3:16" ht="26.25" hidden="1" customHeight="1" outlineLevel="1">
      <c r="C632" s="8"/>
      <c r="D632" s="158" t="s">
        <v>3566</v>
      </c>
      <c r="E632" s="344"/>
      <c r="F632" s="345"/>
      <c r="G632" s="345"/>
      <c r="H632" s="345"/>
      <c r="I632" s="345"/>
      <c r="J632" s="346"/>
      <c r="K632" s="291"/>
      <c r="L632" s="291"/>
      <c r="M632" s="347"/>
      <c r="N632" s="347"/>
      <c r="O632" s="348"/>
      <c r="P632" s="348"/>
    </row>
    <row r="633" spans="3:16" ht="26.25" hidden="1" customHeight="1" outlineLevel="1">
      <c r="C633" s="8"/>
      <c r="D633" s="147" t="s">
        <v>3567</v>
      </c>
      <c r="E633" s="344"/>
      <c r="F633" s="345"/>
      <c r="G633" s="345"/>
      <c r="H633" s="345"/>
      <c r="I633" s="345"/>
      <c r="J633" s="346"/>
      <c r="K633" s="291"/>
      <c r="L633" s="291"/>
      <c r="M633" s="347"/>
      <c r="N633" s="347"/>
      <c r="O633" s="348"/>
      <c r="P633" s="348"/>
    </row>
    <row r="634" spans="3:16" ht="26.25" hidden="1" customHeight="1" outlineLevel="1">
      <c r="C634" s="8"/>
      <c r="D634" s="158" t="s">
        <v>3568</v>
      </c>
      <c r="E634" s="344"/>
      <c r="F634" s="345"/>
      <c r="G634" s="345"/>
      <c r="H634" s="345"/>
      <c r="I634" s="345"/>
      <c r="J634" s="346"/>
      <c r="K634" s="291"/>
      <c r="L634" s="291"/>
      <c r="M634" s="347"/>
      <c r="N634" s="347"/>
      <c r="O634" s="348"/>
      <c r="P634" s="348"/>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3569</v>
      </c>
      <c r="D636" s="349" t="s">
        <v>3570</v>
      </c>
      <c r="E636" s="350"/>
      <c r="F636" s="350"/>
      <c r="G636" s="350"/>
      <c r="H636" s="350"/>
      <c r="I636" s="350"/>
      <c r="J636" s="350"/>
      <c r="K636" s="350"/>
      <c r="L636" s="350"/>
      <c r="M636" s="350"/>
      <c r="N636" s="350"/>
      <c r="O636" s="350"/>
      <c r="P636" s="351"/>
    </row>
    <row r="637" spans="3:16" ht="26.25" hidden="1" customHeight="1" outlineLevel="1">
      <c r="C637" s="8"/>
      <c r="D637" s="355" t="s">
        <v>3279</v>
      </c>
      <c r="E637" s="356"/>
      <c r="F637" s="356"/>
      <c r="G637" s="356"/>
      <c r="H637" s="356"/>
      <c r="I637" s="356"/>
      <c r="J637" s="356"/>
      <c r="K637" s="356"/>
      <c r="L637" s="356"/>
      <c r="M637" s="356"/>
      <c r="N637" s="356"/>
      <c r="O637" s="356"/>
      <c r="P637" s="357"/>
    </row>
    <row r="638" spans="3:16" ht="26.25" hidden="1" customHeight="1" outlineLevel="1">
      <c r="C638" s="136"/>
      <c r="D638" s="358" t="s">
        <v>3280</v>
      </c>
      <c r="E638" s="358"/>
      <c r="F638" s="358"/>
      <c r="G638" s="359" t="s">
        <v>3281</v>
      </c>
      <c r="H638" s="359"/>
      <c r="I638" s="359"/>
      <c r="J638" s="360" t="s">
        <v>3282</v>
      </c>
      <c r="K638" s="360"/>
      <c r="L638" s="360"/>
      <c r="M638" s="360"/>
      <c r="N638" s="361"/>
      <c r="O638" s="145" t="s">
        <v>3283</v>
      </c>
      <c r="P638" s="145" t="s">
        <v>3265</v>
      </c>
    </row>
    <row r="639" spans="3:16" ht="26.25" hidden="1" customHeight="1" outlineLevel="1">
      <c r="C639" s="136"/>
      <c r="D639" s="348"/>
      <c r="E639" s="348"/>
      <c r="F639" s="348"/>
      <c r="G639" s="348"/>
      <c r="H639" s="348"/>
      <c r="I639" s="348"/>
      <c r="J639" s="447"/>
      <c r="K639" s="347"/>
      <c r="L639" s="347"/>
      <c r="M639" s="347"/>
      <c r="N639" s="448"/>
      <c r="O639" s="455"/>
      <c r="P639" s="455"/>
    </row>
    <row r="640" spans="3:16" ht="26.25" hidden="1" customHeight="1" outlineLevel="1">
      <c r="C640" s="136"/>
      <c r="D640" s="348"/>
      <c r="E640" s="348"/>
      <c r="F640" s="348"/>
      <c r="G640" s="348"/>
      <c r="H640" s="348"/>
      <c r="I640" s="348"/>
      <c r="J640" s="449"/>
      <c r="K640" s="450"/>
      <c r="L640" s="450"/>
      <c r="M640" s="450"/>
      <c r="N640" s="451"/>
      <c r="O640" s="456"/>
      <c r="P640" s="456"/>
    </row>
    <row r="641" spans="3:16" ht="26.25" hidden="1" customHeight="1" outlineLevel="1">
      <c r="C641" s="136"/>
      <c r="D641" s="348"/>
      <c r="E641" s="348"/>
      <c r="F641" s="348"/>
      <c r="G641" s="348"/>
      <c r="H641" s="348"/>
      <c r="I641" s="348"/>
      <c r="J641" s="452"/>
      <c r="K641" s="453"/>
      <c r="L641" s="453"/>
      <c r="M641" s="453"/>
      <c r="N641" s="454"/>
      <c r="O641" s="457"/>
      <c r="P641" s="457"/>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3285</v>
      </c>
      <c r="F643" s="8"/>
      <c r="G643" s="8"/>
      <c r="H643" s="133"/>
      <c r="I643" s="133"/>
      <c r="J643" s="17"/>
      <c r="K643" s="17"/>
      <c r="L643" s="17"/>
      <c r="M643" s="17"/>
      <c r="N643" s="17"/>
      <c r="O643" s="17"/>
      <c r="P643" s="3"/>
    </row>
    <row r="644" spans="3:16" ht="26.25" hidden="1" customHeight="1" outlineLevel="1">
      <c r="C644" s="8"/>
      <c r="D644" s="140"/>
      <c r="E644" s="362" t="s">
        <v>3286</v>
      </c>
      <c r="F644" s="363"/>
      <c r="G644" s="363"/>
      <c r="H644" s="363"/>
      <c r="I644" s="363"/>
      <c r="J644" s="364"/>
      <c r="K644" s="365" t="s">
        <v>3287</v>
      </c>
      <c r="L644" s="366"/>
      <c r="M644" s="367" t="s">
        <v>3288</v>
      </c>
      <c r="N644" s="368"/>
      <c r="O644" s="368"/>
      <c r="P644" s="369"/>
    </row>
    <row r="645" spans="3:16" ht="26.25" hidden="1" customHeight="1" outlineLevel="1">
      <c r="C645" s="136"/>
      <c r="D645" s="358" t="s">
        <v>51</v>
      </c>
      <c r="E645" s="370" t="s">
        <v>3289</v>
      </c>
      <c r="F645" s="360"/>
      <c r="G645" s="360"/>
      <c r="H645" s="360"/>
      <c r="I645" s="360"/>
      <c r="J645" s="361"/>
      <c r="K645" s="371" t="s">
        <v>3290</v>
      </c>
      <c r="L645" s="371" t="s">
        <v>3291</v>
      </c>
      <c r="M645" s="359" t="s">
        <v>55</v>
      </c>
      <c r="N645" s="359"/>
      <c r="O645" s="359" t="s">
        <v>56</v>
      </c>
      <c r="P645" s="359"/>
    </row>
    <row r="646" spans="3:16" ht="45.4" hidden="1" customHeight="1" outlineLevel="1">
      <c r="C646" s="136"/>
      <c r="D646" s="358"/>
      <c r="E646" s="443" t="s">
        <v>3292</v>
      </c>
      <c r="F646" s="444"/>
      <c r="G646" s="444"/>
      <c r="H646" s="444"/>
      <c r="I646" s="444"/>
      <c r="J646" s="445"/>
      <c r="K646" s="372"/>
      <c r="L646" s="372"/>
      <c r="M646" s="446" t="s">
        <v>3293</v>
      </c>
      <c r="N646" s="446"/>
      <c r="O646" s="446"/>
      <c r="P646" s="446"/>
    </row>
    <row r="647" spans="3:16" ht="26.25" hidden="1" customHeight="1" outlineLevel="1">
      <c r="C647" s="8"/>
      <c r="D647" s="158" t="s">
        <v>3571</v>
      </c>
      <c r="E647" s="344"/>
      <c r="F647" s="345"/>
      <c r="G647" s="345"/>
      <c r="H647" s="345"/>
      <c r="I647" s="345"/>
      <c r="J647" s="346"/>
      <c r="K647" s="291"/>
      <c r="L647" s="291"/>
      <c r="M647" s="347"/>
      <c r="N647" s="347"/>
      <c r="O647" s="348"/>
      <c r="P647" s="348"/>
    </row>
    <row r="648" spans="3:16" ht="26.25" hidden="1" customHeight="1" outlineLevel="1">
      <c r="C648" s="8"/>
      <c r="D648" s="147" t="s">
        <v>3572</v>
      </c>
      <c r="E648" s="344"/>
      <c r="F648" s="345"/>
      <c r="G648" s="345"/>
      <c r="H648" s="345"/>
      <c r="I648" s="345"/>
      <c r="J648" s="346"/>
      <c r="K648" s="291"/>
      <c r="L648" s="291"/>
      <c r="M648" s="347"/>
      <c r="N648" s="347"/>
      <c r="O648" s="348"/>
      <c r="P648" s="348"/>
    </row>
    <row r="649" spans="3:16" ht="26.25" hidden="1" customHeight="1" outlineLevel="1">
      <c r="C649" s="8"/>
      <c r="D649" s="158" t="s">
        <v>3573</v>
      </c>
      <c r="E649" s="344"/>
      <c r="F649" s="345"/>
      <c r="G649" s="345"/>
      <c r="H649" s="345"/>
      <c r="I649" s="345"/>
      <c r="J649" s="346"/>
      <c r="K649" s="291"/>
      <c r="L649" s="291"/>
      <c r="M649" s="347"/>
      <c r="N649" s="347"/>
      <c r="O649" s="348"/>
      <c r="P649" s="348"/>
    </row>
    <row r="650" spans="3:16" ht="26.25" hidden="1" customHeight="1" outlineLevel="1">
      <c r="C650" s="8"/>
      <c r="D650" s="147" t="s">
        <v>3574</v>
      </c>
      <c r="E650" s="344"/>
      <c r="F650" s="345"/>
      <c r="G650" s="345"/>
      <c r="H650" s="345"/>
      <c r="I650" s="345"/>
      <c r="J650" s="346"/>
      <c r="K650" s="291"/>
      <c r="L650" s="291"/>
      <c r="M650" s="347"/>
      <c r="N650" s="347"/>
      <c r="O650" s="348"/>
      <c r="P650" s="348"/>
    </row>
    <row r="651" spans="3:16" ht="26.25" hidden="1" customHeight="1" outlineLevel="1">
      <c r="C651" s="8"/>
      <c r="D651" s="158" t="s">
        <v>3575</v>
      </c>
      <c r="E651" s="344"/>
      <c r="F651" s="345"/>
      <c r="G651" s="345"/>
      <c r="H651" s="345"/>
      <c r="I651" s="345"/>
      <c r="J651" s="346"/>
      <c r="K651" s="291"/>
      <c r="L651" s="291"/>
      <c r="M651" s="347"/>
      <c r="N651" s="347"/>
      <c r="O651" s="348"/>
      <c r="P651" s="348"/>
    </row>
    <row r="652" spans="3:16" ht="26.25" hidden="1" customHeight="1" outlineLevel="1">
      <c r="C652" s="8"/>
      <c r="D652" s="147" t="s">
        <v>3576</v>
      </c>
      <c r="E652" s="344"/>
      <c r="F652" s="345"/>
      <c r="G652" s="345"/>
      <c r="H652" s="345"/>
      <c r="I652" s="345"/>
      <c r="J652" s="346"/>
      <c r="K652" s="291"/>
      <c r="L652" s="291"/>
      <c r="M652" s="347"/>
      <c r="N652" s="347"/>
      <c r="O652" s="348"/>
      <c r="P652" s="348"/>
    </row>
    <row r="653" spans="3:16" ht="26.25" hidden="1" customHeight="1" outlineLevel="1">
      <c r="C653" s="8"/>
      <c r="D653" s="158" t="s">
        <v>3577</v>
      </c>
      <c r="E653" s="344"/>
      <c r="F653" s="345"/>
      <c r="G653" s="345"/>
      <c r="H653" s="345"/>
      <c r="I653" s="345"/>
      <c r="J653" s="346"/>
      <c r="K653" s="291"/>
      <c r="L653" s="291"/>
      <c r="M653" s="347"/>
      <c r="N653" s="347"/>
      <c r="O653" s="348"/>
      <c r="P653" s="348"/>
    </row>
    <row r="654" spans="3:16" ht="26.25" hidden="1" customHeight="1" outlineLevel="1">
      <c r="C654" s="8"/>
      <c r="D654" s="147" t="s">
        <v>3578</v>
      </c>
      <c r="E654" s="344"/>
      <c r="F654" s="345"/>
      <c r="G654" s="345"/>
      <c r="H654" s="345"/>
      <c r="I654" s="345"/>
      <c r="J654" s="346"/>
      <c r="K654" s="291"/>
      <c r="L654" s="291"/>
      <c r="M654" s="347"/>
      <c r="N654" s="347"/>
      <c r="O654" s="348"/>
      <c r="P654" s="348"/>
    </row>
    <row r="655" spans="3:16" ht="26.25" hidden="1" customHeight="1" outlineLevel="1">
      <c r="C655" s="8"/>
      <c r="D655" s="158" t="s">
        <v>3579</v>
      </c>
      <c r="E655" s="344"/>
      <c r="F655" s="345"/>
      <c r="G655" s="345"/>
      <c r="H655" s="345"/>
      <c r="I655" s="345"/>
      <c r="J655" s="346"/>
      <c r="K655" s="291"/>
      <c r="L655" s="291"/>
      <c r="M655" s="347"/>
      <c r="N655" s="347"/>
      <c r="O655" s="348"/>
      <c r="P655" s="348"/>
    </row>
    <row r="656" spans="3:16" ht="26.25" hidden="1" customHeight="1" outlineLevel="1">
      <c r="C656" s="8"/>
      <c r="D656" s="147" t="s">
        <v>3580</v>
      </c>
      <c r="E656" s="344"/>
      <c r="F656" s="345"/>
      <c r="G656" s="345"/>
      <c r="H656" s="345"/>
      <c r="I656" s="345"/>
      <c r="J656" s="346"/>
      <c r="K656" s="291"/>
      <c r="L656" s="291"/>
      <c r="M656" s="347"/>
      <c r="N656" s="347"/>
      <c r="O656" s="348"/>
      <c r="P656" s="348"/>
    </row>
    <row r="657" spans="2:16" ht="26.25" hidden="1" customHeight="1" outlineLevel="1">
      <c r="C657" s="8"/>
      <c r="D657" s="158" t="s">
        <v>3581</v>
      </c>
      <c r="E657" s="344"/>
      <c r="F657" s="345"/>
      <c r="G657" s="345"/>
      <c r="H657" s="345"/>
      <c r="I657" s="345"/>
      <c r="J657" s="346"/>
      <c r="K657" s="291"/>
      <c r="L657" s="291"/>
      <c r="M657" s="347"/>
      <c r="N657" s="347"/>
      <c r="O657" s="348"/>
      <c r="P657" s="348"/>
    </row>
    <row r="658" spans="2:16" ht="26.25" hidden="1" customHeight="1" outlineLevel="1">
      <c r="C658" s="8"/>
      <c r="D658" s="147" t="s">
        <v>3582</v>
      </c>
      <c r="E658" s="344"/>
      <c r="F658" s="345"/>
      <c r="G658" s="345"/>
      <c r="H658" s="345"/>
      <c r="I658" s="345"/>
      <c r="J658" s="346"/>
      <c r="K658" s="291"/>
      <c r="L658" s="291"/>
      <c r="M658" s="347"/>
      <c r="N658" s="347"/>
      <c r="O658" s="348"/>
      <c r="P658" s="348"/>
    </row>
    <row r="659" spans="2:16" ht="26.25" hidden="1" customHeight="1" outlineLevel="1">
      <c r="C659" s="8"/>
      <c r="D659" s="158" t="s">
        <v>3583</v>
      </c>
      <c r="E659" s="344"/>
      <c r="F659" s="345"/>
      <c r="G659" s="345"/>
      <c r="H659" s="345"/>
      <c r="I659" s="345"/>
      <c r="J659" s="346"/>
      <c r="K659" s="291"/>
      <c r="L659" s="291"/>
      <c r="M659" s="347"/>
      <c r="N659" s="347"/>
      <c r="O659" s="348"/>
      <c r="P659" s="348"/>
    </row>
    <row r="660" spans="2:16" ht="26.25" hidden="1" customHeight="1" outlineLevel="1">
      <c r="C660" s="8"/>
      <c r="D660" s="147" t="s">
        <v>3584</v>
      </c>
      <c r="E660" s="344"/>
      <c r="F660" s="345"/>
      <c r="G660" s="345"/>
      <c r="H660" s="345"/>
      <c r="I660" s="345"/>
      <c r="J660" s="346"/>
      <c r="K660" s="291"/>
      <c r="L660" s="291"/>
      <c r="M660" s="347"/>
      <c r="N660" s="347"/>
      <c r="O660" s="348"/>
      <c r="P660" s="348"/>
    </row>
    <row r="661" spans="2:16" ht="26.25" hidden="1" customHeight="1" outlineLevel="1">
      <c r="C661" s="8"/>
      <c r="D661" s="158" t="s">
        <v>3585</v>
      </c>
      <c r="E661" s="344"/>
      <c r="F661" s="345"/>
      <c r="G661" s="345"/>
      <c r="H661" s="345"/>
      <c r="I661" s="345"/>
      <c r="J661" s="346"/>
      <c r="K661" s="291"/>
      <c r="L661" s="291"/>
      <c r="M661" s="347"/>
      <c r="N661" s="347"/>
      <c r="O661" s="348"/>
      <c r="P661" s="348"/>
    </row>
    <row r="662" spans="2:16" ht="26.25" hidden="1" customHeight="1" outlineLevel="1"/>
    <row r="663" spans="2:16" ht="26.25" customHeight="1" collapsed="1"/>
    <row r="664" spans="2:16" ht="26.25" customHeight="1">
      <c r="B664" s="70">
        <v>5</v>
      </c>
      <c r="C664" s="414" t="s">
        <v>3586</v>
      </c>
      <c r="D664" s="415"/>
      <c r="E664" s="415"/>
      <c r="F664" s="415"/>
      <c r="G664" s="415"/>
      <c r="H664" s="415"/>
      <c r="I664" s="415"/>
      <c r="J664" s="415"/>
      <c r="K664" s="415"/>
      <c r="L664" s="415"/>
      <c r="M664" s="415"/>
      <c r="N664" s="415"/>
      <c r="O664" s="415"/>
      <c r="P664" s="416"/>
    </row>
    <row r="665" spans="2:16" ht="26.25" customHeight="1">
      <c r="B665" s="64"/>
      <c r="C665" s="417" t="str">
        <f>IF('2. Contexto'!M42="","No aplica. No es necesario ingresar más información",'2. Contexto'!M42)</f>
        <v>No aplica. No es necesario ingresar más información</v>
      </c>
      <c r="D665" s="418"/>
      <c r="E665" s="418"/>
      <c r="F665" s="418"/>
      <c r="G665" s="418"/>
      <c r="H665" s="418"/>
      <c r="I665" s="418"/>
      <c r="J665" s="418"/>
      <c r="K665" s="418"/>
      <c r="L665" s="418"/>
      <c r="M665" s="418"/>
      <c r="N665" s="418"/>
      <c r="O665" s="418"/>
      <c r="P665" s="419"/>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386" t="s">
        <v>1497</v>
      </c>
      <c r="D669" s="387"/>
      <c r="E669" s="388"/>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420" t="s">
        <v>3369</v>
      </c>
      <c r="D671" s="421"/>
      <c r="E671" s="421"/>
      <c r="F671" s="421"/>
      <c r="G671" s="421"/>
      <c r="H671" s="421"/>
      <c r="I671" s="421"/>
      <c r="J671" s="421"/>
      <c r="K671" s="421"/>
      <c r="L671" s="421"/>
      <c r="M671" s="421"/>
      <c r="N671" s="421"/>
      <c r="O671" s="421"/>
      <c r="P671" s="422"/>
    </row>
    <row r="672" spans="2:16" ht="26.25" hidden="1" customHeight="1" outlineLevel="1">
      <c r="B672" s="20"/>
      <c r="C672" s="423"/>
      <c r="D672" s="424"/>
      <c r="E672" s="424"/>
      <c r="F672" s="424"/>
      <c r="G672" s="424"/>
      <c r="H672" s="424"/>
      <c r="I672" s="424"/>
      <c r="J672" s="424"/>
      <c r="K672" s="424"/>
      <c r="L672" s="424"/>
      <c r="M672" s="424"/>
      <c r="N672" s="424"/>
      <c r="O672" s="424"/>
      <c r="P672" s="425"/>
    </row>
    <row r="673" spans="3:17" ht="43.15" hidden="1" customHeight="1" outlineLevel="1">
      <c r="C673" s="420" t="str">
        <f>IFERROR(VLOOKUP(C665,ReglasManual!$F$5:$X$81,19,0),"Ingrese al menos un tipo de beneficiario")</f>
        <v>Ingrese al menos un tipo de beneficiario</v>
      </c>
      <c r="D673" s="421"/>
      <c r="E673" s="421"/>
      <c r="F673" s="421"/>
      <c r="G673" s="421"/>
      <c r="H673" s="421"/>
      <c r="I673" s="421"/>
      <c r="J673" s="421"/>
      <c r="K673" s="421"/>
      <c r="L673" s="421"/>
      <c r="M673" s="421"/>
      <c r="N673" s="421"/>
      <c r="O673" s="421"/>
      <c r="P673" s="422"/>
    </row>
    <row r="674" spans="3:17" ht="26.25" hidden="1" customHeight="1" outlineLevel="1">
      <c r="C674" s="426" t="s">
        <v>3240</v>
      </c>
      <c r="D674" s="390" t="s">
        <v>3241</v>
      </c>
      <c r="E674" s="427"/>
      <c r="F674" s="428"/>
      <c r="G674" s="390" t="s">
        <v>3242</v>
      </c>
      <c r="H674" s="428"/>
      <c r="I674" s="432" t="s">
        <v>3243</v>
      </c>
      <c r="J674" s="417" t="s">
        <v>3244</v>
      </c>
      <c r="K674" s="419"/>
      <c r="L674" s="433" t="s">
        <v>3245</v>
      </c>
      <c r="M674" s="434"/>
      <c r="N674" s="435"/>
      <c r="O674" s="439" t="s">
        <v>3246</v>
      </c>
      <c r="P674" s="441" t="s">
        <v>3247</v>
      </c>
    </row>
    <row r="675" spans="3:17" ht="26.25" hidden="1" customHeight="1" outlineLevel="1">
      <c r="C675" s="426"/>
      <c r="D675" s="429"/>
      <c r="E675" s="430"/>
      <c r="F675" s="431"/>
      <c r="G675" s="429"/>
      <c r="H675" s="431"/>
      <c r="I675" s="432"/>
      <c r="J675" s="142" t="s">
        <v>3248</v>
      </c>
      <c r="K675" s="142" t="s">
        <v>3249</v>
      </c>
      <c r="L675" s="436"/>
      <c r="M675" s="437"/>
      <c r="N675" s="438"/>
      <c r="O675" s="440"/>
      <c r="P675" s="442"/>
    </row>
    <row r="676" spans="3:17" ht="26.25" hidden="1" customHeight="1" outlineLevel="1">
      <c r="C676" s="373" t="s">
        <v>3250</v>
      </c>
      <c r="D676" s="374"/>
      <c r="E676" s="375"/>
      <c r="F676" s="376"/>
      <c r="G676" s="380"/>
      <c r="H676" s="381"/>
      <c r="I676" s="384"/>
      <c r="J676" s="398"/>
      <c r="K676" s="384"/>
      <c r="L676" s="400" t="str">
        <f>IF(D676="","",(CONCATENATE(I676," ",LOWER(D676)," únicos beneficiados en el transcurso de ",J676," ",K676," ",LOWER(G676))))</f>
        <v/>
      </c>
      <c r="M676" s="401"/>
      <c r="N676" s="402"/>
      <c r="O676" s="392"/>
      <c r="P676" s="406"/>
    </row>
    <row r="677" spans="3:17" ht="26.25" hidden="1" customHeight="1" outlineLevel="1">
      <c r="C677" s="373"/>
      <c r="D677" s="377"/>
      <c r="E677" s="378"/>
      <c r="F677" s="379"/>
      <c r="G677" s="382"/>
      <c r="H677" s="383"/>
      <c r="I677" s="385"/>
      <c r="J677" s="399"/>
      <c r="K677" s="385"/>
      <c r="L677" s="403"/>
      <c r="M677" s="404"/>
      <c r="N677" s="405"/>
      <c r="O677" s="392"/>
      <c r="P677" s="407"/>
    </row>
    <row r="678" spans="3:17" ht="26.25" hidden="1" customHeight="1" outlineLevel="1">
      <c r="C678" s="373" t="s">
        <v>3253</v>
      </c>
      <c r="D678" s="374"/>
      <c r="E678" s="375"/>
      <c r="F678" s="376"/>
      <c r="G678" s="380"/>
      <c r="H678" s="381"/>
      <c r="I678" s="384"/>
      <c r="J678" s="398"/>
      <c r="K678" s="384"/>
      <c r="L678" s="400" t="str">
        <f>IF(D678="","",(CONCATENATE(I678," ",LOWER(D678)," únicos beneficiados en el transcurso de ",J678," ",K678," ",LOWER(G678))))</f>
        <v/>
      </c>
      <c r="M678" s="401"/>
      <c r="N678" s="402"/>
      <c r="O678" s="392"/>
      <c r="P678" s="406"/>
    </row>
    <row r="679" spans="3:17" ht="26.25" hidden="1" customHeight="1" outlineLevel="1">
      <c r="C679" s="373"/>
      <c r="D679" s="377"/>
      <c r="E679" s="378"/>
      <c r="F679" s="379"/>
      <c r="G679" s="382"/>
      <c r="H679" s="383"/>
      <c r="I679" s="385"/>
      <c r="J679" s="399"/>
      <c r="K679" s="385"/>
      <c r="L679" s="403"/>
      <c r="M679" s="404"/>
      <c r="N679" s="405"/>
      <c r="O679" s="392"/>
      <c r="P679" s="407"/>
    </row>
    <row r="680" spans="3:17" ht="26.25" hidden="1" customHeight="1" outlineLevel="1">
      <c r="C680" s="373" t="s">
        <v>3256</v>
      </c>
      <c r="D680" s="374"/>
      <c r="E680" s="375"/>
      <c r="F680" s="376"/>
      <c r="G680" s="380"/>
      <c r="H680" s="381"/>
      <c r="I680" s="384"/>
      <c r="J680" s="398"/>
      <c r="K680" s="384"/>
      <c r="L680" s="400" t="str">
        <f>IF(D680="","",(CONCATENATE(I680," ",LOWER(D680)," únicos beneficiados en el transcurso de ",J680," ",K680," ",LOWER(G680))))</f>
        <v/>
      </c>
      <c r="M680" s="401"/>
      <c r="N680" s="402"/>
      <c r="O680" s="392"/>
      <c r="P680" s="406"/>
    </row>
    <row r="681" spans="3:17" ht="26.25" hidden="1" customHeight="1" outlineLevel="1">
      <c r="C681" s="373"/>
      <c r="D681" s="377"/>
      <c r="E681" s="378"/>
      <c r="F681" s="379"/>
      <c r="G681" s="382"/>
      <c r="H681" s="383"/>
      <c r="I681" s="385"/>
      <c r="J681" s="399"/>
      <c r="K681" s="385"/>
      <c r="L681" s="403"/>
      <c r="M681" s="404"/>
      <c r="N681" s="405"/>
      <c r="O681" s="392"/>
      <c r="P681" s="407"/>
    </row>
    <row r="682" spans="3:17" ht="26.25" hidden="1" customHeight="1" outlineLevel="1">
      <c r="C682" s="373" t="s">
        <v>3259</v>
      </c>
      <c r="D682" s="374"/>
      <c r="E682" s="375"/>
      <c r="F682" s="376"/>
      <c r="G682" s="380"/>
      <c r="H682" s="381"/>
      <c r="I682" s="384"/>
      <c r="J682" s="398"/>
      <c r="K682" s="384"/>
      <c r="L682" s="400" t="str">
        <f>IF(D682="","",(CONCATENATE(I682," ",LOWER(D682)," únicos beneficiados en el transcurso de ",J682," ",K682," ",LOWER(G682))))</f>
        <v/>
      </c>
      <c r="M682" s="401"/>
      <c r="N682" s="402"/>
      <c r="O682" s="392"/>
      <c r="P682" s="406"/>
    </row>
    <row r="683" spans="3:17" ht="26.25" hidden="1" customHeight="1" outlineLevel="1">
      <c r="C683" s="373"/>
      <c r="D683" s="377"/>
      <c r="E683" s="378"/>
      <c r="F683" s="379"/>
      <c r="G683" s="382"/>
      <c r="H683" s="383"/>
      <c r="I683" s="385"/>
      <c r="J683" s="399"/>
      <c r="K683" s="385"/>
      <c r="L683" s="403"/>
      <c r="M683" s="404"/>
      <c r="N683" s="405"/>
      <c r="O683" s="392"/>
      <c r="P683" s="407"/>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386" t="s">
        <v>3260</v>
      </c>
      <c r="D685" s="387"/>
      <c r="E685" s="388"/>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389" t="s">
        <v>3370</v>
      </c>
      <c r="D687" s="389"/>
      <c r="E687" s="389"/>
      <c r="F687" s="389"/>
      <c r="G687" s="389"/>
      <c r="H687" s="389"/>
      <c r="I687" s="389"/>
      <c r="J687" s="389"/>
      <c r="K687" s="389"/>
      <c r="L687" s="389"/>
      <c r="M687" s="389"/>
      <c r="N687" s="389"/>
      <c r="O687" s="389"/>
      <c r="P687" s="389"/>
    </row>
    <row r="688" spans="3:17" ht="26.25" hidden="1" customHeight="1" outlineLevel="1">
      <c r="C688" s="390" t="s">
        <v>3240</v>
      </c>
      <c r="D688" s="427" t="s">
        <v>3260</v>
      </c>
      <c r="E688" s="427"/>
      <c r="F688" s="427"/>
      <c r="G688" s="427" t="s">
        <v>3262</v>
      </c>
      <c r="H688" s="427"/>
      <c r="I688" s="427"/>
      <c r="J688" s="478" t="s">
        <v>3263</v>
      </c>
      <c r="K688" s="478"/>
      <c r="L688" s="478"/>
      <c r="M688" s="478"/>
      <c r="N688" s="479"/>
      <c r="O688" s="390" t="s">
        <v>3264</v>
      </c>
      <c r="P688" s="505" t="s">
        <v>3265</v>
      </c>
      <c r="Q688" s="59"/>
    </row>
    <row r="689" spans="3:17" ht="26.25" hidden="1" customHeight="1" outlineLevel="1">
      <c r="C689" s="429"/>
      <c r="D689" s="430"/>
      <c r="E689" s="430"/>
      <c r="F689" s="430"/>
      <c r="G689" s="430"/>
      <c r="H689" s="430"/>
      <c r="I689" s="430"/>
      <c r="J689" s="480"/>
      <c r="K689" s="480"/>
      <c r="L689" s="480"/>
      <c r="M689" s="480"/>
      <c r="N689" s="481"/>
      <c r="O689" s="391"/>
      <c r="P689" s="505"/>
      <c r="Q689" s="59"/>
    </row>
    <row r="690" spans="3:17" ht="26.25" hidden="1" customHeight="1" outlineLevel="1">
      <c r="C690" s="493" t="s">
        <v>1948</v>
      </c>
      <c r="D690" s="447"/>
      <c r="E690" s="347"/>
      <c r="F690" s="448"/>
      <c r="G690" s="496"/>
      <c r="H690" s="497"/>
      <c r="I690" s="498"/>
      <c r="J690" s="496"/>
      <c r="K690" s="497"/>
      <c r="L690" s="497"/>
      <c r="M690" s="497"/>
      <c r="N690" s="498"/>
      <c r="O690" s="392"/>
      <c r="P690" s="392"/>
    </row>
    <row r="691" spans="3:17" ht="26.25" hidden="1" customHeight="1" outlineLevel="1">
      <c r="C691" s="494"/>
      <c r="D691" s="449"/>
      <c r="E691" s="450"/>
      <c r="F691" s="451"/>
      <c r="G691" s="499"/>
      <c r="H691" s="500"/>
      <c r="I691" s="501"/>
      <c r="J691" s="499"/>
      <c r="K691" s="500"/>
      <c r="L691" s="500"/>
      <c r="M691" s="500"/>
      <c r="N691" s="501"/>
      <c r="O691" s="392"/>
      <c r="P691" s="392"/>
    </row>
    <row r="692" spans="3:17" ht="26.25" hidden="1" customHeight="1" outlineLevel="1">
      <c r="C692" s="495"/>
      <c r="D692" s="452"/>
      <c r="E692" s="453"/>
      <c r="F692" s="454"/>
      <c r="G692" s="502"/>
      <c r="H692" s="503"/>
      <c r="I692" s="504"/>
      <c r="J692" s="502"/>
      <c r="K692" s="503"/>
      <c r="L692" s="503"/>
      <c r="M692" s="503"/>
      <c r="N692" s="504"/>
      <c r="O692" s="392"/>
      <c r="P692" s="392"/>
    </row>
    <row r="693" spans="3:17" ht="26.25" hidden="1" customHeight="1" outlineLevel="1">
      <c r="C693" s="493" t="s">
        <v>1951</v>
      </c>
      <c r="D693" s="447"/>
      <c r="E693" s="347"/>
      <c r="F693" s="448"/>
      <c r="G693" s="496"/>
      <c r="H693" s="497"/>
      <c r="I693" s="498"/>
      <c r="J693" s="496"/>
      <c r="K693" s="497"/>
      <c r="L693" s="497"/>
      <c r="M693" s="497"/>
      <c r="N693" s="498"/>
      <c r="O693" s="392"/>
      <c r="P693" s="392"/>
    </row>
    <row r="694" spans="3:17" ht="26.25" hidden="1" customHeight="1" outlineLevel="1">
      <c r="C694" s="494"/>
      <c r="D694" s="449"/>
      <c r="E694" s="450"/>
      <c r="F694" s="451"/>
      <c r="G694" s="499"/>
      <c r="H694" s="500"/>
      <c r="I694" s="501"/>
      <c r="J694" s="499"/>
      <c r="K694" s="500"/>
      <c r="L694" s="500"/>
      <c r="M694" s="500"/>
      <c r="N694" s="501"/>
      <c r="O694" s="392"/>
      <c r="P694" s="392"/>
    </row>
    <row r="695" spans="3:17" ht="26.25" hidden="1" customHeight="1" outlineLevel="1">
      <c r="C695" s="495"/>
      <c r="D695" s="452"/>
      <c r="E695" s="453"/>
      <c r="F695" s="454"/>
      <c r="G695" s="502"/>
      <c r="H695" s="503"/>
      <c r="I695" s="504"/>
      <c r="J695" s="502"/>
      <c r="K695" s="503"/>
      <c r="L695" s="503"/>
      <c r="M695" s="503"/>
      <c r="N695" s="504"/>
      <c r="O695" s="392"/>
      <c r="P695" s="392"/>
    </row>
    <row r="696" spans="3:17" ht="26.25" hidden="1" customHeight="1" outlineLevel="1">
      <c r="C696" s="493" t="s">
        <v>1958</v>
      </c>
      <c r="D696" s="447"/>
      <c r="E696" s="347"/>
      <c r="F696" s="448"/>
      <c r="G696" s="496"/>
      <c r="H696" s="497"/>
      <c r="I696" s="498"/>
      <c r="J696" s="496"/>
      <c r="K696" s="497"/>
      <c r="L696" s="497"/>
      <c r="M696" s="497"/>
      <c r="N696" s="498"/>
      <c r="O696" s="392"/>
      <c r="P696" s="392"/>
    </row>
    <row r="697" spans="3:17" ht="26.25" hidden="1" customHeight="1" outlineLevel="1">
      <c r="C697" s="494"/>
      <c r="D697" s="449"/>
      <c r="E697" s="450"/>
      <c r="F697" s="451"/>
      <c r="G697" s="499"/>
      <c r="H697" s="500"/>
      <c r="I697" s="501"/>
      <c r="J697" s="499"/>
      <c r="K697" s="500"/>
      <c r="L697" s="500"/>
      <c r="M697" s="500"/>
      <c r="N697" s="501"/>
      <c r="O697" s="392"/>
      <c r="P697" s="392"/>
    </row>
    <row r="698" spans="3:17" ht="26.25" hidden="1" customHeight="1" outlineLevel="1">
      <c r="C698" s="495"/>
      <c r="D698" s="452"/>
      <c r="E698" s="453"/>
      <c r="F698" s="454"/>
      <c r="G698" s="502"/>
      <c r="H698" s="503"/>
      <c r="I698" s="504"/>
      <c r="J698" s="502"/>
      <c r="K698" s="503"/>
      <c r="L698" s="503"/>
      <c r="M698" s="503"/>
      <c r="N698" s="504"/>
      <c r="O698" s="392"/>
      <c r="P698" s="392"/>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393" t="s">
        <v>3272</v>
      </c>
      <c r="D701" s="394"/>
      <c r="E701" s="394"/>
      <c r="F701" s="394"/>
      <c r="G701" s="394"/>
      <c r="H701" s="395"/>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3273</v>
      </c>
      <c r="D703" s="140"/>
      <c r="E703" s="140"/>
      <c r="F703" s="140"/>
      <c r="G703" s="140"/>
      <c r="H703" s="140"/>
      <c r="I703" s="140"/>
      <c r="J703" s="140"/>
      <c r="K703" s="140"/>
      <c r="L703" s="140"/>
      <c r="M703" s="140"/>
      <c r="N703" s="140"/>
      <c r="O703" s="140"/>
      <c r="P703" s="140"/>
    </row>
    <row r="704" spans="3:17" ht="26.25" hidden="1" customHeight="1" outlineLevel="1">
      <c r="C704" s="155" t="s">
        <v>1948</v>
      </c>
      <c r="D704" s="349" t="s">
        <v>3587</v>
      </c>
      <c r="E704" s="350"/>
      <c r="F704" s="350"/>
      <c r="G704" s="350"/>
      <c r="H704" s="350"/>
      <c r="I704" s="350"/>
      <c r="J704" s="350"/>
      <c r="K704" s="350"/>
      <c r="L704" s="350"/>
      <c r="M704" s="350"/>
      <c r="N704" s="350"/>
      <c r="O704" s="350"/>
      <c r="P704" s="351"/>
    </row>
    <row r="705" spans="3:16" ht="26.25" hidden="1" customHeight="1" outlineLevel="1">
      <c r="C705" s="17"/>
      <c r="D705" s="396" t="s">
        <v>3275</v>
      </c>
      <c r="E705" s="397"/>
      <c r="F705" s="397"/>
      <c r="G705" s="397"/>
      <c r="H705" s="397"/>
      <c r="I705" s="397"/>
      <c r="J705" s="397"/>
      <c r="K705" s="397"/>
      <c r="L705" s="397"/>
      <c r="M705" s="397"/>
      <c r="N705" s="397"/>
      <c r="O705" s="397"/>
      <c r="P705" s="397"/>
    </row>
    <row r="706" spans="3:16" ht="26.25" hidden="1" customHeight="1" outlineLevel="1">
      <c r="C706" s="17"/>
      <c r="D706" s="348" t="s">
        <v>3372</v>
      </c>
      <c r="E706" s="348"/>
      <c r="F706" s="348"/>
      <c r="G706" s="348"/>
      <c r="H706" s="348"/>
      <c r="I706" s="348"/>
      <c r="J706" s="348"/>
      <c r="K706" s="348"/>
      <c r="L706" s="348"/>
      <c r="M706" s="348"/>
      <c r="N706" s="348"/>
      <c r="O706" s="348"/>
      <c r="P706" s="348"/>
    </row>
    <row r="707" spans="3:16" ht="26.25" hidden="1" customHeight="1" outlineLevel="1">
      <c r="C707" s="17"/>
      <c r="D707" s="348"/>
      <c r="E707" s="348"/>
      <c r="F707" s="348"/>
      <c r="G707" s="348"/>
      <c r="H707" s="348"/>
      <c r="I707" s="348"/>
      <c r="J707" s="348"/>
      <c r="K707" s="348"/>
      <c r="L707" s="348"/>
      <c r="M707" s="348"/>
      <c r="N707" s="348"/>
      <c r="O707" s="348"/>
      <c r="P707" s="348"/>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3588</v>
      </c>
      <c r="D709" s="349" t="s">
        <v>3589</v>
      </c>
      <c r="E709" s="350"/>
      <c r="F709" s="350"/>
      <c r="G709" s="350"/>
      <c r="H709" s="350"/>
      <c r="I709" s="350"/>
      <c r="J709" s="350"/>
      <c r="K709" s="350"/>
      <c r="L709" s="350"/>
      <c r="M709" s="350"/>
      <c r="N709" s="350"/>
      <c r="O709" s="350"/>
      <c r="P709" s="351"/>
    </row>
    <row r="710" spans="3:16" ht="26.25" hidden="1" customHeight="1" outlineLevel="1">
      <c r="C710" s="8"/>
      <c r="D710" s="355" t="s">
        <v>3279</v>
      </c>
      <c r="E710" s="356"/>
      <c r="F710" s="356"/>
      <c r="G710" s="356"/>
      <c r="H710" s="356"/>
      <c r="I710" s="356"/>
      <c r="J710" s="356"/>
      <c r="K710" s="356"/>
      <c r="L710" s="356"/>
      <c r="M710" s="356"/>
      <c r="N710" s="356"/>
      <c r="O710" s="356"/>
      <c r="P710" s="357"/>
    </row>
    <row r="711" spans="3:16" ht="26.25" hidden="1" customHeight="1" outlineLevel="1">
      <c r="C711" s="136"/>
      <c r="D711" s="358" t="s">
        <v>3280</v>
      </c>
      <c r="E711" s="358"/>
      <c r="F711" s="358"/>
      <c r="G711" s="359" t="s">
        <v>3281</v>
      </c>
      <c r="H711" s="359"/>
      <c r="I711" s="359"/>
      <c r="J711" s="360" t="s">
        <v>3282</v>
      </c>
      <c r="K711" s="360"/>
      <c r="L711" s="360"/>
      <c r="M711" s="360"/>
      <c r="N711" s="361"/>
      <c r="O711" s="145" t="s">
        <v>3283</v>
      </c>
      <c r="P711" s="145" t="s">
        <v>3265</v>
      </c>
    </row>
    <row r="712" spans="3:16" ht="26.25" hidden="1" customHeight="1" outlineLevel="1">
      <c r="C712" s="136"/>
      <c r="D712" s="348"/>
      <c r="E712" s="348"/>
      <c r="F712" s="348"/>
      <c r="G712" s="348"/>
      <c r="H712" s="348"/>
      <c r="I712" s="348"/>
      <c r="J712" s="447"/>
      <c r="K712" s="347"/>
      <c r="L712" s="347"/>
      <c r="M712" s="347"/>
      <c r="N712" s="448"/>
      <c r="O712" s="455"/>
      <c r="P712" s="455"/>
    </row>
    <row r="713" spans="3:16" ht="26.25" hidden="1" customHeight="1" outlineLevel="1">
      <c r="C713" s="136"/>
      <c r="D713" s="348"/>
      <c r="E713" s="348"/>
      <c r="F713" s="348"/>
      <c r="G713" s="348"/>
      <c r="H713" s="348"/>
      <c r="I713" s="348"/>
      <c r="J713" s="449"/>
      <c r="K713" s="450"/>
      <c r="L713" s="450"/>
      <c r="M713" s="450"/>
      <c r="N713" s="451"/>
      <c r="O713" s="456"/>
      <c r="P713" s="456"/>
    </row>
    <row r="714" spans="3:16" ht="26.25" hidden="1" customHeight="1" outlineLevel="1">
      <c r="C714" s="136"/>
      <c r="D714" s="348"/>
      <c r="E714" s="348"/>
      <c r="F714" s="348"/>
      <c r="G714" s="348"/>
      <c r="H714" s="348"/>
      <c r="I714" s="348"/>
      <c r="J714" s="452"/>
      <c r="K714" s="453"/>
      <c r="L714" s="453"/>
      <c r="M714" s="453"/>
      <c r="N714" s="454"/>
      <c r="O714" s="457"/>
      <c r="P714" s="457"/>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3285</v>
      </c>
      <c r="F716" s="8"/>
      <c r="G716" s="8"/>
      <c r="H716" s="133"/>
      <c r="I716" s="133"/>
      <c r="J716" s="17"/>
      <c r="K716" s="17"/>
      <c r="L716" s="17"/>
      <c r="M716" s="17"/>
      <c r="N716" s="17"/>
      <c r="O716" s="17"/>
      <c r="P716" s="3"/>
    </row>
    <row r="717" spans="3:16" ht="26.25" hidden="1" customHeight="1" outlineLevel="1">
      <c r="C717" s="8"/>
      <c r="D717" s="140"/>
      <c r="E717" s="362" t="s">
        <v>3286</v>
      </c>
      <c r="F717" s="363"/>
      <c r="G717" s="363"/>
      <c r="H717" s="363"/>
      <c r="I717" s="363"/>
      <c r="J717" s="364"/>
      <c r="K717" s="365" t="s">
        <v>3287</v>
      </c>
      <c r="L717" s="366"/>
      <c r="M717" s="367" t="s">
        <v>3288</v>
      </c>
      <c r="N717" s="368"/>
      <c r="O717" s="368"/>
      <c r="P717" s="369"/>
    </row>
    <row r="718" spans="3:16" ht="26.25" hidden="1" customHeight="1" outlineLevel="1">
      <c r="C718" s="136"/>
      <c r="D718" s="358" t="s">
        <v>51</v>
      </c>
      <c r="E718" s="370" t="s">
        <v>3289</v>
      </c>
      <c r="F718" s="360"/>
      <c r="G718" s="360"/>
      <c r="H718" s="360"/>
      <c r="I718" s="360"/>
      <c r="J718" s="361"/>
      <c r="K718" s="371" t="s">
        <v>3290</v>
      </c>
      <c r="L718" s="371" t="s">
        <v>3291</v>
      </c>
      <c r="M718" s="359" t="s">
        <v>55</v>
      </c>
      <c r="N718" s="359"/>
      <c r="O718" s="359" t="s">
        <v>56</v>
      </c>
      <c r="P718" s="359"/>
    </row>
    <row r="719" spans="3:16" ht="49.15" hidden="1" customHeight="1" outlineLevel="1">
      <c r="C719" s="136"/>
      <c r="D719" s="358"/>
      <c r="E719" s="443" t="s">
        <v>3292</v>
      </c>
      <c r="F719" s="444"/>
      <c r="G719" s="444"/>
      <c r="H719" s="444"/>
      <c r="I719" s="444"/>
      <c r="J719" s="445"/>
      <c r="K719" s="372"/>
      <c r="L719" s="372"/>
      <c r="M719" s="446" t="s">
        <v>3293</v>
      </c>
      <c r="N719" s="446"/>
      <c r="O719" s="446"/>
      <c r="P719" s="446"/>
    </row>
    <row r="720" spans="3:16" ht="26.25" hidden="1" customHeight="1" outlineLevel="1">
      <c r="C720" s="8"/>
      <c r="D720" s="158" t="s">
        <v>3590</v>
      </c>
      <c r="E720" s="352"/>
      <c r="F720" s="353"/>
      <c r="G720" s="353"/>
      <c r="H720" s="353"/>
      <c r="I720" s="353"/>
      <c r="J720" s="354"/>
      <c r="K720" s="291"/>
      <c r="L720" s="291"/>
      <c r="M720" s="347"/>
      <c r="N720" s="347"/>
      <c r="O720" s="348"/>
      <c r="P720" s="348"/>
    </row>
    <row r="721" spans="3:16" ht="26.25" hidden="1" customHeight="1" outlineLevel="1">
      <c r="C721" s="8"/>
      <c r="D721" s="147" t="s">
        <v>3591</v>
      </c>
      <c r="E721" s="344"/>
      <c r="F721" s="345"/>
      <c r="G721" s="345"/>
      <c r="H721" s="345"/>
      <c r="I721" s="345"/>
      <c r="J721" s="346"/>
      <c r="K721" s="291"/>
      <c r="L721" s="291"/>
      <c r="M721" s="347"/>
      <c r="N721" s="347"/>
      <c r="O721" s="348"/>
      <c r="P721" s="348"/>
    </row>
    <row r="722" spans="3:16" ht="26.25" hidden="1" customHeight="1" outlineLevel="1">
      <c r="C722" s="8"/>
      <c r="D722" s="158" t="s">
        <v>3592</v>
      </c>
      <c r="E722" s="344"/>
      <c r="F722" s="345"/>
      <c r="G722" s="345"/>
      <c r="H722" s="345"/>
      <c r="I722" s="345"/>
      <c r="J722" s="346"/>
      <c r="K722" s="291"/>
      <c r="L722" s="291"/>
      <c r="M722" s="347"/>
      <c r="N722" s="347"/>
      <c r="O722" s="348"/>
      <c r="P722" s="348"/>
    </row>
    <row r="723" spans="3:16" ht="26.25" hidden="1" customHeight="1" outlineLevel="1">
      <c r="C723" s="8"/>
      <c r="D723" s="147" t="s">
        <v>3593</v>
      </c>
      <c r="E723" s="344"/>
      <c r="F723" s="345"/>
      <c r="G723" s="345"/>
      <c r="H723" s="345"/>
      <c r="I723" s="345"/>
      <c r="J723" s="346"/>
      <c r="K723" s="291"/>
      <c r="L723" s="291"/>
      <c r="M723" s="347"/>
      <c r="N723" s="347"/>
      <c r="O723" s="348"/>
      <c r="P723" s="348"/>
    </row>
    <row r="724" spans="3:16" ht="26.25" hidden="1" customHeight="1" outlineLevel="1">
      <c r="C724" s="8"/>
      <c r="D724" s="158" t="s">
        <v>3594</v>
      </c>
      <c r="E724" s="344"/>
      <c r="F724" s="345"/>
      <c r="G724" s="345"/>
      <c r="H724" s="345"/>
      <c r="I724" s="345"/>
      <c r="J724" s="346"/>
      <c r="K724" s="291"/>
      <c r="L724" s="291"/>
      <c r="M724" s="347"/>
      <c r="N724" s="347"/>
      <c r="O724" s="348"/>
      <c r="P724" s="348"/>
    </row>
    <row r="725" spans="3:16" ht="26.25" hidden="1" customHeight="1" outlineLevel="1">
      <c r="C725" s="8"/>
      <c r="D725" s="147" t="s">
        <v>3595</v>
      </c>
      <c r="E725" s="344"/>
      <c r="F725" s="345"/>
      <c r="G725" s="345"/>
      <c r="H725" s="345"/>
      <c r="I725" s="345"/>
      <c r="J725" s="346"/>
      <c r="K725" s="291"/>
      <c r="L725" s="291"/>
      <c r="M725" s="347"/>
      <c r="N725" s="347"/>
      <c r="O725" s="348"/>
      <c r="P725" s="348"/>
    </row>
    <row r="726" spans="3:16" ht="26.25" hidden="1" customHeight="1" outlineLevel="1">
      <c r="C726" s="8"/>
      <c r="D726" s="158" t="s">
        <v>3596</v>
      </c>
      <c r="E726" s="344"/>
      <c r="F726" s="345"/>
      <c r="G726" s="345"/>
      <c r="H726" s="345"/>
      <c r="I726" s="345"/>
      <c r="J726" s="346"/>
      <c r="K726" s="291"/>
      <c r="L726" s="291"/>
      <c r="M726" s="347"/>
      <c r="N726" s="347"/>
      <c r="O726" s="348"/>
      <c r="P726" s="348"/>
    </row>
    <row r="727" spans="3:16" ht="26.25" hidden="1" customHeight="1" outlineLevel="1">
      <c r="C727" s="8"/>
      <c r="D727" s="147" t="s">
        <v>3597</v>
      </c>
      <c r="E727" s="344"/>
      <c r="F727" s="345"/>
      <c r="G727" s="345"/>
      <c r="H727" s="345"/>
      <c r="I727" s="345"/>
      <c r="J727" s="346"/>
      <c r="K727" s="291"/>
      <c r="L727" s="291"/>
      <c r="M727" s="347"/>
      <c r="N727" s="347"/>
      <c r="O727" s="348"/>
      <c r="P727" s="348"/>
    </row>
    <row r="728" spans="3:16" ht="26.25" hidden="1" customHeight="1" outlineLevel="1">
      <c r="C728" s="8"/>
      <c r="D728" s="158" t="s">
        <v>3598</v>
      </c>
      <c r="E728" s="344"/>
      <c r="F728" s="345"/>
      <c r="G728" s="345"/>
      <c r="H728" s="345"/>
      <c r="I728" s="345"/>
      <c r="J728" s="346"/>
      <c r="K728" s="291"/>
      <c r="L728" s="291"/>
      <c r="M728" s="347"/>
      <c r="N728" s="347"/>
      <c r="O728" s="348"/>
      <c r="P728" s="348"/>
    </row>
    <row r="729" spans="3:16" ht="26.25" hidden="1" customHeight="1" outlineLevel="1">
      <c r="C729" s="8"/>
      <c r="D729" s="147" t="s">
        <v>3599</v>
      </c>
      <c r="E729" s="344"/>
      <c r="F729" s="345"/>
      <c r="G729" s="345"/>
      <c r="H729" s="345"/>
      <c r="I729" s="345"/>
      <c r="J729" s="346"/>
      <c r="K729" s="291"/>
      <c r="L729" s="291"/>
      <c r="M729" s="347"/>
      <c r="N729" s="347"/>
      <c r="O729" s="348"/>
      <c r="P729" s="348"/>
    </row>
    <row r="730" spans="3:16" ht="26.25" hidden="1" customHeight="1" outlineLevel="1">
      <c r="C730" s="8"/>
      <c r="D730" s="158" t="s">
        <v>3600</v>
      </c>
      <c r="E730" s="344"/>
      <c r="F730" s="345"/>
      <c r="G730" s="345"/>
      <c r="H730" s="345"/>
      <c r="I730" s="345"/>
      <c r="J730" s="346"/>
      <c r="K730" s="291"/>
      <c r="L730" s="291"/>
      <c r="M730" s="347"/>
      <c r="N730" s="347"/>
      <c r="O730" s="348"/>
      <c r="P730" s="348"/>
    </row>
    <row r="731" spans="3:16" ht="26.25" hidden="1" customHeight="1" outlineLevel="1">
      <c r="C731" s="8"/>
      <c r="D731" s="147" t="s">
        <v>3601</v>
      </c>
      <c r="E731" s="344"/>
      <c r="F731" s="345"/>
      <c r="G731" s="345"/>
      <c r="H731" s="345"/>
      <c r="I731" s="345"/>
      <c r="J731" s="346"/>
      <c r="K731" s="291"/>
      <c r="L731" s="291"/>
      <c r="M731" s="347"/>
      <c r="N731" s="347"/>
      <c r="O731" s="348"/>
      <c r="P731" s="348"/>
    </row>
    <row r="732" spans="3:16" ht="26.25" hidden="1" customHeight="1" outlineLevel="1">
      <c r="C732" s="8"/>
      <c r="D732" s="158" t="s">
        <v>3602</v>
      </c>
      <c r="E732" s="344"/>
      <c r="F732" s="345"/>
      <c r="G732" s="345"/>
      <c r="H732" s="345"/>
      <c r="I732" s="345"/>
      <c r="J732" s="346"/>
      <c r="K732" s="291"/>
      <c r="L732" s="291"/>
      <c r="M732" s="347"/>
      <c r="N732" s="347"/>
      <c r="O732" s="348"/>
      <c r="P732" s="348"/>
    </row>
    <row r="733" spans="3:16" ht="26.25" hidden="1" customHeight="1" outlineLevel="1">
      <c r="C733" s="8"/>
      <c r="D733" s="147" t="s">
        <v>3603</v>
      </c>
      <c r="E733" s="344"/>
      <c r="F733" s="345"/>
      <c r="G733" s="345"/>
      <c r="H733" s="345"/>
      <c r="I733" s="345"/>
      <c r="J733" s="346"/>
      <c r="K733" s="291"/>
      <c r="L733" s="291"/>
      <c r="M733" s="347"/>
      <c r="N733" s="347"/>
      <c r="O733" s="348"/>
      <c r="P733" s="348"/>
    </row>
    <row r="734" spans="3:16" ht="26.25" hidden="1" customHeight="1" outlineLevel="1">
      <c r="C734" s="8"/>
      <c r="D734" s="158" t="s">
        <v>3604</v>
      </c>
      <c r="E734" s="344"/>
      <c r="F734" s="345"/>
      <c r="G734" s="345"/>
      <c r="H734" s="345"/>
      <c r="I734" s="345"/>
      <c r="J734" s="346"/>
      <c r="K734" s="291"/>
      <c r="L734" s="291"/>
      <c r="M734" s="347"/>
      <c r="N734" s="347"/>
      <c r="O734" s="348"/>
      <c r="P734" s="348"/>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3605</v>
      </c>
      <c r="D736" s="349" t="s">
        <v>3606</v>
      </c>
      <c r="E736" s="350"/>
      <c r="F736" s="350"/>
      <c r="G736" s="350"/>
      <c r="H736" s="350"/>
      <c r="I736" s="350"/>
      <c r="J736" s="350"/>
      <c r="K736" s="350"/>
      <c r="L736" s="350"/>
      <c r="M736" s="350"/>
      <c r="N736" s="350"/>
      <c r="O736" s="350"/>
      <c r="P736" s="351"/>
    </row>
    <row r="737" spans="3:16" ht="26.25" hidden="1" customHeight="1" outlineLevel="1">
      <c r="C737" s="8"/>
      <c r="D737" s="355" t="s">
        <v>3279</v>
      </c>
      <c r="E737" s="356"/>
      <c r="F737" s="356"/>
      <c r="G737" s="356"/>
      <c r="H737" s="356"/>
      <c r="I737" s="356"/>
      <c r="J737" s="356"/>
      <c r="K737" s="356"/>
      <c r="L737" s="356"/>
      <c r="M737" s="356"/>
      <c r="N737" s="356"/>
      <c r="O737" s="356"/>
      <c r="P737" s="357"/>
    </row>
    <row r="738" spans="3:16" ht="26.25" hidden="1" customHeight="1" outlineLevel="1">
      <c r="C738" s="136"/>
      <c r="D738" s="358" t="s">
        <v>3280</v>
      </c>
      <c r="E738" s="358"/>
      <c r="F738" s="358"/>
      <c r="G738" s="359" t="s">
        <v>3281</v>
      </c>
      <c r="H738" s="359"/>
      <c r="I738" s="359"/>
      <c r="J738" s="360" t="s">
        <v>3282</v>
      </c>
      <c r="K738" s="360"/>
      <c r="L738" s="360"/>
      <c r="M738" s="360"/>
      <c r="N738" s="361"/>
      <c r="O738" s="145" t="s">
        <v>3283</v>
      </c>
      <c r="P738" s="145" t="s">
        <v>3265</v>
      </c>
    </row>
    <row r="739" spans="3:16" ht="26.25" hidden="1" customHeight="1" outlineLevel="1">
      <c r="C739" s="136"/>
      <c r="D739" s="348"/>
      <c r="E739" s="348"/>
      <c r="F739" s="348"/>
      <c r="G739" s="348"/>
      <c r="H739" s="348"/>
      <c r="I739" s="348"/>
      <c r="J739" s="447"/>
      <c r="K739" s="347"/>
      <c r="L739" s="347"/>
      <c r="M739" s="347"/>
      <c r="N739" s="448"/>
      <c r="O739" s="455"/>
      <c r="P739" s="455"/>
    </row>
    <row r="740" spans="3:16" ht="26.25" hidden="1" customHeight="1" outlineLevel="1">
      <c r="C740" s="136"/>
      <c r="D740" s="348"/>
      <c r="E740" s="348"/>
      <c r="F740" s="348"/>
      <c r="G740" s="348"/>
      <c r="H740" s="348"/>
      <c r="I740" s="348"/>
      <c r="J740" s="449"/>
      <c r="K740" s="450"/>
      <c r="L740" s="450"/>
      <c r="M740" s="450"/>
      <c r="N740" s="451"/>
      <c r="O740" s="456"/>
      <c r="P740" s="456"/>
    </row>
    <row r="741" spans="3:16" ht="26.25" hidden="1" customHeight="1" outlineLevel="1">
      <c r="C741" s="136"/>
      <c r="D741" s="348"/>
      <c r="E741" s="348"/>
      <c r="F741" s="348"/>
      <c r="G741" s="348"/>
      <c r="H741" s="348"/>
      <c r="I741" s="348"/>
      <c r="J741" s="452"/>
      <c r="K741" s="453"/>
      <c r="L741" s="453"/>
      <c r="M741" s="453"/>
      <c r="N741" s="454"/>
      <c r="O741" s="457"/>
      <c r="P741" s="457"/>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3285</v>
      </c>
      <c r="F743" s="8"/>
      <c r="G743" s="8"/>
      <c r="H743" s="133"/>
      <c r="I743" s="133"/>
      <c r="J743" s="17"/>
      <c r="K743" s="17"/>
      <c r="L743" s="17"/>
      <c r="M743" s="17"/>
      <c r="N743" s="17"/>
      <c r="O743" s="17"/>
      <c r="P743" s="3"/>
    </row>
    <row r="744" spans="3:16" ht="26.25" hidden="1" customHeight="1" outlineLevel="1">
      <c r="C744" s="8"/>
      <c r="D744" s="140"/>
      <c r="E744" s="362" t="s">
        <v>3286</v>
      </c>
      <c r="F744" s="363"/>
      <c r="G744" s="363"/>
      <c r="H744" s="363"/>
      <c r="I744" s="363"/>
      <c r="J744" s="364"/>
      <c r="K744" s="365" t="s">
        <v>3287</v>
      </c>
      <c r="L744" s="366"/>
      <c r="M744" s="367" t="s">
        <v>3288</v>
      </c>
      <c r="N744" s="368"/>
      <c r="O744" s="368"/>
      <c r="P744" s="369"/>
    </row>
    <row r="745" spans="3:16" ht="26.25" hidden="1" customHeight="1" outlineLevel="1">
      <c r="C745" s="136"/>
      <c r="D745" s="358" t="s">
        <v>51</v>
      </c>
      <c r="E745" s="370" t="s">
        <v>3289</v>
      </c>
      <c r="F745" s="360"/>
      <c r="G745" s="360"/>
      <c r="H745" s="360"/>
      <c r="I745" s="360"/>
      <c r="J745" s="361"/>
      <c r="K745" s="371" t="s">
        <v>3290</v>
      </c>
      <c r="L745" s="371" t="s">
        <v>3291</v>
      </c>
      <c r="M745" s="359" t="s">
        <v>55</v>
      </c>
      <c r="N745" s="359"/>
      <c r="O745" s="359" t="s">
        <v>56</v>
      </c>
      <c r="P745" s="359"/>
    </row>
    <row r="746" spans="3:16" ht="60.4" hidden="1" customHeight="1" outlineLevel="1">
      <c r="C746" s="136"/>
      <c r="D746" s="358"/>
      <c r="E746" s="443" t="s">
        <v>3292</v>
      </c>
      <c r="F746" s="444"/>
      <c r="G746" s="444"/>
      <c r="H746" s="444"/>
      <c r="I746" s="444"/>
      <c r="J746" s="445"/>
      <c r="K746" s="372"/>
      <c r="L746" s="372"/>
      <c r="M746" s="446" t="s">
        <v>3293</v>
      </c>
      <c r="N746" s="446"/>
      <c r="O746" s="446"/>
      <c r="P746" s="446"/>
    </row>
    <row r="747" spans="3:16" ht="26.25" hidden="1" customHeight="1" outlineLevel="1">
      <c r="C747" s="8"/>
      <c r="D747" s="158" t="s">
        <v>3607</v>
      </c>
      <c r="E747" s="352"/>
      <c r="F747" s="353"/>
      <c r="G747" s="353"/>
      <c r="H747" s="353"/>
      <c r="I747" s="353"/>
      <c r="J747" s="354"/>
      <c r="K747" s="291"/>
      <c r="L747" s="291"/>
      <c r="M747" s="347"/>
      <c r="N747" s="347"/>
      <c r="O747" s="348"/>
      <c r="P747" s="348"/>
    </row>
    <row r="748" spans="3:16" ht="26.25" hidden="1" customHeight="1" outlineLevel="1">
      <c r="C748" s="8"/>
      <c r="D748" s="147" t="s">
        <v>3608</v>
      </c>
      <c r="E748" s="344"/>
      <c r="F748" s="345"/>
      <c r="G748" s="345"/>
      <c r="H748" s="345"/>
      <c r="I748" s="345"/>
      <c r="J748" s="346"/>
      <c r="K748" s="291"/>
      <c r="L748" s="291"/>
      <c r="M748" s="347"/>
      <c r="N748" s="347"/>
      <c r="O748" s="348"/>
      <c r="P748" s="348"/>
    </row>
    <row r="749" spans="3:16" ht="26.25" hidden="1" customHeight="1" outlineLevel="1">
      <c r="C749" s="8"/>
      <c r="D749" s="158" t="s">
        <v>3609</v>
      </c>
      <c r="E749" s="344"/>
      <c r="F749" s="345"/>
      <c r="G749" s="345"/>
      <c r="H749" s="345"/>
      <c r="I749" s="345"/>
      <c r="J749" s="346"/>
      <c r="K749" s="291"/>
      <c r="L749" s="291"/>
      <c r="M749" s="347"/>
      <c r="N749" s="347"/>
      <c r="O749" s="348"/>
      <c r="P749" s="348"/>
    </row>
    <row r="750" spans="3:16" ht="26.25" hidden="1" customHeight="1" outlineLevel="1">
      <c r="C750" s="8"/>
      <c r="D750" s="147" t="s">
        <v>3610</v>
      </c>
      <c r="E750" s="344"/>
      <c r="F750" s="345"/>
      <c r="G750" s="345"/>
      <c r="H750" s="345"/>
      <c r="I750" s="345"/>
      <c r="J750" s="346"/>
      <c r="K750" s="291"/>
      <c r="L750" s="291"/>
      <c r="M750" s="347"/>
      <c r="N750" s="347"/>
      <c r="O750" s="348"/>
      <c r="P750" s="348"/>
    </row>
    <row r="751" spans="3:16" ht="26.25" hidden="1" customHeight="1" outlineLevel="1">
      <c r="C751" s="8"/>
      <c r="D751" s="158" t="s">
        <v>3611</v>
      </c>
      <c r="E751" s="344"/>
      <c r="F751" s="345"/>
      <c r="G751" s="345"/>
      <c r="H751" s="345"/>
      <c r="I751" s="345"/>
      <c r="J751" s="346"/>
      <c r="K751" s="291"/>
      <c r="L751" s="291"/>
      <c r="M751" s="347"/>
      <c r="N751" s="347"/>
      <c r="O751" s="348"/>
      <c r="P751" s="348"/>
    </row>
    <row r="752" spans="3:16" ht="26.25" hidden="1" customHeight="1" outlineLevel="1">
      <c r="C752" s="8"/>
      <c r="D752" s="147" t="s">
        <v>3612</v>
      </c>
      <c r="E752" s="344"/>
      <c r="F752" s="345"/>
      <c r="G752" s="345"/>
      <c r="H752" s="345"/>
      <c r="I752" s="345"/>
      <c r="J752" s="346"/>
      <c r="K752" s="291"/>
      <c r="L752" s="291"/>
      <c r="M752" s="347"/>
      <c r="N752" s="347"/>
      <c r="O752" s="348"/>
      <c r="P752" s="348"/>
    </row>
    <row r="753" spans="3:16" ht="26.25" hidden="1" customHeight="1" outlineLevel="1">
      <c r="C753" s="8"/>
      <c r="D753" s="158" t="s">
        <v>3613</v>
      </c>
      <c r="E753" s="344"/>
      <c r="F753" s="345"/>
      <c r="G753" s="345"/>
      <c r="H753" s="345"/>
      <c r="I753" s="345"/>
      <c r="J753" s="346"/>
      <c r="K753" s="291"/>
      <c r="L753" s="291"/>
      <c r="M753" s="347"/>
      <c r="N753" s="347"/>
      <c r="O753" s="348"/>
      <c r="P753" s="348"/>
    </row>
    <row r="754" spans="3:16" ht="26.25" hidden="1" customHeight="1" outlineLevel="1">
      <c r="C754" s="8"/>
      <c r="D754" s="147" t="s">
        <v>3614</v>
      </c>
      <c r="E754" s="344"/>
      <c r="F754" s="345"/>
      <c r="G754" s="345"/>
      <c r="H754" s="345"/>
      <c r="I754" s="345"/>
      <c r="J754" s="346"/>
      <c r="K754" s="291"/>
      <c r="L754" s="291"/>
      <c r="M754" s="347"/>
      <c r="N754" s="347"/>
      <c r="O754" s="348"/>
      <c r="P754" s="348"/>
    </row>
    <row r="755" spans="3:16" ht="26.25" hidden="1" customHeight="1" outlineLevel="1">
      <c r="C755" s="8"/>
      <c r="D755" s="158" t="s">
        <v>3615</v>
      </c>
      <c r="E755" s="344"/>
      <c r="F755" s="345"/>
      <c r="G755" s="345"/>
      <c r="H755" s="345"/>
      <c r="I755" s="345"/>
      <c r="J755" s="346"/>
      <c r="K755" s="291"/>
      <c r="L755" s="291"/>
      <c r="M755" s="347"/>
      <c r="N755" s="347"/>
      <c r="O755" s="348"/>
      <c r="P755" s="348"/>
    </row>
    <row r="756" spans="3:16" ht="26.25" hidden="1" customHeight="1" outlineLevel="1">
      <c r="C756" s="8"/>
      <c r="D756" s="147" t="s">
        <v>3616</v>
      </c>
      <c r="E756" s="344"/>
      <c r="F756" s="345"/>
      <c r="G756" s="345"/>
      <c r="H756" s="345"/>
      <c r="I756" s="345"/>
      <c r="J756" s="346"/>
      <c r="K756" s="291"/>
      <c r="L756" s="291"/>
      <c r="M756" s="347"/>
      <c r="N756" s="347"/>
      <c r="O756" s="348"/>
      <c r="P756" s="348"/>
    </row>
    <row r="757" spans="3:16" ht="26.25" hidden="1" customHeight="1" outlineLevel="1">
      <c r="C757" s="8"/>
      <c r="D757" s="158" t="s">
        <v>3617</v>
      </c>
      <c r="E757" s="344"/>
      <c r="F757" s="345"/>
      <c r="G757" s="345"/>
      <c r="H757" s="345"/>
      <c r="I757" s="345"/>
      <c r="J757" s="346"/>
      <c r="K757" s="291"/>
      <c r="L757" s="291"/>
      <c r="M757" s="347"/>
      <c r="N757" s="347"/>
      <c r="O757" s="348"/>
      <c r="P757" s="348"/>
    </row>
    <row r="758" spans="3:16" ht="26.25" hidden="1" customHeight="1" outlineLevel="1">
      <c r="C758" s="8"/>
      <c r="D758" s="147" t="s">
        <v>3618</v>
      </c>
      <c r="E758" s="344"/>
      <c r="F758" s="345"/>
      <c r="G758" s="345"/>
      <c r="H758" s="345"/>
      <c r="I758" s="345"/>
      <c r="J758" s="346"/>
      <c r="K758" s="291"/>
      <c r="L758" s="291"/>
      <c r="M758" s="347"/>
      <c r="N758" s="347"/>
      <c r="O758" s="348"/>
      <c r="P758" s="348"/>
    </row>
    <row r="759" spans="3:16" ht="26.25" hidden="1" customHeight="1" outlineLevel="1">
      <c r="C759" s="8"/>
      <c r="D759" s="158" t="s">
        <v>3619</v>
      </c>
      <c r="E759" s="344"/>
      <c r="F759" s="345"/>
      <c r="G759" s="345"/>
      <c r="H759" s="345"/>
      <c r="I759" s="345"/>
      <c r="J759" s="346"/>
      <c r="K759" s="291"/>
      <c r="L759" s="291"/>
      <c r="M759" s="347"/>
      <c r="N759" s="347"/>
      <c r="O759" s="348"/>
      <c r="P759" s="348"/>
    </row>
    <row r="760" spans="3:16" ht="26.25" hidden="1" customHeight="1" outlineLevel="1">
      <c r="C760" s="8"/>
      <c r="D760" s="147" t="s">
        <v>3620</v>
      </c>
      <c r="E760" s="344"/>
      <c r="F760" s="345"/>
      <c r="G760" s="345"/>
      <c r="H760" s="345"/>
      <c r="I760" s="345"/>
      <c r="J760" s="346"/>
      <c r="K760" s="291"/>
      <c r="L760" s="291"/>
      <c r="M760" s="347"/>
      <c r="N760" s="347"/>
      <c r="O760" s="348"/>
      <c r="P760" s="348"/>
    </row>
    <row r="761" spans="3:16" ht="26.25" hidden="1" customHeight="1" outlineLevel="1">
      <c r="C761" s="8"/>
      <c r="D761" s="158" t="s">
        <v>3621</v>
      </c>
      <c r="E761" s="344"/>
      <c r="F761" s="345"/>
      <c r="G761" s="345"/>
      <c r="H761" s="345"/>
      <c r="I761" s="345"/>
      <c r="J761" s="346"/>
      <c r="K761" s="291"/>
      <c r="L761" s="291"/>
      <c r="M761" s="347"/>
      <c r="N761" s="347"/>
      <c r="O761" s="348"/>
      <c r="P761" s="348"/>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1951</v>
      </c>
      <c r="D764" s="349" t="s">
        <v>3622</v>
      </c>
      <c r="E764" s="350"/>
      <c r="F764" s="350"/>
      <c r="G764" s="350"/>
      <c r="H764" s="350"/>
      <c r="I764" s="350"/>
      <c r="J764" s="350"/>
      <c r="K764" s="350"/>
      <c r="L764" s="350"/>
      <c r="M764" s="350"/>
      <c r="N764" s="350"/>
      <c r="O764" s="350"/>
      <c r="P764" s="351"/>
    </row>
    <row r="765" spans="3:16" ht="26.25" hidden="1" customHeight="1" outlineLevel="1">
      <c r="C765" s="17"/>
      <c r="D765" s="396" t="s">
        <v>3275</v>
      </c>
      <c r="E765" s="397"/>
      <c r="F765" s="397"/>
      <c r="G765" s="397"/>
      <c r="H765" s="397"/>
      <c r="I765" s="397"/>
      <c r="J765" s="397"/>
      <c r="K765" s="397"/>
      <c r="L765" s="397"/>
      <c r="M765" s="397"/>
      <c r="N765" s="397"/>
      <c r="O765" s="397"/>
      <c r="P765" s="397"/>
    </row>
    <row r="766" spans="3:16" ht="26.25" hidden="1" customHeight="1" outlineLevel="1">
      <c r="C766" s="17"/>
      <c r="D766" s="348" t="s">
        <v>3372</v>
      </c>
      <c r="E766" s="348"/>
      <c r="F766" s="348"/>
      <c r="G766" s="348"/>
      <c r="H766" s="348"/>
      <c r="I766" s="348"/>
      <c r="J766" s="348"/>
      <c r="K766" s="348"/>
      <c r="L766" s="348"/>
      <c r="M766" s="348"/>
      <c r="N766" s="348"/>
      <c r="O766" s="348"/>
      <c r="P766" s="348"/>
    </row>
    <row r="767" spans="3:16" ht="26.25" hidden="1" customHeight="1" outlineLevel="1">
      <c r="C767" s="17"/>
      <c r="D767" s="348"/>
      <c r="E767" s="348"/>
      <c r="F767" s="348"/>
      <c r="G767" s="348"/>
      <c r="H767" s="348"/>
      <c r="I767" s="348"/>
      <c r="J767" s="348"/>
      <c r="K767" s="348"/>
      <c r="L767" s="348"/>
      <c r="M767" s="348"/>
      <c r="N767" s="348"/>
      <c r="O767" s="348"/>
      <c r="P767" s="348"/>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3623</v>
      </c>
      <c r="D769" s="349" t="s">
        <v>3624</v>
      </c>
      <c r="E769" s="350"/>
      <c r="F769" s="350"/>
      <c r="G769" s="350"/>
      <c r="H769" s="350"/>
      <c r="I769" s="350"/>
      <c r="J769" s="350"/>
      <c r="K769" s="350"/>
      <c r="L769" s="350"/>
      <c r="M769" s="350"/>
      <c r="N769" s="350"/>
      <c r="O769" s="350"/>
      <c r="P769" s="351"/>
    </row>
    <row r="770" spans="3:16" ht="26.25" hidden="1" customHeight="1" outlineLevel="1">
      <c r="C770" s="8"/>
      <c r="D770" s="355" t="s">
        <v>3279</v>
      </c>
      <c r="E770" s="356"/>
      <c r="F770" s="356"/>
      <c r="G770" s="356"/>
      <c r="H770" s="356"/>
      <c r="I770" s="356"/>
      <c r="J770" s="356"/>
      <c r="K770" s="356"/>
      <c r="L770" s="356"/>
      <c r="M770" s="356"/>
      <c r="N770" s="356"/>
      <c r="O770" s="356"/>
      <c r="P770" s="357"/>
    </row>
    <row r="771" spans="3:16" ht="37.5" hidden="1" customHeight="1" outlineLevel="1">
      <c r="C771" s="136"/>
      <c r="D771" s="358" t="s">
        <v>3280</v>
      </c>
      <c r="E771" s="358"/>
      <c r="F771" s="358"/>
      <c r="G771" s="359" t="s">
        <v>3281</v>
      </c>
      <c r="H771" s="359"/>
      <c r="I771" s="359"/>
      <c r="J771" s="360" t="s">
        <v>3282</v>
      </c>
      <c r="K771" s="360"/>
      <c r="L771" s="360"/>
      <c r="M771" s="360"/>
      <c r="N771" s="361"/>
      <c r="O771" s="145" t="s">
        <v>3283</v>
      </c>
      <c r="P771" s="145" t="s">
        <v>3265</v>
      </c>
    </row>
    <row r="772" spans="3:16" ht="26.25" hidden="1" customHeight="1" outlineLevel="1">
      <c r="C772" s="136"/>
      <c r="D772" s="348"/>
      <c r="E772" s="348"/>
      <c r="F772" s="348"/>
      <c r="G772" s="348"/>
      <c r="H772" s="348"/>
      <c r="I772" s="348"/>
      <c r="J772" s="447"/>
      <c r="K772" s="347"/>
      <c r="L772" s="347"/>
      <c r="M772" s="347"/>
      <c r="N772" s="448"/>
      <c r="O772" s="455"/>
      <c r="P772" s="455"/>
    </row>
    <row r="773" spans="3:16" ht="26.25" hidden="1" customHeight="1" outlineLevel="1">
      <c r="C773" s="136"/>
      <c r="D773" s="348"/>
      <c r="E773" s="348"/>
      <c r="F773" s="348"/>
      <c r="G773" s="348"/>
      <c r="H773" s="348"/>
      <c r="I773" s="348"/>
      <c r="J773" s="449"/>
      <c r="K773" s="450"/>
      <c r="L773" s="450"/>
      <c r="M773" s="450"/>
      <c r="N773" s="451"/>
      <c r="O773" s="456"/>
      <c r="P773" s="456"/>
    </row>
    <row r="774" spans="3:16" ht="26.25" hidden="1" customHeight="1" outlineLevel="1">
      <c r="C774" s="136"/>
      <c r="D774" s="348"/>
      <c r="E774" s="348"/>
      <c r="F774" s="348"/>
      <c r="G774" s="348"/>
      <c r="H774" s="348"/>
      <c r="I774" s="348"/>
      <c r="J774" s="452"/>
      <c r="K774" s="453"/>
      <c r="L774" s="453"/>
      <c r="M774" s="453"/>
      <c r="N774" s="454"/>
      <c r="O774" s="457"/>
      <c r="P774" s="457"/>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3285</v>
      </c>
      <c r="F776" s="8"/>
      <c r="G776" s="8"/>
      <c r="H776" s="133"/>
      <c r="I776" s="133"/>
      <c r="J776" s="17"/>
      <c r="K776" s="17"/>
      <c r="L776" s="17"/>
      <c r="M776" s="17"/>
      <c r="N776" s="17"/>
      <c r="O776" s="17"/>
      <c r="P776" s="3"/>
    </row>
    <row r="777" spans="3:16" ht="26.25" hidden="1" customHeight="1" outlineLevel="1">
      <c r="C777" s="8"/>
      <c r="D777" s="140"/>
      <c r="E777" s="362" t="s">
        <v>3286</v>
      </c>
      <c r="F777" s="363"/>
      <c r="G777" s="363"/>
      <c r="H777" s="363"/>
      <c r="I777" s="363"/>
      <c r="J777" s="364"/>
      <c r="K777" s="365" t="s">
        <v>3287</v>
      </c>
      <c r="L777" s="366"/>
      <c r="M777" s="367" t="s">
        <v>3288</v>
      </c>
      <c r="N777" s="368"/>
      <c r="O777" s="368"/>
      <c r="P777" s="369"/>
    </row>
    <row r="778" spans="3:16" ht="26.25" hidden="1" customHeight="1" outlineLevel="1">
      <c r="C778" s="136"/>
      <c r="D778" s="358" t="s">
        <v>51</v>
      </c>
      <c r="E778" s="370" t="s">
        <v>3289</v>
      </c>
      <c r="F778" s="360"/>
      <c r="G778" s="360"/>
      <c r="H778" s="360"/>
      <c r="I778" s="360"/>
      <c r="J778" s="361"/>
      <c r="K778" s="371" t="s">
        <v>3290</v>
      </c>
      <c r="L778" s="371" t="s">
        <v>3291</v>
      </c>
      <c r="M778" s="359" t="s">
        <v>55</v>
      </c>
      <c r="N778" s="359"/>
      <c r="O778" s="359" t="s">
        <v>56</v>
      </c>
      <c r="P778" s="359"/>
    </row>
    <row r="779" spans="3:16" ht="61.5" hidden="1" customHeight="1" outlineLevel="1">
      <c r="C779" s="136"/>
      <c r="D779" s="358"/>
      <c r="E779" s="443" t="s">
        <v>3292</v>
      </c>
      <c r="F779" s="444"/>
      <c r="G779" s="444"/>
      <c r="H779" s="444"/>
      <c r="I779" s="444"/>
      <c r="J779" s="445"/>
      <c r="K779" s="372"/>
      <c r="L779" s="372"/>
      <c r="M779" s="446" t="s">
        <v>3293</v>
      </c>
      <c r="N779" s="446"/>
      <c r="O779" s="446"/>
      <c r="P779" s="446"/>
    </row>
    <row r="780" spans="3:16" ht="26.25" hidden="1" customHeight="1" outlineLevel="1">
      <c r="C780" s="8"/>
      <c r="D780" s="158" t="s">
        <v>3625</v>
      </c>
      <c r="E780" s="352"/>
      <c r="F780" s="353"/>
      <c r="G780" s="353"/>
      <c r="H780" s="353"/>
      <c r="I780" s="353"/>
      <c r="J780" s="354"/>
      <c r="K780" s="291"/>
      <c r="L780" s="291"/>
      <c r="M780" s="347"/>
      <c r="N780" s="347"/>
      <c r="O780" s="348"/>
      <c r="P780" s="348"/>
    </row>
    <row r="781" spans="3:16" ht="26.25" hidden="1" customHeight="1" outlineLevel="1">
      <c r="C781" s="8"/>
      <c r="D781" s="147" t="s">
        <v>3626</v>
      </c>
      <c r="E781" s="344"/>
      <c r="F781" s="345"/>
      <c r="G781" s="345"/>
      <c r="H781" s="345"/>
      <c r="I781" s="345"/>
      <c r="J781" s="346"/>
      <c r="K781" s="291"/>
      <c r="L781" s="291"/>
      <c r="M781" s="347"/>
      <c r="N781" s="347"/>
      <c r="O781" s="348"/>
      <c r="P781" s="348"/>
    </row>
    <row r="782" spans="3:16" ht="26.25" hidden="1" customHeight="1" outlineLevel="1">
      <c r="C782" s="8"/>
      <c r="D782" s="158" t="s">
        <v>3627</v>
      </c>
      <c r="E782" s="344"/>
      <c r="F782" s="345"/>
      <c r="G782" s="345"/>
      <c r="H782" s="345"/>
      <c r="I782" s="345"/>
      <c r="J782" s="346"/>
      <c r="K782" s="291"/>
      <c r="L782" s="291"/>
      <c r="M782" s="347"/>
      <c r="N782" s="347"/>
      <c r="O782" s="348"/>
      <c r="P782" s="348"/>
    </row>
    <row r="783" spans="3:16" ht="26.25" hidden="1" customHeight="1" outlineLevel="1">
      <c r="C783" s="8"/>
      <c r="D783" s="147" t="s">
        <v>3628</v>
      </c>
      <c r="E783" s="344"/>
      <c r="F783" s="345"/>
      <c r="G783" s="345"/>
      <c r="H783" s="345"/>
      <c r="I783" s="345"/>
      <c r="J783" s="346"/>
      <c r="K783" s="291"/>
      <c r="L783" s="291"/>
      <c r="M783" s="347"/>
      <c r="N783" s="347"/>
      <c r="O783" s="348"/>
      <c r="P783" s="348"/>
    </row>
    <row r="784" spans="3:16" ht="26.25" hidden="1" customHeight="1" outlineLevel="1">
      <c r="C784" s="8"/>
      <c r="D784" s="158" t="s">
        <v>3629</v>
      </c>
      <c r="E784" s="344"/>
      <c r="F784" s="345"/>
      <c r="G784" s="345"/>
      <c r="H784" s="345"/>
      <c r="I784" s="345"/>
      <c r="J784" s="346"/>
      <c r="K784" s="291"/>
      <c r="L784" s="291"/>
      <c r="M784" s="347"/>
      <c r="N784" s="347"/>
      <c r="O784" s="348"/>
      <c r="P784" s="348"/>
    </row>
    <row r="785" spans="3:16" ht="26.25" hidden="1" customHeight="1" outlineLevel="1">
      <c r="C785" s="8"/>
      <c r="D785" s="147" t="s">
        <v>3630</v>
      </c>
      <c r="E785" s="344"/>
      <c r="F785" s="345"/>
      <c r="G785" s="345"/>
      <c r="H785" s="345"/>
      <c r="I785" s="345"/>
      <c r="J785" s="346"/>
      <c r="K785" s="291"/>
      <c r="L785" s="291"/>
      <c r="M785" s="347"/>
      <c r="N785" s="347"/>
      <c r="O785" s="348"/>
      <c r="P785" s="348"/>
    </row>
    <row r="786" spans="3:16" ht="26.25" hidden="1" customHeight="1" outlineLevel="1">
      <c r="C786" s="8"/>
      <c r="D786" s="158" t="s">
        <v>3631</v>
      </c>
      <c r="E786" s="344"/>
      <c r="F786" s="345"/>
      <c r="G786" s="345"/>
      <c r="H786" s="345"/>
      <c r="I786" s="345"/>
      <c r="J786" s="346"/>
      <c r="K786" s="291"/>
      <c r="L786" s="291"/>
      <c r="M786" s="347"/>
      <c r="N786" s="347"/>
      <c r="O786" s="348"/>
      <c r="P786" s="348"/>
    </row>
    <row r="787" spans="3:16" ht="26.25" hidden="1" customHeight="1" outlineLevel="1">
      <c r="C787" s="8"/>
      <c r="D787" s="147" t="s">
        <v>3632</v>
      </c>
      <c r="E787" s="344"/>
      <c r="F787" s="345"/>
      <c r="G787" s="345"/>
      <c r="H787" s="345"/>
      <c r="I787" s="345"/>
      <c r="J787" s="346"/>
      <c r="K787" s="291"/>
      <c r="L787" s="291"/>
      <c r="M787" s="347"/>
      <c r="N787" s="347"/>
      <c r="O787" s="348"/>
      <c r="P787" s="348"/>
    </row>
    <row r="788" spans="3:16" ht="26.25" hidden="1" customHeight="1" outlineLevel="1">
      <c r="C788" s="8"/>
      <c r="D788" s="158" t="s">
        <v>3633</v>
      </c>
      <c r="E788" s="344"/>
      <c r="F788" s="345"/>
      <c r="G788" s="345"/>
      <c r="H788" s="345"/>
      <c r="I788" s="345"/>
      <c r="J788" s="346"/>
      <c r="K788" s="291"/>
      <c r="L788" s="291"/>
      <c r="M788" s="347"/>
      <c r="N788" s="347"/>
      <c r="O788" s="348"/>
      <c r="P788" s="348"/>
    </row>
    <row r="789" spans="3:16" ht="26.25" hidden="1" customHeight="1" outlineLevel="1">
      <c r="C789" s="8"/>
      <c r="D789" s="147" t="s">
        <v>3634</v>
      </c>
      <c r="E789" s="344"/>
      <c r="F789" s="345"/>
      <c r="G789" s="345"/>
      <c r="H789" s="345"/>
      <c r="I789" s="345"/>
      <c r="J789" s="346"/>
      <c r="K789" s="291"/>
      <c r="L789" s="291"/>
      <c r="M789" s="347"/>
      <c r="N789" s="347"/>
      <c r="O789" s="348"/>
      <c r="P789" s="348"/>
    </row>
    <row r="790" spans="3:16" ht="26.25" hidden="1" customHeight="1" outlineLevel="1">
      <c r="C790" s="8"/>
      <c r="D790" s="158" t="s">
        <v>3635</v>
      </c>
      <c r="E790" s="344"/>
      <c r="F790" s="345"/>
      <c r="G790" s="345"/>
      <c r="H790" s="345"/>
      <c r="I790" s="345"/>
      <c r="J790" s="346"/>
      <c r="K790" s="291"/>
      <c r="L790" s="291"/>
      <c r="M790" s="347"/>
      <c r="N790" s="347"/>
      <c r="O790" s="348"/>
      <c r="P790" s="348"/>
    </row>
    <row r="791" spans="3:16" ht="26.25" hidden="1" customHeight="1" outlineLevel="1">
      <c r="C791" s="8"/>
      <c r="D791" s="147" t="s">
        <v>3636</v>
      </c>
      <c r="E791" s="344"/>
      <c r="F791" s="345"/>
      <c r="G791" s="345"/>
      <c r="H791" s="345"/>
      <c r="I791" s="345"/>
      <c r="J791" s="346"/>
      <c r="K791" s="291"/>
      <c r="L791" s="291"/>
      <c r="M791" s="347"/>
      <c r="N791" s="347"/>
      <c r="O791" s="348"/>
      <c r="P791" s="348"/>
    </row>
    <row r="792" spans="3:16" ht="26.25" hidden="1" customHeight="1" outlineLevel="1">
      <c r="C792" s="8"/>
      <c r="D792" s="158" t="s">
        <v>3637</v>
      </c>
      <c r="E792" s="344"/>
      <c r="F792" s="345"/>
      <c r="G792" s="345"/>
      <c r="H792" s="345"/>
      <c r="I792" s="345"/>
      <c r="J792" s="346"/>
      <c r="K792" s="291"/>
      <c r="L792" s="291"/>
      <c r="M792" s="347"/>
      <c r="N792" s="347"/>
      <c r="O792" s="348"/>
      <c r="P792" s="348"/>
    </row>
    <row r="793" spans="3:16" ht="26.25" hidden="1" customHeight="1" outlineLevel="1">
      <c r="C793" s="8"/>
      <c r="D793" s="147" t="s">
        <v>3638</v>
      </c>
      <c r="E793" s="344"/>
      <c r="F793" s="345"/>
      <c r="G793" s="345"/>
      <c r="H793" s="345"/>
      <c r="I793" s="345"/>
      <c r="J793" s="346"/>
      <c r="K793" s="291"/>
      <c r="L793" s="291"/>
      <c r="M793" s="347"/>
      <c r="N793" s="347"/>
      <c r="O793" s="348"/>
      <c r="P793" s="348"/>
    </row>
    <row r="794" spans="3:16" ht="26.25" hidden="1" customHeight="1" outlineLevel="1">
      <c r="C794" s="8"/>
      <c r="D794" s="158" t="s">
        <v>3639</v>
      </c>
      <c r="E794" s="344"/>
      <c r="F794" s="345"/>
      <c r="G794" s="345"/>
      <c r="H794" s="345"/>
      <c r="I794" s="345"/>
      <c r="J794" s="346"/>
      <c r="K794" s="291"/>
      <c r="L794" s="291"/>
      <c r="M794" s="347"/>
      <c r="N794" s="347"/>
      <c r="O794" s="348"/>
      <c r="P794" s="348"/>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3640</v>
      </c>
      <c r="D796" s="349" t="s">
        <v>3641</v>
      </c>
      <c r="E796" s="350"/>
      <c r="F796" s="350"/>
      <c r="G796" s="350"/>
      <c r="H796" s="350"/>
      <c r="I796" s="350"/>
      <c r="J796" s="350"/>
      <c r="K796" s="350"/>
      <c r="L796" s="350"/>
      <c r="M796" s="350"/>
      <c r="N796" s="350"/>
      <c r="O796" s="350"/>
      <c r="P796" s="351"/>
    </row>
    <row r="797" spans="3:16" ht="26.25" hidden="1" customHeight="1" outlineLevel="1">
      <c r="C797" s="8"/>
      <c r="D797" s="355" t="s">
        <v>3279</v>
      </c>
      <c r="E797" s="356"/>
      <c r="F797" s="356"/>
      <c r="G797" s="356"/>
      <c r="H797" s="356"/>
      <c r="I797" s="356"/>
      <c r="J797" s="356"/>
      <c r="K797" s="356"/>
      <c r="L797" s="356"/>
      <c r="M797" s="356"/>
      <c r="N797" s="356"/>
      <c r="O797" s="356"/>
      <c r="P797" s="357"/>
    </row>
    <row r="798" spans="3:16" ht="43.15" hidden="1" customHeight="1" outlineLevel="1">
      <c r="C798" s="136"/>
      <c r="D798" s="358" t="s">
        <v>3280</v>
      </c>
      <c r="E798" s="358"/>
      <c r="F798" s="358"/>
      <c r="G798" s="359" t="s">
        <v>3281</v>
      </c>
      <c r="H798" s="359"/>
      <c r="I798" s="359"/>
      <c r="J798" s="360" t="s">
        <v>3282</v>
      </c>
      <c r="K798" s="360"/>
      <c r="L798" s="360"/>
      <c r="M798" s="360"/>
      <c r="N798" s="361"/>
      <c r="O798" s="145" t="s">
        <v>3283</v>
      </c>
      <c r="P798" s="145" t="s">
        <v>3265</v>
      </c>
    </row>
    <row r="799" spans="3:16" ht="26.25" hidden="1" customHeight="1" outlineLevel="1">
      <c r="C799" s="136"/>
      <c r="D799" s="348"/>
      <c r="E799" s="348"/>
      <c r="F799" s="348"/>
      <c r="G799" s="348"/>
      <c r="H799" s="348"/>
      <c r="I799" s="348"/>
      <c r="J799" s="447"/>
      <c r="K799" s="347"/>
      <c r="L799" s="347"/>
      <c r="M799" s="347"/>
      <c r="N799" s="448"/>
      <c r="O799" s="455"/>
      <c r="P799" s="455"/>
    </row>
    <row r="800" spans="3:16" ht="26.25" hidden="1" customHeight="1" outlineLevel="1">
      <c r="C800" s="136"/>
      <c r="D800" s="348"/>
      <c r="E800" s="348"/>
      <c r="F800" s="348"/>
      <c r="G800" s="348"/>
      <c r="H800" s="348"/>
      <c r="I800" s="348"/>
      <c r="J800" s="449"/>
      <c r="K800" s="450"/>
      <c r="L800" s="450"/>
      <c r="M800" s="450"/>
      <c r="N800" s="451"/>
      <c r="O800" s="456"/>
      <c r="P800" s="456"/>
    </row>
    <row r="801" spans="3:16" ht="26.25" hidden="1" customHeight="1" outlineLevel="1">
      <c r="C801" s="136"/>
      <c r="D801" s="348"/>
      <c r="E801" s="348"/>
      <c r="F801" s="348"/>
      <c r="G801" s="348"/>
      <c r="H801" s="348"/>
      <c r="I801" s="348"/>
      <c r="J801" s="452"/>
      <c r="K801" s="453"/>
      <c r="L801" s="453"/>
      <c r="M801" s="453"/>
      <c r="N801" s="454"/>
      <c r="O801" s="457"/>
      <c r="P801" s="457"/>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3285</v>
      </c>
      <c r="F803" s="8"/>
      <c r="G803" s="8"/>
      <c r="H803" s="133"/>
      <c r="I803" s="133"/>
      <c r="J803" s="17"/>
      <c r="K803" s="17"/>
      <c r="L803" s="17"/>
      <c r="M803" s="17"/>
      <c r="N803" s="17"/>
      <c r="O803" s="17"/>
      <c r="P803" s="3"/>
    </row>
    <row r="804" spans="3:16" ht="26.25" hidden="1" customHeight="1" outlineLevel="1">
      <c r="C804" s="8"/>
      <c r="D804" s="140"/>
      <c r="E804" s="362" t="s">
        <v>3286</v>
      </c>
      <c r="F804" s="363"/>
      <c r="G804" s="363"/>
      <c r="H804" s="363"/>
      <c r="I804" s="363"/>
      <c r="J804" s="364"/>
      <c r="K804" s="365" t="s">
        <v>3287</v>
      </c>
      <c r="L804" s="366"/>
      <c r="M804" s="367" t="s">
        <v>3288</v>
      </c>
      <c r="N804" s="368"/>
      <c r="O804" s="368"/>
      <c r="P804" s="369"/>
    </row>
    <row r="805" spans="3:16" ht="26.25" hidden="1" customHeight="1" outlineLevel="1">
      <c r="C805" s="136"/>
      <c r="D805" s="358" t="s">
        <v>51</v>
      </c>
      <c r="E805" s="370" t="s">
        <v>3289</v>
      </c>
      <c r="F805" s="360"/>
      <c r="G805" s="360"/>
      <c r="H805" s="360"/>
      <c r="I805" s="360"/>
      <c r="J805" s="361"/>
      <c r="K805" s="371" t="s">
        <v>3290</v>
      </c>
      <c r="L805" s="371" t="s">
        <v>3291</v>
      </c>
      <c r="M805" s="359" t="s">
        <v>55</v>
      </c>
      <c r="N805" s="359"/>
      <c r="O805" s="359" t="s">
        <v>56</v>
      </c>
      <c r="P805" s="359"/>
    </row>
    <row r="806" spans="3:16" ht="48" hidden="1" customHeight="1" outlineLevel="1">
      <c r="C806" s="136"/>
      <c r="D806" s="358"/>
      <c r="E806" s="443" t="s">
        <v>3292</v>
      </c>
      <c r="F806" s="444"/>
      <c r="G806" s="444"/>
      <c r="H806" s="444"/>
      <c r="I806" s="444"/>
      <c r="J806" s="445"/>
      <c r="K806" s="372"/>
      <c r="L806" s="372"/>
      <c r="M806" s="446" t="s">
        <v>3293</v>
      </c>
      <c r="N806" s="446"/>
      <c r="O806" s="446"/>
      <c r="P806" s="446"/>
    </row>
    <row r="807" spans="3:16" ht="26.25" hidden="1" customHeight="1" outlineLevel="1">
      <c r="C807" s="8"/>
      <c r="D807" s="158" t="s">
        <v>3642</v>
      </c>
      <c r="E807" s="352"/>
      <c r="F807" s="353"/>
      <c r="G807" s="353"/>
      <c r="H807" s="353"/>
      <c r="I807" s="353"/>
      <c r="J807" s="354"/>
      <c r="K807" s="291"/>
      <c r="L807" s="291"/>
      <c r="M807" s="347"/>
      <c r="N807" s="347"/>
      <c r="O807" s="348"/>
      <c r="P807" s="348"/>
    </row>
    <row r="808" spans="3:16" ht="26.25" hidden="1" customHeight="1" outlineLevel="1">
      <c r="C808" s="8"/>
      <c r="D808" s="147" t="s">
        <v>3643</v>
      </c>
      <c r="E808" s="344"/>
      <c r="F808" s="345"/>
      <c r="G808" s="345"/>
      <c r="H808" s="345"/>
      <c r="I808" s="345"/>
      <c r="J808" s="346"/>
      <c r="K808" s="291"/>
      <c r="L808" s="291"/>
      <c r="M808" s="347"/>
      <c r="N808" s="347"/>
      <c r="O808" s="348"/>
      <c r="P808" s="348"/>
    </row>
    <row r="809" spans="3:16" ht="26.25" hidden="1" customHeight="1" outlineLevel="1">
      <c r="C809" s="8"/>
      <c r="D809" s="158" t="s">
        <v>3644</v>
      </c>
      <c r="E809" s="344"/>
      <c r="F809" s="345"/>
      <c r="G809" s="345"/>
      <c r="H809" s="345"/>
      <c r="I809" s="345"/>
      <c r="J809" s="346"/>
      <c r="K809" s="291"/>
      <c r="L809" s="291"/>
      <c r="M809" s="347"/>
      <c r="N809" s="347"/>
      <c r="O809" s="348"/>
      <c r="P809" s="348"/>
    </row>
    <row r="810" spans="3:16" ht="26.25" hidden="1" customHeight="1" outlineLevel="1">
      <c r="C810" s="8"/>
      <c r="D810" s="147" t="s">
        <v>3645</v>
      </c>
      <c r="E810" s="344"/>
      <c r="F810" s="345"/>
      <c r="G810" s="345"/>
      <c r="H810" s="345"/>
      <c r="I810" s="345"/>
      <c r="J810" s="346"/>
      <c r="K810" s="291"/>
      <c r="L810" s="291"/>
      <c r="M810" s="347"/>
      <c r="N810" s="347"/>
      <c r="O810" s="348"/>
      <c r="P810" s="348"/>
    </row>
    <row r="811" spans="3:16" ht="26.25" hidden="1" customHeight="1" outlineLevel="1">
      <c r="C811" s="8"/>
      <c r="D811" s="158" t="s">
        <v>3646</v>
      </c>
      <c r="E811" s="344"/>
      <c r="F811" s="345"/>
      <c r="G811" s="345"/>
      <c r="H811" s="345"/>
      <c r="I811" s="345"/>
      <c r="J811" s="346"/>
      <c r="K811" s="291"/>
      <c r="L811" s="291"/>
      <c r="M811" s="347"/>
      <c r="N811" s="347"/>
      <c r="O811" s="348"/>
      <c r="P811" s="348"/>
    </row>
    <row r="812" spans="3:16" ht="26.25" hidden="1" customHeight="1" outlineLevel="1">
      <c r="C812" s="8"/>
      <c r="D812" s="147" t="s">
        <v>3647</v>
      </c>
      <c r="E812" s="344"/>
      <c r="F812" s="345"/>
      <c r="G812" s="345"/>
      <c r="H812" s="345"/>
      <c r="I812" s="345"/>
      <c r="J812" s="346"/>
      <c r="K812" s="291"/>
      <c r="L812" s="291"/>
      <c r="M812" s="347"/>
      <c r="N812" s="347"/>
      <c r="O812" s="348"/>
      <c r="P812" s="348"/>
    </row>
    <row r="813" spans="3:16" ht="26.25" hidden="1" customHeight="1" outlineLevel="1">
      <c r="C813" s="8"/>
      <c r="D813" s="158" t="s">
        <v>3648</v>
      </c>
      <c r="E813" s="344"/>
      <c r="F813" s="345"/>
      <c r="G813" s="345"/>
      <c r="H813" s="345"/>
      <c r="I813" s="345"/>
      <c r="J813" s="346"/>
      <c r="K813" s="291"/>
      <c r="L813" s="291"/>
      <c r="M813" s="347"/>
      <c r="N813" s="347"/>
      <c r="O813" s="348"/>
      <c r="P813" s="348"/>
    </row>
    <row r="814" spans="3:16" ht="26.25" hidden="1" customHeight="1" outlineLevel="1">
      <c r="C814" s="8"/>
      <c r="D814" s="147" t="s">
        <v>3649</v>
      </c>
      <c r="E814" s="344"/>
      <c r="F814" s="345"/>
      <c r="G814" s="345"/>
      <c r="H814" s="345"/>
      <c r="I814" s="345"/>
      <c r="J814" s="346"/>
      <c r="K814" s="291"/>
      <c r="L814" s="291"/>
      <c r="M814" s="347"/>
      <c r="N814" s="347"/>
      <c r="O814" s="348"/>
      <c r="P814" s="348"/>
    </row>
    <row r="815" spans="3:16" ht="26.25" hidden="1" customHeight="1" outlineLevel="1">
      <c r="C815" s="8"/>
      <c r="D815" s="158" t="s">
        <v>3650</v>
      </c>
      <c r="E815" s="344"/>
      <c r="F815" s="345"/>
      <c r="G815" s="345"/>
      <c r="H815" s="345"/>
      <c r="I815" s="345"/>
      <c r="J815" s="346"/>
      <c r="K815" s="291"/>
      <c r="L815" s="291"/>
      <c r="M815" s="347"/>
      <c r="N815" s="347"/>
      <c r="O815" s="348"/>
      <c r="P815" s="348"/>
    </row>
    <row r="816" spans="3:16" ht="26.25" hidden="1" customHeight="1" outlineLevel="1">
      <c r="C816" s="8"/>
      <c r="D816" s="147" t="s">
        <v>3651</v>
      </c>
      <c r="E816" s="344"/>
      <c r="F816" s="345"/>
      <c r="G816" s="345"/>
      <c r="H816" s="345"/>
      <c r="I816" s="345"/>
      <c r="J816" s="346"/>
      <c r="K816" s="291"/>
      <c r="L816" s="291"/>
      <c r="M816" s="347"/>
      <c r="N816" s="347"/>
      <c r="O816" s="348"/>
      <c r="P816" s="348"/>
    </row>
    <row r="817" spans="2:16" ht="26.25" hidden="1" customHeight="1" outlineLevel="1">
      <c r="C817" s="8"/>
      <c r="D817" s="158" t="s">
        <v>3652</v>
      </c>
      <c r="E817" s="344"/>
      <c r="F817" s="345"/>
      <c r="G817" s="345"/>
      <c r="H817" s="345"/>
      <c r="I817" s="345"/>
      <c r="J817" s="346"/>
      <c r="K817" s="291"/>
      <c r="L817" s="291"/>
      <c r="M817" s="347"/>
      <c r="N817" s="347"/>
      <c r="O817" s="348"/>
      <c r="P817" s="348"/>
    </row>
    <row r="818" spans="2:16" ht="26.25" hidden="1" customHeight="1" outlineLevel="1">
      <c r="C818" s="8"/>
      <c r="D818" s="147" t="s">
        <v>3653</v>
      </c>
      <c r="E818" s="344"/>
      <c r="F818" s="345"/>
      <c r="G818" s="345"/>
      <c r="H818" s="345"/>
      <c r="I818" s="345"/>
      <c r="J818" s="346"/>
      <c r="K818" s="291"/>
      <c r="L818" s="291"/>
      <c r="M818" s="347"/>
      <c r="N818" s="347"/>
      <c r="O818" s="348"/>
      <c r="P818" s="348"/>
    </row>
    <row r="819" spans="2:16" ht="26.25" hidden="1" customHeight="1" outlineLevel="1">
      <c r="C819" s="8"/>
      <c r="D819" s="158" t="s">
        <v>3654</v>
      </c>
      <c r="E819" s="344"/>
      <c r="F819" s="345"/>
      <c r="G819" s="345"/>
      <c r="H819" s="345"/>
      <c r="I819" s="345"/>
      <c r="J819" s="346"/>
      <c r="K819" s="291"/>
      <c r="L819" s="291"/>
      <c r="M819" s="347"/>
      <c r="N819" s="347"/>
      <c r="O819" s="348"/>
      <c r="P819" s="348"/>
    </row>
    <row r="820" spans="2:16" ht="26.25" hidden="1" customHeight="1" outlineLevel="1">
      <c r="C820" s="8"/>
      <c r="D820" s="147" t="s">
        <v>3655</v>
      </c>
      <c r="E820" s="344"/>
      <c r="F820" s="345"/>
      <c r="G820" s="345"/>
      <c r="H820" s="345"/>
      <c r="I820" s="345"/>
      <c r="J820" s="346"/>
      <c r="K820" s="291"/>
      <c r="L820" s="291"/>
      <c r="M820" s="347"/>
      <c r="N820" s="347"/>
      <c r="O820" s="348"/>
      <c r="P820" s="348"/>
    </row>
    <row r="821" spans="2:16" ht="26.25" hidden="1" customHeight="1" outlineLevel="1">
      <c r="C821" s="8"/>
      <c r="D821" s="158" t="s">
        <v>3656</v>
      </c>
      <c r="E821" s="344"/>
      <c r="F821" s="345"/>
      <c r="G821" s="345"/>
      <c r="H821" s="345"/>
      <c r="I821" s="345"/>
      <c r="J821" s="346"/>
      <c r="K821" s="291"/>
      <c r="L821" s="291"/>
      <c r="M821" s="347"/>
      <c r="N821" s="347"/>
      <c r="O821" s="348"/>
      <c r="P821" s="348"/>
    </row>
    <row r="822" spans="2:16" ht="26.25" hidden="1" customHeight="1" outlineLevel="1"/>
    <row r="823" spans="2:16" ht="26.25" customHeight="1" collapsed="1"/>
    <row r="824" spans="2:16" ht="26.25" customHeight="1">
      <c r="B824" s="70">
        <v>6</v>
      </c>
      <c r="C824" s="414" t="s">
        <v>3657</v>
      </c>
      <c r="D824" s="415"/>
      <c r="E824" s="415"/>
      <c r="F824" s="415"/>
      <c r="G824" s="415"/>
      <c r="H824" s="415"/>
      <c r="I824" s="415"/>
      <c r="J824" s="415"/>
      <c r="K824" s="415"/>
      <c r="L824" s="415"/>
      <c r="M824" s="415"/>
      <c r="N824" s="415"/>
      <c r="O824" s="415"/>
      <c r="P824" s="416"/>
    </row>
    <row r="825" spans="2:16" ht="26.25" customHeight="1">
      <c r="B825" s="64"/>
      <c r="C825" s="417" t="str">
        <f>IF('2. Contexto'!M46="","No aplica. No es necesario ingresar más información",'2. Contexto'!M46)</f>
        <v>No aplica. No es necesario ingresar más información</v>
      </c>
      <c r="D825" s="418"/>
      <c r="E825" s="418"/>
      <c r="F825" s="418"/>
      <c r="G825" s="418"/>
      <c r="H825" s="418"/>
      <c r="I825" s="418"/>
      <c r="J825" s="418"/>
      <c r="K825" s="418"/>
      <c r="L825" s="418"/>
      <c r="M825" s="418"/>
      <c r="N825" s="418"/>
      <c r="O825" s="418"/>
      <c r="P825" s="419"/>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386" t="s">
        <v>1497</v>
      </c>
      <c r="D829" s="387"/>
      <c r="E829" s="388"/>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420" t="s">
        <v>3369</v>
      </c>
      <c r="D831" s="421"/>
      <c r="E831" s="421"/>
      <c r="F831" s="421"/>
      <c r="G831" s="421"/>
      <c r="H831" s="421"/>
      <c r="I831" s="421"/>
      <c r="J831" s="421"/>
      <c r="K831" s="421"/>
      <c r="L831" s="421"/>
      <c r="M831" s="421"/>
      <c r="N831" s="421"/>
      <c r="O831" s="421"/>
      <c r="P831" s="422"/>
    </row>
    <row r="832" spans="2:16" ht="26.25" hidden="1" customHeight="1" outlineLevel="1">
      <c r="B832" s="20"/>
      <c r="C832" s="423"/>
      <c r="D832" s="424"/>
      <c r="E832" s="424"/>
      <c r="F832" s="424"/>
      <c r="G832" s="424"/>
      <c r="H832" s="424"/>
      <c r="I832" s="424"/>
      <c r="J832" s="424"/>
      <c r="K832" s="424"/>
      <c r="L832" s="424"/>
      <c r="M832" s="424"/>
      <c r="N832" s="424"/>
      <c r="O832" s="424"/>
      <c r="P832" s="425"/>
    </row>
    <row r="833" spans="3:16" ht="26.25" hidden="1" customHeight="1" outlineLevel="1">
      <c r="C833" s="420" t="str">
        <f>IFERROR(VLOOKUP(C825,ReglasManual!$F$5:$X$81,19,0),"Ingrese al menos un tipo de beneficiario")</f>
        <v>Ingrese al menos un tipo de beneficiario</v>
      </c>
      <c r="D833" s="421"/>
      <c r="E833" s="421"/>
      <c r="F833" s="421"/>
      <c r="G833" s="421"/>
      <c r="H833" s="421"/>
      <c r="I833" s="421"/>
      <c r="J833" s="421"/>
      <c r="K833" s="421"/>
      <c r="L833" s="421"/>
      <c r="M833" s="421"/>
      <c r="N833" s="421"/>
      <c r="O833" s="421"/>
      <c r="P833" s="422"/>
    </row>
    <row r="834" spans="3:16" ht="26.25" hidden="1" customHeight="1" outlineLevel="1">
      <c r="C834" s="426" t="s">
        <v>3240</v>
      </c>
      <c r="D834" s="390" t="s">
        <v>3241</v>
      </c>
      <c r="E834" s="427"/>
      <c r="F834" s="428"/>
      <c r="G834" s="390" t="s">
        <v>3242</v>
      </c>
      <c r="H834" s="428"/>
      <c r="I834" s="432" t="s">
        <v>3243</v>
      </c>
      <c r="J834" s="417" t="s">
        <v>3244</v>
      </c>
      <c r="K834" s="419"/>
      <c r="L834" s="433" t="s">
        <v>3245</v>
      </c>
      <c r="M834" s="434"/>
      <c r="N834" s="435"/>
      <c r="O834" s="439" t="s">
        <v>3246</v>
      </c>
      <c r="P834" s="441" t="s">
        <v>3247</v>
      </c>
    </row>
    <row r="835" spans="3:16" ht="26.25" hidden="1" customHeight="1" outlineLevel="1">
      <c r="C835" s="426"/>
      <c r="D835" s="429"/>
      <c r="E835" s="430"/>
      <c r="F835" s="431"/>
      <c r="G835" s="429"/>
      <c r="H835" s="431"/>
      <c r="I835" s="432"/>
      <c r="J835" s="142" t="s">
        <v>3248</v>
      </c>
      <c r="K835" s="142" t="s">
        <v>3249</v>
      </c>
      <c r="L835" s="436"/>
      <c r="M835" s="437"/>
      <c r="N835" s="438"/>
      <c r="O835" s="440"/>
      <c r="P835" s="442"/>
    </row>
    <row r="836" spans="3:16" ht="26.25" hidden="1" customHeight="1" outlineLevel="1">
      <c r="C836" s="373" t="s">
        <v>3250</v>
      </c>
      <c r="D836" s="374"/>
      <c r="E836" s="375"/>
      <c r="F836" s="376"/>
      <c r="G836" s="380"/>
      <c r="H836" s="381"/>
      <c r="I836" s="384"/>
      <c r="J836" s="398"/>
      <c r="K836" s="384"/>
      <c r="L836" s="400" t="str">
        <f>IF(D836="","",(CONCATENATE(I836," ",LOWER(D836)," únicos beneficiados en el transcurso de ",J836," ",K836," ",LOWER(G836))))</f>
        <v/>
      </c>
      <c r="M836" s="401"/>
      <c r="N836" s="402"/>
      <c r="O836" s="392"/>
      <c r="P836" s="406"/>
    </row>
    <row r="837" spans="3:16" ht="26.25" hidden="1" customHeight="1" outlineLevel="1">
      <c r="C837" s="373"/>
      <c r="D837" s="377"/>
      <c r="E837" s="378"/>
      <c r="F837" s="379"/>
      <c r="G837" s="382"/>
      <c r="H837" s="383"/>
      <c r="I837" s="385"/>
      <c r="J837" s="399"/>
      <c r="K837" s="385"/>
      <c r="L837" s="403"/>
      <c r="M837" s="404"/>
      <c r="N837" s="405"/>
      <c r="O837" s="392"/>
      <c r="P837" s="407"/>
    </row>
    <row r="838" spans="3:16" ht="26.25" hidden="1" customHeight="1" outlineLevel="1">
      <c r="C838" s="373" t="s">
        <v>3253</v>
      </c>
      <c r="D838" s="374"/>
      <c r="E838" s="375"/>
      <c r="F838" s="376"/>
      <c r="G838" s="380"/>
      <c r="H838" s="381"/>
      <c r="I838" s="384"/>
      <c r="J838" s="398"/>
      <c r="K838" s="384"/>
      <c r="L838" s="400" t="str">
        <f>IF(D838="","",(CONCATENATE(I838," ",LOWER(D838)," únicos beneficiados en el transcurso de ",J838," ",K838," ",LOWER(G838))))</f>
        <v/>
      </c>
      <c r="M838" s="401"/>
      <c r="N838" s="402"/>
      <c r="O838" s="392"/>
      <c r="P838" s="406"/>
    </row>
    <row r="839" spans="3:16" ht="26.25" hidden="1" customHeight="1" outlineLevel="1">
      <c r="C839" s="373"/>
      <c r="D839" s="377"/>
      <c r="E839" s="378"/>
      <c r="F839" s="379"/>
      <c r="G839" s="382"/>
      <c r="H839" s="383"/>
      <c r="I839" s="385"/>
      <c r="J839" s="399"/>
      <c r="K839" s="385"/>
      <c r="L839" s="403"/>
      <c r="M839" s="404"/>
      <c r="N839" s="405"/>
      <c r="O839" s="392"/>
      <c r="P839" s="407"/>
    </row>
    <row r="840" spans="3:16" ht="26.25" hidden="1" customHeight="1" outlineLevel="1">
      <c r="C840" s="373" t="s">
        <v>3256</v>
      </c>
      <c r="D840" s="374"/>
      <c r="E840" s="375"/>
      <c r="F840" s="376"/>
      <c r="G840" s="380"/>
      <c r="H840" s="381"/>
      <c r="I840" s="384"/>
      <c r="J840" s="398"/>
      <c r="K840" s="384"/>
      <c r="L840" s="400" t="str">
        <f>IF(D840="","",(CONCATENATE(I840," ",LOWER(D840)," únicos beneficiados en el transcurso de ",J840," ",K840," ",LOWER(G840))))</f>
        <v/>
      </c>
      <c r="M840" s="401"/>
      <c r="N840" s="402"/>
      <c r="O840" s="392"/>
      <c r="P840" s="406"/>
    </row>
    <row r="841" spans="3:16" ht="26.25" hidden="1" customHeight="1" outlineLevel="1">
      <c r="C841" s="373"/>
      <c r="D841" s="377"/>
      <c r="E841" s="378"/>
      <c r="F841" s="379"/>
      <c r="G841" s="382"/>
      <c r="H841" s="383"/>
      <c r="I841" s="385"/>
      <c r="J841" s="399"/>
      <c r="K841" s="385"/>
      <c r="L841" s="403"/>
      <c r="M841" s="404"/>
      <c r="N841" s="405"/>
      <c r="O841" s="392"/>
      <c r="P841" s="407"/>
    </row>
    <row r="842" spans="3:16" ht="26.25" hidden="1" customHeight="1" outlineLevel="1">
      <c r="C842" s="373" t="s">
        <v>3259</v>
      </c>
      <c r="D842" s="374"/>
      <c r="E842" s="375"/>
      <c r="F842" s="376"/>
      <c r="G842" s="380"/>
      <c r="H842" s="381"/>
      <c r="I842" s="384"/>
      <c r="J842" s="398"/>
      <c r="K842" s="384"/>
      <c r="L842" s="400" t="str">
        <f>IF(D842="","",(CONCATENATE(I842," ",LOWER(D842)," únicos beneficiados en el transcurso de ",J842," ",K842," ",LOWER(G842))))</f>
        <v/>
      </c>
      <c r="M842" s="401"/>
      <c r="N842" s="402"/>
      <c r="O842" s="392"/>
      <c r="P842" s="406"/>
    </row>
    <row r="843" spans="3:16" ht="26.25" hidden="1" customHeight="1" outlineLevel="1">
      <c r="C843" s="373"/>
      <c r="D843" s="377"/>
      <c r="E843" s="378"/>
      <c r="F843" s="379"/>
      <c r="G843" s="382"/>
      <c r="H843" s="383"/>
      <c r="I843" s="385"/>
      <c r="J843" s="399"/>
      <c r="K843" s="385"/>
      <c r="L843" s="403"/>
      <c r="M843" s="404"/>
      <c r="N843" s="405"/>
      <c r="O843" s="392"/>
      <c r="P843" s="407"/>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386" t="s">
        <v>3260</v>
      </c>
      <c r="D845" s="387"/>
      <c r="E845" s="388"/>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389" t="s">
        <v>3370</v>
      </c>
      <c r="D847" s="389"/>
      <c r="E847" s="389"/>
      <c r="F847" s="389"/>
      <c r="G847" s="389"/>
      <c r="H847" s="389"/>
      <c r="I847" s="389"/>
      <c r="J847" s="389"/>
      <c r="K847" s="389"/>
      <c r="L847" s="389"/>
      <c r="M847" s="389"/>
      <c r="N847" s="389"/>
      <c r="O847" s="389"/>
      <c r="P847" s="389"/>
    </row>
    <row r="848" spans="3:16" ht="26.25" hidden="1" customHeight="1" outlineLevel="1">
      <c r="C848" s="390" t="s">
        <v>3240</v>
      </c>
      <c r="D848" s="427" t="s">
        <v>3260</v>
      </c>
      <c r="E848" s="427"/>
      <c r="F848" s="427"/>
      <c r="G848" s="427" t="s">
        <v>3262</v>
      </c>
      <c r="H848" s="427"/>
      <c r="I848" s="427"/>
      <c r="J848" s="478" t="s">
        <v>3263</v>
      </c>
      <c r="K848" s="478"/>
      <c r="L848" s="478"/>
      <c r="M848" s="478"/>
      <c r="N848" s="479"/>
      <c r="O848" s="390" t="s">
        <v>3264</v>
      </c>
      <c r="P848" s="505" t="s">
        <v>3265</v>
      </c>
    </row>
    <row r="849" spans="3:16" ht="26.25" hidden="1" customHeight="1" outlineLevel="1">
      <c r="C849" s="429"/>
      <c r="D849" s="430"/>
      <c r="E849" s="430"/>
      <c r="F849" s="430"/>
      <c r="G849" s="430"/>
      <c r="H849" s="430"/>
      <c r="I849" s="430"/>
      <c r="J849" s="480"/>
      <c r="K849" s="480"/>
      <c r="L849" s="480"/>
      <c r="M849" s="480"/>
      <c r="N849" s="481"/>
      <c r="O849" s="391"/>
      <c r="P849" s="505"/>
    </row>
    <row r="850" spans="3:16" ht="26.25" hidden="1" customHeight="1" outlineLevel="1">
      <c r="C850" s="493" t="s">
        <v>1967</v>
      </c>
      <c r="D850" s="447"/>
      <c r="E850" s="347"/>
      <c r="F850" s="448"/>
      <c r="G850" s="496"/>
      <c r="H850" s="497"/>
      <c r="I850" s="498"/>
      <c r="J850" s="496"/>
      <c r="K850" s="497"/>
      <c r="L850" s="497"/>
      <c r="M850" s="497"/>
      <c r="N850" s="498"/>
      <c r="O850" s="392"/>
      <c r="P850" s="392"/>
    </row>
    <row r="851" spans="3:16" ht="26.25" hidden="1" customHeight="1" outlineLevel="1">
      <c r="C851" s="494"/>
      <c r="D851" s="449"/>
      <c r="E851" s="450"/>
      <c r="F851" s="451"/>
      <c r="G851" s="499"/>
      <c r="H851" s="500"/>
      <c r="I851" s="501"/>
      <c r="J851" s="499"/>
      <c r="K851" s="500"/>
      <c r="L851" s="500"/>
      <c r="M851" s="500"/>
      <c r="N851" s="501"/>
      <c r="O851" s="392"/>
      <c r="P851" s="392"/>
    </row>
    <row r="852" spans="3:16" ht="26.25" hidden="1" customHeight="1" outlineLevel="1">
      <c r="C852" s="495"/>
      <c r="D852" s="452"/>
      <c r="E852" s="453"/>
      <c r="F852" s="454"/>
      <c r="G852" s="502"/>
      <c r="H852" s="503"/>
      <c r="I852" s="504"/>
      <c r="J852" s="502"/>
      <c r="K852" s="503"/>
      <c r="L852" s="503"/>
      <c r="M852" s="503"/>
      <c r="N852" s="504"/>
      <c r="O852" s="392"/>
      <c r="P852" s="392"/>
    </row>
    <row r="853" spans="3:16" ht="26.25" hidden="1" customHeight="1" outlineLevel="1">
      <c r="C853" s="493" t="s">
        <v>1971</v>
      </c>
      <c r="D853" s="447"/>
      <c r="E853" s="347"/>
      <c r="F853" s="448"/>
      <c r="G853" s="496"/>
      <c r="H853" s="497"/>
      <c r="I853" s="498"/>
      <c r="J853" s="496"/>
      <c r="K853" s="497"/>
      <c r="L853" s="497"/>
      <c r="M853" s="497"/>
      <c r="N853" s="498"/>
      <c r="O853" s="392"/>
      <c r="P853" s="392"/>
    </row>
    <row r="854" spans="3:16" ht="26.25" hidden="1" customHeight="1" outlineLevel="1">
      <c r="C854" s="494"/>
      <c r="D854" s="449"/>
      <c r="E854" s="450"/>
      <c r="F854" s="451"/>
      <c r="G854" s="499"/>
      <c r="H854" s="500"/>
      <c r="I854" s="501"/>
      <c r="J854" s="499"/>
      <c r="K854" s="500"/>
      <c r="L854" s="500"/>
      <c r="M854" s="500"/>
      <c r="N854" s="501"/>
      <c r="O854" s="392"/>
      <c r="P854" s="392"/>
    </row>
    <row r="855" spans="3:16" ht="26.25" hidden="1" customHeight="1" outlineLevel="1">
      <c r="C855" s="495"/>
      <c r="D855" s="452"/>
      <c r="E855" s="453"/>
      <c r="F855" s="454"/>
      <c r="G855" s="502"/>
      <c r="H855" s="503"/>
      <c r="I855" s="504"/>
      <c r="J855" s="502"/>
      <c r="K855" s="503"/>
      <c r="L855" s="503"/>
      <c r="M855" s="503"/>
      <c r="N855" s="504"/>
      <c r="O855" s="392"/>
      <c r="P855" s="392"/>
    </row>
    <row r="856" spans="3:16" ht="26.25" hidden="1" customHeight="1" outlineLevel="1">
      <c r="C856" s="493" t="s">
        <v>3218</v>
      </c>
      <c r="D856" s="447"/>
      <c r="E856" s="347"/>
      <c r="F856" s="448"/>
      <c r="G856" s="496"/>
      <c r="H856" s="497"/>
      <c r="I856" s="498"/>
      <c r="J856" s="496"/>
      <c r="K856" s="497"/>
      <c r="L856" s="497"/>
      <c r="M856" s="497"/>
      <c r="N856" s="498"/>
      <c r="O856" s="392"/>
      <c r="P856" s="392"/>
    </row>
    <row r="857" spans="3:16" ht="26.25" hidden="1" customHeight="1" outlineLevel="1">
      <c r="C857" s="494"/>
      <c r="D857" s="449"/>
      <c r="E857" s="450"/>
      <c r="F857" s="451"/>
      <c r="G857" s="499"/>
      <c r="H857" s="500"/>
      <c r="I857" s="501"/>
      <c r="J857" s="499"/>
      <c r="K857" s="500"/>
      <c r="L857" s="500"/>
      <c r="M857" s="500"/>
      <c r="N857" s="501"/>
      <c r="O857" s="392"/>
      <c r="P857" s="392"/>
    </row>
    <row r="858" spans="3:16" ht="26.25" hidden="1" customHeight="1" outlineLevel="1">
      <c r="C858" s="495"/>
      <c r="D858" s="452"/>
      <c r="E858" s="453"/>
      <c r="F858" s="454"/>
      <c r="G858" s="502"/>
      <c r="H858" s="503"/>
      <c r="I858" s="504"/>
      <c r="J858" s="502"/>
      <c r="K858" s="503"/>
      <c r="L858" s="503"/>
      <c r="M858" s="503"/>
      <c r="N858" s="504"/>
      <c r="O858" s="392"/>
      <c r="P858" s="392"/>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393" t="s">
        <v>3272</v>
      </c>
      <c r="D861" s="394"/>
      <c r="E861" s="394"/>
      <c r="F861" s="394"/>
      <c r="G861" s="394"/>
      <c r="H861" s="395"/>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3273</v>
      </c>
      <c r="D863" s="140"/>
      <c r="E863" s="140"/>
      <c r="F863" s="140"/>
      <c r="G863" s="140"/>
      <c r="H863" s="140"/>
      <c r="I863" s="140"/>
      <c r="J863" s="140"/>
      <c r="K863" s="140"/>
      <c r="L863" s="140"/>
      <c r="M863" s="140"/>
      <c r="N863" s="140"/>
      <c r="O863" s="140"/>
      <c r="P863" s="140"/>
    </row>
    <row r="864" spans="3:16" ht="26.25" hidden="1" customHeight="1" outlineLevel="1">
      <c r="C864" s="155" t="s">
        <v>1967</v>
      </c>
      <c r="D864" s="349" t="s">
        <v>3658</v>
      </c>
      <c r="E864" s="350"/>
      <c r="F864" s="350"/>
      <c r="G864" s="350"/>
      <c r="H864" s="350"/>
      <c r="I864" s="350"/>
      <c r="J864" s="350"/>
      <c r="K864" s="350"/>
      <c r="L864" s="350"/>
      <c r="M864" s="350"/>
      <c r="N864" s="350"/>
      <c r="O864" s="350"/>
      <c r="P864" s="351"/>
    </row>
    <row r="865" spans="3:16" ht="26.25" hidden="1" customHeight="1" outlineLevel="1">
      <c r="C865" s="17"/>
      <c r="D865" s="396" t="s">
        <v>3275</v>
      </c>
      <c r="E865" s="397"/>
      <c r="F865" s="397"/>
      <c r="G865" s="397"/>
      <c r="H865" s="397"/>
      <c r="I865" s="397"/>
      <c r="J865" s="397"/>
      <c r="K865" s="397"/>
      <c r="L865" s="397"/>
      <c r="M865" s="397"/>
      <c r="N865" s="397"/>
      <c r="O865" s="397"/>
      <c r="P865" s="397"/>
    </row>
    <row r="866" spans="3:16" ht="26.25" hidden="1" customHeight="1" outlineLevel="1">
      <c r="C866" s="17"/>
      <c r="D866" s="348" t="s">
        <v>3372</v>
      </c>
      <c r="E866" s="348"/>
      <c r="F866" s="348"/>
      <c r="G866" s="348"/>
      <c r="H866" s="348"/>
      <c r="I866" s="348"/>
      <c r="J866" s="348"/>
      <c r="K866" s="348"/>
      <c r="L866" s="348"/>
      <c r="M866" s="348"/>
      <c r="N866" s="348"/>
      <c r="O866" s="348"/>
      <c r="P866" s="348"/>
    </row>
    <row r="867" spans="3:16" ht="26.25" hidden="1" customHeight="1" outlineLevel="1">
      <c r="C867" s="17"/>
      <c r="D867" s="348"/>
      <c r="E867" s="348"/>
      <c r="F867" s="348"/>
      <c r="G867" s="348"/>
      <c r="H867" s="348"/>
      <c r="I867" s="348"/>
      <c r="J867" s="348"/>
      <c r="K867" s="348"/>
      <c r="L867" s="348"/>
      <c r="M867" s="348"/>
      <c r="N867" s="348"/>
      <c r="O867" s="348"/>
      <c r="P867" s="348"/>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3659</v>
      </c>
      <c r="D869" s="349" t="s">
        <v>3660</v>
      </c>
      <c r="E869" s="350"/>
      <c r="F869" s="350"/>
      <c r="G869" s="350"/>
      <c r="H869" s="350"/>
      <c r="I869" s="350"/>
      <c r="J869" s="350"/>
      <c r="K869" s="350"/>
      <c r="L869" s="350"/>
      <c r="M869" s="350"/>
      <c r="N869" s="350"/>
      <c r="O869" s="350"/>
      <c r="P869" s="351"/>
    </row>
    <row r="870" spans="3:16" ht="26.25" hidden="1" customHeight="1" outlineLevel="1">
      <c r="C870" s="8"/>
      <c r="D870" s="355" t="s">
        <v>3279</v>
      </c>
      <c r="E870" s="356"/>
      <c r="F870" s="356"/>
      <c r="G870" s="356"/>
      <c r="H870" s="356"/>
      <c r="I870" s="356"/>
      <c r="J870" s="356"/>
      <c r="K870" s="356"/>
      <c r="L870" s="356"/>
      <c r="M870" s="356"/>
      <c r="N870" s="356"/>
      <c r="O870" s="356"/>
      <c r="P870" s="357"/>
    </row>
    <row r="871" spans="3:16" ht="26.25" hidden="1" customHeight="1" outlineLevel="1">
      <c r="C871" s="136"/>
      <c r="D871" s="358" t="s">
        <v>3280</v>
      </c>
      <c r="E871" s="358"/>
      <c r="F871" s="358"/>
      <c r="G871" s="359" t="s">
        <v>3281</v>
      </c>
      <c r="H871" s="359"/>
      <c r="I871" s="359"/>
      <c r="J871" s="360" t="s">
        <v>3282</v>
      </c>
      <c r="K871" s="360"/>
      <c r="L871" s="360"/>
      <c r="M871" s="360"/>
      <c r="N871" s="361"/>
      <c r="O871" s="145" t="s">
        <v>3283</v>
      </c>
      <c r="P871" s="145" t="s">
        <v>3265</v>
      </c>
    </row>
    <row r="872" spans="3:16" ht="26.25" hidden="1" customHeight="1" outlineLevel="1">
      <c r="C872" s="136"/>
      <c r="D872" s="348"/>
      <c r="E872" s="348"/>
      <c r="F872" s="348"/>
      <c r="G872" s="348"/>
      <c r="H872" s="348"/>
      <c r="I872" s="348"/>
      <c r="J872" s="447"/>
      <c r="K872" s="347"/>
      <c r="L872" s="347"/>
      <c r="M872" s="347"/>
      <c r="N872" s="448"/>
      <c r="O872" s="455"/>
      <c r="P872" s="455"/>
    </row>
    <row r="873" spans="3:16" ht="26.25" hidden="1" customHeight="1" outlineLevel="1">
      <c r="C873" s="136"/>
      <c r="D873" s="348"/>
      <c r="E873" s="348"/>
      <c r="F873" s="348"/>
      <c r="G873" s="348"/>
      <c r="H873" s="348"/>
      <c r="I873" s="348"/>
      <c r="J873" s="449"/>
      <c r="K873" s="450"/>
      <c r="L873" s="450"/>
      <c r="M873" s="450"/>
      <c r="N873" s="451"/>
      <c r="O873" s="456"/>
      <c r="P873" s="456"/>
    </row>
    <row r="874" spans="3:16" ht="26.25" hidden="1" customHeight="1" outlineLevel="1">
      <c r="C874" s="136"/>
      <c r="D874" s="348"/>
      <c r="E874" s="348"/>
      <c r="F874" s="348"/>
      <c r="G874" s="348"/>
      <c r="H874" s="348"/>
      <c r="I874" s="348"/>
      <c r="J874" s="452"/>
      <c r="K874" s="453"/>
      <c r="L874" s="453"/>
      <c r="M874" s="453"/>
      <c r="N874" s="454"/>
      <c r="O874" s="457"/>
      <c r="P874" s="457"/>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3285</v>
      </c>
      <c r="F876" s="8"/>
      <c r="G876" s="8"/>
      <c r="H876" s="133"/>
      <c r="I876" s="133"/>
      <c r="J876" s="17"/>
      <c r="K876" s="17"/>
      <c r="L876" s="17"/>
      <c r="M876" s="17"/>
      <c r="N876" s="17"/>
      <c r="O876" s="17"/>
      <c r="P876" s="3"/>
    </row>
    <row r="877" spans="3:16" ht="26.25" hidden="1" customHeight="1" outlineLevel="1">
      <c r="C877" s="8"/>
      <c r="D877" s="140"/>
      <c r="E877" s="362" t="s">
        <v>3286</v>
      </c>
      <c r="F877" s="363"/>
      <c r="G877" s="363"/>
      <c r="H877" s="363"/>
      <c r="I877" s="363"/>
      <c r="J877" s="364"/>
      <c r="K877" s="365" t="s">
        <v>3287</v>
      </c>
      <c r="L877" s="366"/>
      <c r="M877" s="367" t="s">
        <v>3288</v>
      </c>
      <c r="N877" s="368"/>
      <c r="O877" s="368"/>
      <c r="P877" s="369"/>
    </row>
    <row r="878" spans="3:16" ht="26.25" hidden="1" customHeight="1" outlineLevel="1">
      <c r="C878" s="136"/>
      <c r="D878" s="358" t="s">
        <v>51</v>
      </c>
      <c r="E878" s="370" t="s">
        <v>3289</v>
      </c>
      <c r="F878" s="360"/>
      <c r="G878" s="360"/>
      <c r="H878" s="360"/>
      <c r="I878" s="360"/>
      <c r="J878" s="361"/>
      <c r="K878" s="371" t="s">
        <v>3290</v>
      </c>
      <c r="L878" s="371" t="s">
        <v>3291</v>
      </c>
      <c r="M878" s="359" t="s">
        <v>55</v>
      </c>
      <c r="N878" s="359"/>
      <c r="O878" s="359" t="s">
        <v>56</v>
      </c>
      <c r="P878" s="359"/>
    </row>
    <row r="879" spans="3:16" ht="46.5" hidden="1" customHeight="1" outlineLevel="1">
      <c r="C879" s="136"/>
      <c r="D879" s="358"/>
      <c r="E879" s="443" t="s">
        <v>3292</v>
      </c>
      <c r="F879" s="444"/>
      <c r="G879" s="444"/>
      <c r="H879" s="444"/>
      <c r="I879" s="444"/>
      <c r="J879" s="445"/>
      <c r="K879" s="372"/>
      <c r="L879" s="372"/>
      <c r="M879" s="446" t="s">
        <v>3293</v>
      </c>
      <c r="N879" s="446"/>
      <c r="O879" s="446"/>
      <c r="P879" s="446"/>
    </row>
    <row r="880" spans="3:16" ht="26.25" hidden="1" customHeight="1" outlineLevel="1">
      <c r="C880" s="8"/>
      <c r="D880" s="158" t="s">
        <v>3661</v>
      </c>
      <c r="E880" s="344"/>
      <c r="F880" s="345"/>
      <c r="G880" s="345"/>
      <c r="H880" s="345"/>
      <c r="I880" s="345"/>
      <c r="J880" s="346"/>
      <c r="K880" s="291"/>
      <c r="L880" s="291"/>
      <c r="M880" s="347"/>
      <c r="N880" s="347"/>
      <c r="O880" s="348"/>
      <c r="P880" s="348"/>
    </row>
    <row r="881" spans="3:16" ht="26.25" hidden="1" customHeight="1" outlineLevel="1">
      <c r="C881" s="8"/>
      <c r="D881" s="147" t="s">
        <v>3662</v>
      </c>
      <c r="E881" s="344"/>
      <c r="F881" s="345"/>
      <c r="G881" s="345"/>
      <c r="H881" s="345"/>
      <c r="I881" s="345"/>
      <c r="J881" s="346"/>
      <c r="K881" s="291"/>
      <c r="L881" s="291"/>
      <c r="M881" s="347"/>
      <c r="N881" s="347"/>
      <c r="O881" s="348"/>
      <c r="P881" s="348"/>
    </row>
    <row r="882" spans="3:16" ht="26.25" hidden="1" customHeight="1" outlineLevel="1">
      <c r="C882" s="8"/>
      <c r="D882" s="158" t="s">
        <v>3663</v>
      </c>
      <c r="E882" s="344"/>
      <c r="F882" s="345"/>
      <c r="G882" s="345"/>
      <c r="H882" s="345"/>
      <c r="I882" s="345"/>
      <c r="J882" s="346"/>
      <c r="K882" s="291"/>
      <c r="L882" s="291"/>
      <c r="M882" s="347"/>
      <c r="N882" s="347"/>
      <c r="O882" s="348"/>
      <c r="P882" s="348"/>
    </row>
    <row r="883" spans="3:16" ht="26.25" hidden="1" customHeight="1" outlineLevel="1">
      <c r="C883" s="8"/>
      <c r="D883" s="147" t="s">
        <v>3664</v>
      </c>
      <c r="E883" s="344"/>
      <c r="F883" s="345"/>
      <c r="G883" s="345"/>
      <c r="H883" s="345"/>
      <c r="I883" s="345"/>
      <c r="J883" s="346"/>
      <c r="K883" s="291"/>
      <c r="L883" s="291"/>
      <c r="M883" s="347"/>
      <c r="N883" s="347"/>
      <c r="O883" s="348"/>
      <c r="P883" s="348"/>
    </row>
    <row r="884" spans="3:16" ht="26.25" hidden="1" customHeight="1" outlineLevel="1">
      <c r="C884" s="8"/>
      <c r="D884" s="158" t="s">
        <v>3665</v>
      </c>
      <c r="E884" s="344"/>
      <c r="F884" s="345"/>
      <c r="G884" s="345"/>
      <c r="H884" s="345"/>
      <c r="I884" s="345"/>
      <c r="J884" s="346"/>
      <c r="K884" s="291"/>
      <c r="L884" s="291"/>
      <c r="M884" s="347"/>
      <c r="N884" s="347"/>
      <c r="O884" s="348"/>
      <c r="P884" s="348"/>
    </row>
    <row r="885" spans="3:16" ht="26.25" hidden="1" customHeight="1" outlineLevel="1">
      <c r="C885" s="8"/>
      <c r="D885" s="147" t="s">
        <v>3666</v>
      </c>
      <c r="E885" s="344"/>
      <c r="F885" s="345"/>
      <c r="G885" s="345"/>
      <c r="H885" s="345"/>
      <c r="I885" s="345"/>
      <c r="J885" s="346"/>
      <c r="K885" s="291"/>
      <c r="L885" s="291"/>
      <c r="M885" s="347"/>
      <c r="N885" s="347"/>
      <c r="O885" s="348"/>
      <c r="P885" s="348"/>
    </row>
    <row r="886" spans="3:16" ht="26.25" hidden="1" customHeight="1" outlineLevel="1">
      <c r="C886" s="8"/>
      <c r="D886" s="158" t="s">
        <v>3667</v>
      </c>
      <c r="E886" s="344"/>
      <c r="F886" s="345"/>
      <c r="G886" s="345"/>
      <c r="H886" s="345"/>
      <c r="I886" s="345"/>
      <c r="J886" s="346"/>
      <c r="K886" s="291"/>
      <c r="L886" s="291"/>
      <c r="M886" s="347"/>
      <c r="N886" s="347"/>
      <c r="O886" s="348"/>
      <c r="P886" s="348"/>
    </row>
    <row r="887" spans="3:16" ht="26.25" hidden="1" customHeight="1" outlineLevel="1">
      <c r="C887" s="8"/>
      <c r="D887" s="147" t="s">
        <v>3668</v>
      </c>
      <c r="E887" s="344"/>
      <c r="F887" s="345"/>
      <c r="G887" s="345"/>
      <c r="H887" s="345"/>
      <c r="I887" s="345"/>
      <c r="J887" s="346"/>
      <c r="K887" s="291"/>
      <c r="L887" s="291"/>
      <c r="M887" s="347"/>
      <c r="N887" s="347"/>
      <c r="O887" s="348"/>
      <c r="P887" s="348"/>
    </row>
    <row r="888" spans="3:16" ht="26.25" hidden="1" customHeight="1" outlineLevel="1">
      <c r="C888" s="8"/>
      <c r="D888" s="158" t="s">
        <v>3669</v>
      </c>
      <c r="E888" s="344"/>
      <c r="F888" s="345"/>
      <c r="G888" s="345"/>
      <c r="H888" s="345"/>
      <c r="I888" s="345"/>
      <c r="J888" s="346"/>
      <c r="K888" s="291"/>
      <c r="L888" s="291"/>
      <c r="M888" s="347"/>
      <c r="N888" s="347"/>
      <c r="O888" s="348"/>
      <c r="P888" s="348"/>
    </row>
    <row r="889" spans="3:16" ht="26.25" hidden="1" customHeight="1" outlineLevel="1">
      <c r="C889" s="8"/>
      <c r="D889" s="147" t="s">
        <v>3670</v>
      </c>
      <c r="E889" s="344"/>
      <c r="F889" s="345"/>
      <c r="G889" s="345"/>
      <c r="H889" s="345"/>
      <c r="I889" s="345"/>
      <c r="J889" s="346"/>
      <c r="K889" s="291"/>
      <c r="L889" s="291"/>
      <c r="M889" s="347"/>
      <c r="N889" s="347"/>
      <c r="O889" s="348"/>
      <c r="P889" s="348"/>
    </row>
    <row r="890" spans="3:16" ht="26.25" hidden="1" customHeight="1" outlineLevel="1">
      <c r="C890" s="8"/>
      <c r="D890" s="158" t="s">
        <v>3671</v>
      </c>
      <c r="E890" s="344"/>
      <c r="F890" s="345"/>
      <c r="G890" s="345"/>
      <c r="H890" s="345"/>
      <c r="I890" s="345"/>
      <c r="J890" s="346"/>
      <c r="K890" s="291"/>
      <c r="L890" s="291"/>
      <c r="M890" s="347"/>
      <c r="N890" s="347"/>
      <c r="O890" s="348"/>
      <c r="P890" s="348"/>
    </row>
    <row r="891" spans="3:16" ht="26.25" hidden="1" customHeight="1" outlineLevel="1">
      <c r="C891" s="8"/>
      <c r="D891" s="147" t="s">
        <v>3672</v>
      </c>
      <c r="E891" s="344"/>
      <c r="F891" s="345"/>
      <c r="G891" s="345"/>
      <c r="H891" s="345"/>
      <c r="I891" s="345"/>
      <c r="J891" s="346"/>
      <c r="K891" s="291"/>
      <c r="L891" s="291"/>
      <c r="M891" s="347"/>
      <c r="N891" s="347"/>
      <c r="O891" s="348"/>
      <c r="P891" s="348"/>
    </row>
    <row r="892" spans="3:16" ht="26.25" hidden="1" customHeight="1" outlineLevel="1">
      <c r="C892" s="8"/>
      <c r="D892" s="158" t="s">
        <v>3673</v>
      </c>
      <c r="E892" s="344"/>
      <c r="F892" s="345"/>
      <c r="G892" s="345"/>
      <c r="H892" s="345"/>
      <c r="I892" s="345"/>
      <c r="J892" s="346"/>
      <c r="K892" s="291"/>
      <c r="L892" s="291"/>
      <c r="M892" s="347"/>
      <c r="N892" s="347"/>
      <c r="O892" s="348"/>
      <c r="P892" s="348"/>
    </row>
    <row r="893" spans="3:16" ht="26.25" hidden="1" customHeight="1" outlineLevel="1">
      <c r="C893" s="8"/>
      <c r="D893" s="147" t="s">
        <v>3674</v>
      </c>
      <c r="E893" s="344"/>
      <c r="F893" s="345"/>
      <c r="G893" s="345"/>
      <c r="H893" s="345"/>
      <c r="I893" s="345"/>
      <c r="J893" s="346"/>
      <c r="K893" s="291"/>
      <c r="L893" s="291"/>
      <c r="M893" s="347"/>
      <c r="N893" s="347"/>
      <c r="O893" s="348"/>
      <c r="P893" s="348"/>
    </row>
    <row r="894" spans="3:16" ht="26.25" hidden="1" customHeight="1" outlineLevel="1">
      <c r="C894" s="8"/>
      <c r="D894" s="158" t="s">
        <v>3675</v>
      </c>
      <c r="E894" s="344"/>
      <c r="F894" s="345"/>
      <c r="G894" s="345"/>
      <c r="H894" s="345"/>
      <c r="I894" s="345"/>
      <c r="J894" s="346"/>
      <c r="K894" s="291"/>
      <c r="L894" s="291"/>
      <c r="M894" s="347"/>
      <c r="N894" s="347"/>
      <c r="O894" s="348"/>
      <c r="P894" s="348"/>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3676</v>
      </c>
      <c r="D896" s="349" t="s">
        <v>3677</v>
      </c>
      <c r="E896" s="350"/>
      <c r="F896" s="350"/>
      <c r="G896" s="350"/>
      <c r="H896" s="350"/>
      <c r="I896" s="350"/>
      <c r="J896" s="350"/>
      <c r="K896" s="350"/>
      <c r="L896" s="350"/>
      <c r="M896" s="350"/>
      <c r="N896" s="350"/>
      <c r="O896" s="350"/>
      <c r="P896" s="351"/>
    </row>
    <row r="897" spans="3:16" ht="26.25" hidden="1" customHeight="1" outlineLevel="1">
      <c r="C897" s="8"/>
      <c r="D897" s="355" t="s">
        <v>3279</v>
      </c>
      <c r="E897" s="356"/>
      <c r="F897" s="356"/>
      <c r="G897" s="356"/>
      <c r="H897" s="356"/>
      <c r="I897" s="356"/>
      <c r="J897" s="356"/>
      <c r="K897" s="356"/>
      <c r="L897" s="356"/>
      <c r="M897" s="356"/>
      <c r="N897" s="356"/>
      <c r="O897" s="356"/>
      <c r="P897" s="357"/>
    </row>
    <row r="898" spans="3:16" ht="26.25" hidden="1" customHeight="1" outlineLevel="1">
      <c r="C898" s="136"/>
      <c r="D898" s="358" t="s">
        <v>3280</v>
      </c>
      <c r="E898" s="358"/>
      <c r="F898" s="358"/>
      <c r="G898" s="359" t="s">
        <v>3281</v>
      </c>
      <c r="H898" s="359"/>
      <c r="I898" s="359"/>
      <c r="J898" s="360" t="s">
        <v>3282</v>
      </c>
      <c r="K898" s="360"/>
      <c r="L898" s="360"/>
      <c r="M898" s="360"/>
      <c r="N898" s="361"/>
      <c r="O898" s="145" t="s">
        <v>3283</v>
      </c>
      <c r="P898" s="145" t="s">
        <v>3265</v>
      </c>
    </row>
    <row r="899" spans="3:16" ht="26.25" hidden="1" customHeight="1" outlineLevel="1">
      <c r="C899" s="136"/>
      <c r="D899" s="348"/>
      <c r="E899" s="348"/>
      <c r="F899" s="348"/>
      <c r="G899" s="348"/>
      <c r="H899" s="348"/>
      <c r="I899" s="348"/>
      <c r="J899" s="447"/>
      <c r="K899" s="347"/>
      <c r="L899" s="347"/>
      <c r="M899" s="347"/>
      <c r="N899" s="448"/>
      <c r="O899" s="455"/>
      <c r="P899" s="455"/>
    </row>
    <row r="900" spans="3:16" ht="26.25" hidden="1" customHeight="1" outlineLevel="1">
      <c r="C900" s="136"/>
      <c r="D900" s="348"/>
      <c r="E900" s="348"/>
      <c r="F900" s="348"/>
      <c r="G900" s="348"/>
      <c r="H900" s="348"/>
      <c r="I900" s="348"/>
      <c r="J900" s="449"/>
      <c r="K900" s="450"/>
      <c r="L900" s="450"/>
      <c r="M900" s="450"/>
      <c r="N900" s="451"/>
      <c r="O900" s="456"/>
      <c r="P900" s="456"/>
    </row>
    <row r="901" spans="3:16" ht="26.25" hidden="1" customHeight="1" outlineLevel="1">
      <c r="C901" s="136"/>
      <c r="D901" s="348"/>
      <c r="E901" s="348"/>
      <c r="F901" s="348"/>
      <c r="G901" s="348"/>
      <c r="H901" s="348"/>
      <c r="I901" s="348"/>
      <c r="J901" s="452"/>
      <c r="K901" s="453"/>
      <c r="L901" s="453"/>
      <c r="M901" s="453"/>
      <c r="N901" s="454"/>
      <c r="O901" s="457"/>
      <c r="P901" s="457"/>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3285</v>
      </c>
      <c r="F903" s="8"/>
      <c r="G903" s="8"/>
      <c r="H903" s="133"/>
      <c r="I903" s="133"/>
      <c r="J903" s="17"/>
      <c r="K903" s="17"/>
      <c r="L903" s="17"/>
      <c r="M903" s="17"/>
      <c r="N903" s="17"/>
      <c r="O903" s="17"/>
      <c r="P903" s="3"/>
    </row>
    <row r="904" spans="3:16" ht="26.25" hidden="1" customHeight="1" outlineLevel="1">
      <c r="C904" s="8"/>
      <c r="D904" s="140"/>
      <c r="E904" s="362" t="s">
        <v>3286</v>
      </c>
      <c r="F904" s="363"/>
      <c r="G904" s="363"/>
      <c r="H904" s="363"/>
      <c r="I904" s="363"/>
      <c r="J904" s="364"/>
      <c r="K904" s="365" t="s">
        <v>3287</v>
      </c>
      <c r="L904" s="366"/>
      <c r="M904" s="367" t="s">
        <v>3288</v>
      </c>
      <c r="N904" s="368"/>
      <c r="O904" s="368"/>
      <c r="P904" s="369"/>
    </row>
    <row r="905" spans="3:16" ht="26.25" hidden="1" customHeight="1" outlineLevel="1">
      <c r="C905" s="136"/>
      <c r="D905" s="358" t="s">
        <v>51</v>
      </c>
      <c r="E905" s="370" t="s">
        <v>3289</v>
      </c>
      <c r="F905" s="360"/>
      <c r="G905" s="360"/>
      <c r="H905" s="360"/>
      <c r="I905" s="360"/>
      <c r="J905" s="361"/>
      <c r="K905" s="371" t="s">
        <v>3290</v>
      </c>
      <c r="L905" s="371" t="s">
        <v>3291</v>
      </c>
      <c r="M905" s="359" t="s">
        <v>55</v>
      </c>
      <c r="N905" s="359"/>
      <c r="O905" s="359" t="s">
        <v>56</v>
      </c>
      <c r="P905" s="359"/>
    </row>
    <row r="906" spans="3:16" ht="50.65" hidden="1" customHeight="1" outlineLevel="1">
      <c r="C906" s="136"/>
      <c r="D906" s="358"/>
      <c r="E906" s="443" t="s">
        <v>3292</v>
      </c>
      <c r="F906" s="444"/>
      <c r="G906" s="444"/>
      <c r="H906" s="444"/>
      <c r="I906" s="444"/>
      <c r="J906" s="445"/>
      <c r="K906" s="372"/>
      <c r="L906" s="372"/>
      <c r="M906" s="446" t="s">
        <v>3293</v>
      </c>
      <c r="N906" s="446"/>
      <c r="O906" s="446"/>
      <c r="P906" s="446"/>
    </row>
    <row r="907" spans="3:16" ht="26.25" hidden="1" customHeight="1" outlineLevel="1">
      <c r="C907" s="8"/>
      <c r="D907" s="158" t="s">
        <v>3678</v>
      </c>
      <c r="E907" s="344"/>
      <c r="F907" s="345"/>
      <c r="G907" s="345"/>
      <c r="H907" s="345"/>
      <c r="I907" s="345"/>
      <c r="J907" s="346"/>
      <c r="K907" s="291"/>
      <c r="L907" s="291"/>
      <c r="M907" s="347"/>
      <c r="N907" s="347"/>
      <c r="O907" s="348"/>
      <c r="P907" s="348"/>
    </row>
    <row r="908" spans="3:16" ht="26.25" hidden="1" customHeight="1" outlineLevel="1">
      <c r="C908" s="8"/>
      <c r="D908" s="147" t="s">
        <v>3679</v>
      </c>
      <c r="E908" s="344"/>
      <c r="F908" s="345"/>
      <c r="G908" s="345"/>
      <c r="H908" s="345"/>
      <c r="I908" s="345"/>
      <c r="J908" s="346"/>
      <c r="K908" s="291"/>
      <c r="L908" s="291"/>
      <c r="M908" s="347"/>
      <c r="N908" s="347"/>
      <c r="O908" s="348"/>
      <c r="P908" s="348"/>
    </row>
    <row r="909" spans="3:16" ht="26.25" hidden="1" customHeight="1" outlineLevel="1">
      <c r="C909" s="8"/>
      <c r="D909" s="158" t="s">
        <v>3680</v>
      </c>
      <c r="E909" s="344"/>
      <c r="F909" s="345"/>
      <c r="G909" s="345"/>
      <c r="H909" s="345"/>
      <c r="I909" s="345"/>
      <c r="J909" s="346"/>
      <c r="K909" s="291"/>
      <c r="L909" s="291"/>
      <c r="M909" s="347"/>
      <c r="N909" s="347"/>
      <c r="O909" s="348"/>
      <c r="P909" s="348"/>
    </row>
    <row r="910" spans="3:16" ht="26.25" hidden="1" customHeight="1" outlineLevel="1">
      <c r="C910" s="8"/>
      <c r="D910" s="147" t="s">
        <v>3681</v>
      </c>
      <c r="E910" s="344"/>
      <c r="F910" s="345"/>
      <c r="G910" s="345"/>
      <c r="H910" s="345"/>
      <c r="I910" s="345"/>
      <c r="J910" s="346"/>
      <c r="K910" s="291"/>
      <c r="L910" s="291"/>
      <c r="M910" s="347"/>
      <c r="N910" s="347"/>
      <c r="O910" s="348"/>
      <c r="P910" s="348"/>
    </row>
    <row r="911" spans="3:16" ht="26.25" hidden="1" customHeight="1" outlineLevel="1">
      <c r="C911" s="8"/>
      <c r="D911" s="158" t="s">
        <v>3682</v>
      </c>
      <c r="E911" s="344"/>
      <c r="F911" s="345"/>
      <c r="G911" s="345"/>
      <c r="H911" s="345"/>
      <c r="I911" s="345"/>
      <c r="J911" s="346"/>
      <c r="K911" s="291"/>
      <c r="L911" s="291"/>
      <c r="M911" s="347"/>
      <c r="N911" s="347"/>
      <c r="O911" s="348"/>
      <c r="P911" s="348"/>
    </row>
    <row r="912" spans="3:16" ht="26.25" hidden="1" customHeight="1" outlineLevel="1">
      <c r="C912" s="8"/>
      <c r="D912" s="147" t="s">
        <v>3683</v>
      </c>
      <c r="E912" s="344"/>
      <c r="F912" s="345"/>
      <c r="G912" s="345"/>
      <c r="H912" s="345"/>
      <c r="I912" s="345"/>
      <c r="J912" s="346"/>
      <c r="K912" s="291"/>
      <c r="L912" s="291"/>
      <c r="M912" s="347"/>
      <c r="N912" s="347"/>
      <c r="O912" s="348"/>
      <c r="P912" s="348"/>
    </row>
    <row r="913" spans="3:16" ht="26.25" hidden="1" customHeight="1" outlineLevel="1">
      <c r="C913" s="8"/>
      <c r="D913" s="158" t="s">
        <v>3684</v>
      </c>
      <c r="E913" s="344"/>
      <c r="F913" s="345"/>
      <c r="G913" s="345"/>
      <c r="H913" s="345"/>
      <c r="I913" s="345"/>
      <c r="J913" s="346"/>
      <c r="K913" s="291"/>
      <c r="L913" s="291"/>
      <c r="M913" s="347"/>
      <c r="N913" s="347"/>
      <c r="O913" s="348"/>
      <c r="P913" s="348"/>
    </row>
    <row r="914" spans="3:16" ht="26.25" hidden="1" customHeight="1" outlineLevel="1">
      <c r="C914" s="8"/>
      <c r="D914" s="147" t="s">
        <v>3685</v>
      </c>
      <c r="E914" s="344"/>
      <c r="F914" s="345"/>
      <c r="G914" s="345"/>
      <c r="H914" s="345"/>
      <c r="I914" s="345"/>
      <c r="J914" s="346"/>
      <c r="K914" s="291"/>
      <c r="L914" s="291"/>
      <c r="M914" s="347"/>
      <c r="N914" s="347"/>
      <c r="O914" s="348"/>
      <c r="P914" s="348"/>
    </row>
    <row r="915" spans="3:16" ht="26.25" hidden="1" customHeight="1" outlineLevel="1">
      <c r="C915" s="8"/>
      <c r="D915" s="158" t="s">
        <v>3686</v>
      </c>
      <c r="E915" s="344"/>
      <c r="F915" s="345"/>
      <c r="G915" s="345"/>
      <c r="H915" s="345"/>
      <c r="I915" s="345"/>
      <c r="J915" s="346"/>
      <c r="K915" s="291"/>
      <c r="L915" s="291"/>
      <c r="M915" s="347"/>
      <c r="N915" s="347"/>
      <c r="O915" s="348"/>
      <c r="P915" s="348"/>
    </row>
    <row r="916" spans="3:16" ht="26.25" hidden="1" customHeight="1" outlineLevel="1">
      <c r="C916" s="8"/>
      <c r="D916" s="147" t="s">
        <v>3687</v>
      </c>
      <c r="E916" s="344"/>
      <c r="F916" s="345"/>
      <c r="G916" s="345"/>
      <c r="H916" s="345"/>
      <c r="I916" s="345"/>
      <c r="J916" s="346"/>
      <c r="K916" s="291"/>
      <c r="L916" s="291"/>
      <c r="M916" s="347"/>
      <c r="N916" s="347"/>
      <c r="O916" s="348"/>
      <c r="P916" s="348"/>
    </row>
    <row r="917" spans="3:16" ht="26.25" hidden="1" customHeight="1" outlineLevel="1">
      <c r="C917" s="8"/>
      <c r="D917" s="158" t="s">
        <v>3688</v>
      </c>
      <c r="E917" s="344"/>
      <c r="F917" s="345"/>
      <c r="G917" s="345"/>
      <c r="H917" s="345"/>
      <c r="I917" s="345"/>
      <c r="J917" s="346"/>
      <c r="K917" s="291"/>
      <c r="L917" s="291"/>
      <c r="M917" s="347"/>
      <c r="N917" s="347"/>
      <c r="O917" s="348"/>
      <c r="P917" s="348"/>
    </row>
    <row r="918" spans="3:16" ht="26.25" hidden="1" customHeight="1" outlineLevel="1">
      <c r="C918" s="8"/>
      <c r="D918" s="147" t="s">
        <v>3689</v>
      </c>
      <c r="E918" s="344"/>
      <c r="F918" s="345"/>
      <c r="G918" s="345"/>
      <c r="H918" s="345"/>
      <c r="I918" s="345"/>
      <c r="J918" s="346"/>
      <c r="K918" s="291"/>
      <c r="L918" s="291"/>
      <c r="M918" s="347"/>
      <c r="N918" s="347"/>
      <c r="O918" s="348"/>
      <c r="P918" s="348"/>
    </row>
    <row r="919" spans="3:16" ht="26.25" hidden="1" customHeight="1" outlineLevel="1">
      <c r="C919" s="8"/>
      <c r="D919" s="158" t="s">
        <v>3690</v>
      </c>
      <c r="E919" s="344"/>
      <c r="F919" s="345"/>
      <c r="G919" s="345"/>
      <c r="H919" s="345"/>
      <c r="I919" s="345"/>
      <c r="J919" s="346"/>
      <c r="K919" s="291"/>
      <c r="L919" s="291"/>
      <c r="M919" s="347"/>
      <c r="N919" s="347"/>
      <c r="O919" s="348"/>
      <c r="P919" s="348"/>
    </row>
    <row r="920" spans="3:16" ht="26.25" hidden="1" customHeight="1" outlineLevel="1">
      <c r="C920" s="8"/>
      <c r="D920" s="147" t="s">
        <v>3691</v>
      </c>
      <c r="E920" s="344"/>
      <c r="F920" s="345"/>
      <c r="G920" s="345"/>
      <c r="H920" s="345"/>
      <c r="I920" s="345"/>
      <c r="J920" s="346"/>
      <c r="K920" s="291"/>
      <c r="L920" s="291"/>
      <c r="M920" s="347"/>
      <c r="N920" s="347"/>
      <c r="O920" s="348"/>
      <c r="P920" s="348"/>
    </row>
    <row r="921" spans="3:16" ht="26.25" hidden="1" customHeight="1" outlineLevel="1">
      <c r="C921" s="8"/>
      <c r="D921" s="158" t="s">
        <v>3692</v>
      </c>
      <c r="E921" s="344"/>
      <c r="F921" s="345"/>
      <c r="G921" s="345"/>
      <c r="H921" s="345"/>
      <c r="I921" s="345"/>
      <c r="J921" s="346"/>
      <c r="K921" s="291"/>
      <c r="L921" s="291"/>
      <c r="M921" s="347"/>
      <c r="N921" s="347"/>
      <c r="O921" s="348"/>
      <c r="P921" s="348"/>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1971</v>
      </c>
      <c r="D924" s="349" t="s">
        <v>3693</v>
      </c>
      <c r="E924" s="350"/>
      <c r="F924" s="350"/>
      <c r="G924" s="350"/>
      <c r="H924" s="350"/>
      <c r="I924" s="350"/>
      <c r="J924" s="350"/>
      <c r="K924" s="350"/>
      <c r="L924" s="350"/>
      <c r="M924" s="350"/>
      <c r="N924" s="350"/>
      <c r="O924" s="350"/>
      <c r="P924" s="351"/>
    </row>
    <row r="925" spans="3:16" ht="26.25" hidden="1" customHeight="1" outlineLevel="1">
      <c r="C925" s="17"/>
      <c r="D925" s="396" t="s">
        <v>3275</v>
      </c>
      <c r="E925" s="397"/>
      <c r="F925" s="397"/>
      <c r="G925" s="397"/>
      <c r="H925" s="397"/>
      <c r="I925" s="397"/>
      <c r="J925" s="397"/>
      <c r="K925" s="397"/>
      <c r="L925" s="397"/>
      <c r="M925" s="397"/>
      <c r="N925" s="397"/>
      <c r="O925" s="397"/>
      <c r="P925" s="397"/>
    </row>
    <row r="926" spans="3:16" ht="26.25" hidden="1" customHeight="1" outlineLevel="1">
      <c r="C926" s="17"/>
      <c r="D926" s="348" t="s">
        <v>3372</v>
      </c>
      <c r="E926" s="348"/>
      <c r="F926" s="348"/>
      <c r="G926" s="348"/>
      <c r="H926" s="348"/>
      <c r="I926" s="348"/>
      <c r="J926" s="348"/>
      <c r="K926" s="348"/>
      <c r="L926" s="348"/>
      <c r="M926" s="348"/>
      <c r="N926" s="348"/>
      <c r="O926" s="348"/>
      <c r="P926" s="348"/>
    </row>
    <row r="927" spans="3:16" ht="26.25" hidden="1" customHeight="1" outlineLevel="1">
      <c r="C927" s="17"/>
      <c r="D927" s="348"/>
      <c r="E927" s="348"/>
      <c r="F927" s="348"/>
      <c r="G927" s="348"/>
      <c r="H927" s="348"/>
      <c r="I927" s="348"/>
      <c r="J927" s="348"/>
      <c r="K927" s="348"/>
      <c r="L927" s="348"/>
      <c r="M927" s="348"/>
      <c r="N927" s="348"/>
      <c r="O927" s="348"/>
      <c r="P927" s="348"/>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3694</v>
      </c>
      <c r="D929" s="349" t="s">
        <v>3695</v>
      </c>
      <c r="E929" s="350"/>
      <c r="F929" s="350"/>
      <c r="G929" s="350"/>
      <c r="H929" s="350"/>
      <c r="I929" s="350"/>
      <c r="J929" s="350"/>
      <c r="K929" s="350"/>
      <c r="L929" s="350"/>
      <c r="M929" s="350"/>
      <c r="N929" s="350"/>
      <c r="O929" s="350"/>
      <c r="P929" s="351"/>
    </row>
    <row r="930" spans="3:16" ht="26.25" hidden="1" customHeight="1" outlineLevel="1">
      <c r="C930" s="8"/>
      <c r="D930" s="355" t="s">
        <v>3279</v>
      </c>
      <c r="E930" s="356"/>
      <c r="F930" s="356"/>
      <c r="G930" s="356"/>
      <c r="H930" s="356"/>
      <c r="I930" s="356"/>
      <c r="J930" s="356"/>
      <c r="K930" s="356"/>
      <c r="L930" s="356"/>
      <c r="M930" s="356"/>
      <c r="N930" s="356"/>
      <c r="O930" s="356"/>
      <c r="P930" s="357"/>
    </row>
    <row r="931" spans="3:16" ht="26.25" hidden="1" customHeight="1" outlineLevel="1">
      <c r="C931" s="136"/>
      <c r="D931" s="358" t="s">
        <v>3280</v>
      </c>
      <c r="E931" s="358"/>
      <c r="F931" s="358"/>
      <c r="G931" s="359" t="s">
        <v>3281</v>
      </c>
      <c r="H931" s="359"/>
      <c r="I931" s="359"/>
      <c r="J931" s="360" t="s">
        <v>3282</v>
      </c>
      <c r="K931" s="360"/>
      <c r="L931" s="360"/>
      <c r="M931" s="360"/>
      <c r="N931" s="361"/>
      <c r="O931" s="145" t="s">
        <v>3283</v>
      </c>
      <c r="P931" s="145" t="s">
        <v>3265</v>
      </c>
    </row>
    <row r="932" spans="3:16" ht="26.25" hidden="1" customHeight="1" outlineLevel="1">
      <c r="C932" s="136"/>
      <c r="D932" s="348"/>
      <c r="E932" s="348"/>
      <c r="F932" s="348"/>
      <c r="G932" s="348"/>
      <c r="H932" s="348"/>
      <c r="I932" s="348"/>
      <c r="J932" s="447"/>
      <c r="K932" s="347"/>
      <c r="L932" s="347"/>
      <c r="M932" s="347"/>
      <c r="N932" s="448"/>
      <c r="O932" s="455"/>
      <c r="P932" s="455"/>
    </row>
    <row r="933" spans="3:16" ht="26.25" hidden="1" customHeight="1" outlineLevel="1">
      <c r="C933" s="136"/>
      <c r="D933" s="348"/>
      <c r="E933" s="348"/>
      <c r="F933" s="348"/>
      <c r="G933" s="348"/>
      <c r="H933" s="348"/>
      <c r="I933" s="348"/>
      <c r="J933" s="449"/>
      <c r="K933" s="450"/>
      <c r="L933" s="450"/>
      <c r="M933" s="450"/>
      <c r="N933" s="451"/>
      <c r="O933" s="456"/>
      <c r="P933" s="456"/>
    </row>
    <row r="934" spans="3:16" ht="26.25" hidden="1" customHeight="1" outlineLevel="1">
      <c r="C934" s="136"/>
      <c r="D934" s="348"/>
      <c r="E934" s="348"/>
      <c r="F934" s="348"/>
      <c r="G934" s="348"/>
      <c r="H934" s="348"/>
      <c r="I934" s="348"/>
      <c r="J934" s="452"/>
      <c r="K934" s="453"/>
      <c r="L934" s="453"/>
      <c r="M934" s="453"/>
      <c r="N934" s="454"/>
      <c r="O934" s="457"/>
      <c r="P934" s="457"/>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3285</v>
      </c>
      <c r="F936" s="8"/>
      <c r="G936" s="8"/>
      <c r="H936" s="133"/>
      <c r="I936" s="133"/>
      <c r="J936" s="17"/>
      <c r="K936" s="17"/>
      <c r="L936" s="17"/>
      <c r="M936" s="17"/>
      <c r="N936" s="17"/>
      <c r="O936" s="17"/>
      <c r="P936" s="3"/>
    </row>
    <row r="937" spans="3:16" ht="26.25" hidden="1" customHeight="1" outlineLevel="1">
      <c r="C937" s="8"/>
      <c r="D937" s="140"/>
      <c r="E937" s="362" t="s">
        <v>3286</v>
      </c>
      <c r="F937" s="363"/>
      <c r="G937" s="363"/>
      <c r="H937" s="363"/>
      <c r="I937" s="363"/>
      <c r="J937" s="364"/>
      <c r="K937" s="365" t="s">
        <v>3287</v>
      </c>
      <c r="L937" s="366"/>
      <c r="M937" s="367" t="s">
        <v>3288</v>
      </c>
      <c r="N937" s="368"/>
      <c r="O937" s="368"/>
      <c r="P937" s="369"/>
    </row>
    <row r="938" spans="3:16" ht="26.25" hidden="1" customHeight="1" outlineLevel="1">
      <c r="C938" s="136"/>
      <c r="D938" s="358" t="s">
        <v>51</v>
      </c>
      <c r="E938" s="370" t="s">
        <v>3289</v>
      </c>
      <c r="F938" s="360"/>
      <c r="G938" s="360"/>
      <c r="H938" s="360"/>
      <c r="I938" s="360"/>
      <c r="J938" s="361"/>
      <c r="K938" s="371" t="s">
        <v>3290</v>
      </c>
      <c r="L938" s="371" t="s">
        <v>3291</v>
      </c>
      <c r="M938" s="359" t="s">
        <v>55</v>
      </c>
      <c r="N938" s="359"/>
      <c r="O938" s="359" t="s">
        <v>56</v>
      </c>
      <c r="P938" s="359"/>
    </row>
    <row r="939" spans="3:16" ht="49.15" hidden="1" customHeight="1" outlineLevel="1">
      <c r="C939" s="136"/>
      <c r="D939" s="358"/>
      <c r="E939" s="443" t="s">
        <v>3292</v>
      </c>
      <c r="F939" s="444"/>
      <c r="G939" s="444"/>
      <c r="H939" s="444"/>
      <c r="I939" s="444"/>
      <c r="J939" s="445"/>
      <c r="K939" s="372"/>
      <c r="L939" s="372"/>
      <c r="M939" s="446" t="s">
        <v>3293</v>
      </c>
      <c r="N939" s="446"/>
      <c r="O939" s="446"/>
      <c r="P939" s="446"/>
    </row>
    <row r="940" spans="3:16" ht="26.25" hidden="1" customHeight="1" outlineLevel="1">
      <c r="C940" s="8"/>
      <c r="D940" s="158" t="s">
        <v>3696</v>
      </c>
      <c r="E940" s="344"/>
      <c r="F940" s="345"/>
      <c r="G940" s="345"/>
      <c r="H940" s="345"/>
      <c r="I940" s="345"/>
      <c r="J940" s="346"/>
      <c r="K940" s="291"/>
      <c r="L940" s="291"/>
      <c r="M940" s="347"/>
      <c r="N940" s="347"/>
      <c r="O940" s="348"/>
      <c r="P940" s="348"/>
    </row>
    <row r="941" spans="3:16" ht="26.25" hidden="1" customHeight="1" outlineLevel="1">
      <c r="C941" s="8"/>
      <c r="D941" s="147" t="s">
        <v>3697</v>
      </c>
      <c r="E941" s="344"/>
      <c r="F941" s="345"/>
      <c r="G941" s="345"/>
      <c r="H941" s="345"/>
      <c r="I941" s="345"/>
      <c r="J941" s="346"/>
      <c r="K941" s="291"/>
      <c r="L941" s="291"/>
      <c r="M941" s="347"/>
      <c r="N941" s="347"/>
      <c r="O941" s="348"/>
      <c r="P941" s="348"/>
    </row>
    <row r="942" spans="3:16" ht="26.25" hidden="1" customHeight="1" outlineLevel="1">
      <c r="C942" s="8"/>
      <c r="D942" s="158" t="s">
        <v>3698</v>
      </c>
      <c r="E942" s="344"/>
      <c r="F942" s="345"/>
      <c r="G942" s="345"/>
      <c r="H942" s="345"/>
      <c r="I942" s="345"/>
      <c r="J942" s="346"/>
      <c r="K942" s="291"/>
      <c r="L942" s="291"/>
      <c r="M942" s="347"/>
      <c r="N942" s="347"/>
      <c r="O942" s="348"/>
      <c r="P942" s="348"/>
    </row>
    <row r="943" spans="3:16" ht="26.25" hidden="1" customHeight="1" outlineLevel="1">
      <c r="C943" s="8"/>
      <c r="D943" s="147" t="s">
        <v>3699</v>
      </c>
      <c r="E943" s="344"/>
      <c r="F943" s="345"/>
      <c r="G943" s="345"/>
      <c r="H943" s="345"/>
      <c r="I943" s="345"/>
      <c r="J943" s="346"/>
      <c r="K943" s="291"/>
      <c r="L943" s="291"/>
      <c r="M943" s="347"/>
      <c r="N943" s="347"/>
      <c r="O943" s="348"/>
      <c r="P943" s="348"/>
    </row>
    <row r="944" spans="3:16" ht="26.25" hidden="1" customHeight="1" outlineLevel="1">
      <c r="C944" s="8"/>
      <c r="D944" s="158" t="s">
        <v>3700</v>
      </c>
      <c r="E944" s="344"/>
      <c r="F944" s="345"/>
      <c r="G944" s="345"/>
      <c r="H944" s="345"/>
      <c r="I944" s="345"/>
      <c r="J944" s="346"/>
      <c r="K944" s="291"/>
      <c r="L944" s="291"/>
      <c r="M944" s="347"/>
      <c r="N944" s="347"/>
      <c r="O944" s="348"/>
      <c r="P944" s="348"/>
    </row>
    <row r="945" spans="3:16" ht="26.25" hidden="1" customHeight="1" outlineLevel="1">
      <c r="C945" s="8"/>
      <c r="D945" s="147" t="s">
        <v>3701</v>
      </c>
      <c r="E945" s="344"/>
      <c r="F945" s="345"/>
      <c r="G945" s="345"/>
      <c r="H945" s="345"/>
      <c r="I945" s="345"/>
      <c r="J945" s="346"/>
      <c r="K945" s="291"/>
      <c r="L945" s="291"/>
      <c r="M945" s="347"/>
      <c r="N945" s="347"/>
      <c r="O945" s="348"/>
      <c r="P945" s="348"/>
    </row>
    <row r="946" spans="3:16" ht="26.25" hidden="1" customHeight="1" outlineLevel="1">
      <c r="C946" s="8"/>
      <c r="D946" s="158" t="s">
        <v>3702</v>
      </c>
      <c r="E946" s="344"/>
      <c r="F946" s="345"/>
      <c r="G946" s="345"/>
      <c r="H946" s="345"/>
      <c r="I946" s="345"/>
      <c r="J946" s="346"/>
      <c r="K946" s="291"/>
      <c r="L946" s="291"/>
      <c r="M946" s="347"/>
      <c r="N946" s="347"/>
      <c r="O946" s="348"/>
      <c r="P946" s="348"/>
    </row>
    <row r="947" spans="3:16" ht="26.25" hidden="1" customHeight="1" outlineLevel="1">
      <c r="C947" s="8"/>
      <c r="D947" s="147" t="s">
        <v>3703</v>
      </c>
      <c r="E947" s="344"/>
      <c r="F947" s="345"/>
      <c r="G947" s="345"/>
      <c r="H947" s="345"/>
      <c r="I947" s="345"/>
      <c r="J947" s="346"/>
      <c r="K947" s="291"/>
      <c r="L947" s="291"/>
      <c r="M947" s="347"/>
      <c r="N947" s="347"/>
      <c r="O947" s="348"/>
      <c r="P947" s="348"/>
    </row>
    <row r="948" spans="3:16" ht="26.25" hidden="1" customHeight="1" outlineLevel="1">
      <c r="C948" s="8"/>
      <c r="D948" s="158" t="s">
        <v>3704</v>
      </c>
      <c r="E948" s="344"/>
      <c r="F948" s="345"/>
      <c r="G948" s="345"/>
      <c r="H948" s="345"/>
      <c r="I948" s="345"/>
      <c r="J948" s="346"/>
      <c r="K948" s="291"/>
      <c r="L948" s="291"/>
      <c r="M948" s="347"/>
      <c r="N948" s="347"/>
      <c r="O948" s="348"/>
      <c r="P948" s="348"/>
    </row>
    <row r="949" spans="3:16" ht="26.25" hidden="1" customHeight="1" outlineLevel="1">
      <c r="C949" s="8"/>
      <c r="D949" s="147" t="s">
        <v>3705</v>
      </c>
      <c r="E949" s="344"/>
      <c r="F949" s="345"/>
      <c r="G949" s="345"/>
      <c r="H949" s="345"/>
      <c r="I949" s="345"/>
      <c r="J949" s="346"/>
      <c r="K949" s="291"/>
      <c r="L949" s="291"/>
      <c r="M949" s="347"/>
      <c r="N949" s="347"/>
      <c r="O949" s="348"/>
      <c r="P949" s="348"/>
    </row>
    <row r="950" spans="3:16" ht="26.25" hidden="1" customHeight="1" outlineLevel="1">
      <c r="C950" s="8"/>
      <c r="D950" s="158" t="s">
        <v>3706</v>
      </c>
      <c r="E950" s="344"/>
      <c r="F950" s="345"/>
      <c r="G950" s="345"/>
      <c r="H950" s="345"/>
      <c r="I950" s="345"/>
      <c r="J950" s="346"/>
      <c r="K950" s="291"/>
      <c r="L950" s="291"/>
      <c r="M950" s="347"/>
      <c r="N950" s="347"/>
      <c r="O950" s="348"/>
      <c r="P950" s="348"/>
    </row>
    <row r="951" spans="3:16" ht="26.25" hidden="1" customHeight="1" outlineLevel="1">
      <c r="C951" s="8"/>
      <c r="D951" s="147" t="s">
        <v>3707</v>
      </c>
      <c r="E951" s="344"/>
      <c r="F951" s="345"/>
      <c r="G951" s="345"/>
      <c r="H951" s="345"/>
      <c r="I951" s="345"/>
      <c r="J951" s="346"/>
      <c r="K951" s="291"/>
      <c r="L951" s="291"/>
      <c r="M951" s="347"/>
      <c r="N951" s="347"/>
      <c r="O951" s="348"/>
      <c r="P951" s="348"/>
    </row>
    <row r="952" spans="3:16" ht="26.25" hidden="1" customHeight="1" outlineLevel="1">
      <c r="C952" s="8"/>
      <c r="D952" s="158" t="s">
        <v>3708</v>
      </c>
      <c r="E952" s="344"/>
      <c r="F952" s="345"/>
      <c r="G952" s="345"/>
      <c r="H952" s="345"/>
      <c r="I952" s="345"/>
      <c r="J952" s="346"/>
      <c r="K952" s="291"/>
      <c r="L952" s="291"/>
      <c r="M952" s="347"/>
      <c r="N952" s="347"/>
      <c r="O952" s="348"/>
      <c r="P952" s="348"/>
    </row>
    <row r="953" spans="3:16" ht="26.25" hidden="1" customHeight="1" outlineLevel="1">
      <c r="C953" s="8"/>
      <c r="D953" s="147" t="s">
        <v>3709</v>
      </c>
      <c r="E953" s="344"/>
      <c r="F953" s="345"/>
      <c r="G953" s="345"/>
      <c r="H953" s="345"/>
      <c r="I953" s="345"/>
      <c r="J953" s="346"/>
      <c r="K953" s="291"/>
      <c r="L953" s="291"/>
      <c r="M953" s="347"/>
      <c r="N953" s="347"/>
      <c r="O953" s="348"/>
      <c r="P953" s="348"/>
    </row>
    <row r="954" spans="3:16" ht="26.25" hidden="1" customHeight="1" outlineLevel="1">
      <c r="C954" s="8"/>
      <c r="D954" s="158" t="s">
        <v>3710</v>
      </c>
      <c r="E954" s="344"/>
      <c r="F954" s="345"/>
      <c r="G954" s="345"/>
      <c r="H954" s="345"/>
      <c r="I954" s="345"/>
      <c r="J954" s="346"/>
      <c r="K954" s="291"/>
      <c r="L954" s="291"/>
      <c r="M954" s="347"/>
      <c r="N954" s="347"/>
      <c r="O954" s="348"/>
      <c r="P954" s="348"/>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3711</v>
      </c>
      <c r="D956" s="349" t="s">
        <v>3712</v>
      </c>
      <c r="E956" s="350"/>
      <c r="F956" s="350"/>
      <c r="G956" s="350"/>
      <c r="H956" s="350"/>
      <c r="I956" s="350"/>
      <c r="J956" s="350"/>
      <c r="K956" s="350"/>
      <c r="L956" s="350"/>
      <c r="M956" s="350"/>
      <c r="N956" s="350"/>
      <c r="O956" s="350"/>
      <c r="P956" s="351"/>
    </row>
    <row r="957" spans="3:16" ht="26.25" hidden="1" customHeight="1" outlineLevel="1">
      <c r="C957" s="8"/>
      <c r="D957" s="355" t="s">
        <v>3279</v>
      </c>
      <c r="E957" s="356"/>
      <c r="F957" s="356"/>
      <c r="G957" s="356"/>
      <c r="H957" s="356"/>
      <c r="I957" s="356"/>
      <c r="J957" s="356"/>
      <c r="K957" s="356"/>
      <c r="L957" s="356"/>
      <c r="M957" s="356"/>
      <c r="N957" s="356"/>
      <c r="O957" s="356"/>
      <c r="P957" s="357"/>
    </row>
    <row r="958" spans="3:16" ht="26.25" hidden="1" customHeight="1" outlineLevel="1">
      <c r="C958" s="136"/>
      <c r="D958" s="358" t="s">
        <v>3280</v>
      </c>
      <c r="E958" s="358"/>
      <c r="F958" s="358"/>
      <c r="G958" s="359" t="s">
        <v>3281</v>
      </c>
      <c r="H958" s="359"/>
      <c r="I958" s="359"/>
      <c r="J958" s="360" t="s">
        <v>3282</v>
      </c>
      <c r="K958" s="360"/>
      <c r="L958" s="360"/>
      <c r="M958" s="360"/>
      <c r="N958" s="361"/>
      <c r="O958" s="145" t="s">
        <v>3283</v>
      </c>
      <c r="P958" s="145" t="s">
        <v>3265</v>
      </c>
    </row>
    <row r="959" spans="3:16" ht="26.25" hidden="1" customHeight="1" outlineLevel="1">
      <c r="C959" s="136"/>
      <c r="D959" s="348"/>
      <c r="E959" s="348"/>
      <c r="F959" s="348"/>
      <c r="G959" s="348"/>
      <c r="H959" s="348"/>
      <c r="I959" s="348"/>
      <c r="J959" s="447"/>
      <c r="K959" s="347"/>
      <c r="L959" s="347"/>
      <c r="M959" s="347"/>
      <c r="N959" s="448"/>
      <c r="O959" s="455"/>
      <c r="P959" s="455"/>
    </row>
    <row r="960" spans="3:16" ht="26.25" hidden="1" customHeight="1" outlineLevel="1">
      <c r="C960" s="136"/>
      <c r="D960" s="348"/>
      <c r="E960" s="348"/>
      <c r="F960" s="348"/>
      <c r="G960" s="348"/>
      <c r="H960" s="348"/>
      <c r="I960" s="348"/>
      <c r="J960" s="449"/>
      <c r="K960" s="450"/>
      <c r="L960" s="450"/>
      <c r="M960" s="450"/>
      <c r="N960" s="451"/>
      <c r="O960" s="456"/>
      <c r="P960" s="456"/>
    </row>
    <row r="961" spans="3:16" ht="26.25" hidden="1" customHeight="1" outlineLevel="1">
      <c r="C961" s="136"/>
      <c r="D961" s="348"/>
      <c r="E961" s="348"/>
      <c r="F961" s="348"/>
      <c r="G961" s="348"/>
      <c r="H961" s="348"/>
      <c r="I961" s="348"/>
      <c r="J961" s="452"/>
      <c r="K961" s="453"/>
      <c r="L961" s="453"/>
      <c r="M961" s="453"/>
      <c r="N961" s="454"/>
      <c r="O961" s="457"/>
      <c r="P961" s="457"/>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3285</v>
      </c>
      <c r="F963" s="8"/>
      <c r="G963" s="8"/>
      <c r="H963" s="133"/>
      <c r="I963" s="133"/>
      <c r="J963" s="17"/>
      <c r="K963" s="17"/>
      <c r="L963" s="17"/>
      <c r="M963" s="17"/>
      <c r="N963" s="17"/>
      <c r="O963" s="17"/>
      <c r="P963" s="3"/>
    </row>
    <row r="964" spans="3:16" ht="26.25" hidden="1" customHeight="1" outlineLevel="1">
      <c r="C964" s="8"/>
      <c r="D964" s="140"/>
      <c r="E964" s="362" t="s">
        <v>3286</v>
      </c>
      <c r="F964" s="363"/>
      <c r="G964" s="363"/>
      <c r="H964" s="363"/>
      <c r="I964" s="363"/>
      <c r="J964" s="364"/>
      <c r="K964" s="365" t="s">
        <v>3287</v>
      </c>
      <c r="L964" s="366"/>
      <c r="M964" s="367" t="s">
        <v>3288</v>
      </c>
      <c r="N964" s="368"/>
      <c r="O964" s="368"/>
      <c r="P964" s="369"/>
    </row>
    <row r="965" spans="3:16" ht="26.25" hidden="1" customHeight="1" outlineLevel="1">
      <c r="C965" s="136"/>
      <c r="D965" s="358" t="s">
        <v>51</v>
      </c>
      <c r="E965" s="370" t="s">
        <v>3289</v>
      </c>
      <c r="F965" s="360"/>
      <c r="G965" s="360"/>
      <c r="H965" s="360"/>
      <c r="I965" s="360"/>
      <c r="J965" s="361"/>
      <c r="K965" s="371" t="s">
        <v>3290</v>
      </c>
      <c r="L965" s="371" t="s">
        <v>3291</v>
      </c>
      <c r="M965" s="359" t="s">
        <v>55</v>
      </c>
      <c r="N965" s="359"/>
      <c r="O965" s="359" t="s">
        <v>56</v>
      </c>
      <c r="P965" s="359"/>
    </row>
    <row r="966" spans="3:16" ht="50.65" hidden="1" customHeight="1" outlineLevel="1">
      <c r="C966" s="136"/>
      <c r="D966" s="358"/>
      <c r="E966" s="443" t="s">
        <v>3292</v>
      </c>
      <c r="F966" s="444"/>
      <c r="G966" s="444"/>
      <c r="H966" s="444"/>
      <c r="I966" s="444"/>
      <c r="J966" s="445"/>
      <c r="K966" s="372"/>
      <c r="L966" s="372"/>
      <c r="M966" s="446" t="s">
        <v>3293</v>
      </c>
      <c r="N966" s="446"/>
      <c r="O966" s="446"/>
      <c r="P966" s="446"/>
    </row>
    <row r="967" spans="3:16" ht="26.25" hidden="1" customHeight="1" outlineLevel="1">
      <c r="C967" s="8"/>
      <c r="D967" s="158" t="s">
        <v>3713</v>
      </c>
      <c r="E967" s="344"/>
      <c r="F967" s="345"/>
      <c r="G967" s="345"/>
      <c r="H967" s="345"/>
      <c r="I967" s="345"/>
      <c r="J967" s="346"/>
      <c r="K967" s="291"/>
      <c r="L967" s="291"/>
      <c r="M967" s="347"/>
      <c r="N967" s="347"/>
      <c r="O967" s="348"/>
      <c r="P967" s="348"/>
    </row>
    <row r="968" spans="3:16" ht="26.25" hidden="1" customHeight="1" outlineLevel="1">
      <c r="C968" s="8"/>
      <c r="D968" s="147" t="s">
        <v>3714</v>
      </c>
      <c r="E968" s="344"/>
      <c r="F968" s="345"/>
      <c r="G968" s="345"/>
      <c r="H968" s="345"/>
      <c r="I968" s="345"/>
      <c r="J968" s="346"/>
      <c r="K968" s="291"/>
      <c r="L968" s="291"/>
      <c r="M968" s="347"/>
      <c r="N968" s="347"/>
      <c r="O968" s="348"/>
      <c r="P968" s="348"/>
    </row>
    <row r="969" spans="3:16" ht="26.25" hidden="1" customHeight="1" outlineLevel="1">
      <c r="C969" s="8"/>
      <c r="D969" s="158" t="s">
        <v>3715</v>
      </c>
      <c r="E969" s="344"/>
      <c r="F969" s="345"/>
      <c r="G969" s="345"/>
      <c r="H969" s="345"/>
      <c r="I969" s="345"/>
      <c r="J969" s="346"/>
      <c r="K969" s="291"/>
      <c r="L969" s="291"/>
      <c r="M969" s="347"/>
      <c r="N969" s="347"/>
      <c r="O969" s="348"/>
      <c r="P969" s="348"/>
    </row>
    <row r="970" spans="3:16" ht="26.25" hidden="1" customHeight="1" outlineLevel="1">
      <c r="C970" s="8"/>
      <c r="D970" s="147" t="s">
        <v>3716</v>
      </c>
      <c r="E970" s="344"/>
      <c r="F970" s="345"/>
      <c r="G970" s="345"/>
      <c r="H970" s="345"/>
      <c r="I970" s="345"/>
      <c r="J970" s="346"/>
      <c r="K970" s="291"/>
      <c r="L970" s="291"/>
      <c r="M970" s="347"/>
      <c r="N970" s="347"/>
      <c r="O970" s="348"/>
      <c r="P970" s="348"/>
    </row>
    <row r="971" spans="3:16" ht="26.25" hidden="1" customHeight="1" outlineLevel="1">
      <c r="C971" s="8"/>
      <c r="D971" s="158" t="s">
        <v>3717</v>
      </c>
      <c r="E971" s="344"/>
      <c r="F971" s="345"/>
      <c r="G971" s="345"/>
      <c r="H971" s="345"/>
      <c r="I971" s="345"/>
      <c r="J971" s="346"/>
      <c r="K971" s="291"/>
      <c r="L971" s="291"/>
      <c r="M971" s="347"/>
      <c r="N971" s="347"/>
      <c r="O971" s="348"/>
      <c r="P971" s="348"/>
    </row>
    <row r="972" spans="3:16" ht="26.25" hidden="1" customHeight="1" outlineLevel="1">
      <c r="C972" s="8"/>
      <c r="D972" s="147" t="s">
        <v>3718</v>
      </c>
      <c r="E972" s="344"/>
      <c r="F972" s="345"/>
      <c r="G972" s="345"/>
      <c r="H972" s="345"/>
      <c r="I972" s="345"/>
      <c r="J972" s="346"/>
      <c r="K972" s="291"/>
      <c r="L972" s="291"/>
      <c r="M972" s="347"/>
      <c r="N972" s="347"/>
      <c r="O972" s="348"/>
      <c r="P972" s="348"/>
    </row>
    <row r="973" spans="3:16" ht="26.25" hidden="1" customHeight="1" outlineLevel="1">
      <c r="C973" s="8"/>
      <c r="D973" s="158" t="s">
        <v>3719</v>
      </c>
      <c r="E973" s="344"/>
      <c r="F973" s="345"/>
      <c r="G973" s="345"/>
      <c r="H973" s="345"/>
      <c r="I973" s="345"/>
      <c r="J973" s="346"/>
      <c r="K973" s="291"/>
      <c r="L973" s="291"/>
      <c r="M973" s="347"/>
      <c r="N973" s="347"/>
      <c r="O973" s="348"/>
      <c r="P973" s="348"/>
    </row>
    <row r="974" spans="3:16" ht="26.25" hidden="1" customHeight="1" outlineLevel="1">
      <c r="C974" s="8"/>
      <c r="D974" s="147" t="s">
        <v>3720</v>
      </c>
      <c r="E974" s="344"/>
      <c r="F974" s="345"/>
      <c r="G974" s="345"/>
      <c r="H974" s="345"/>
      <c r="I974" s="345"/>
      <c r="J974" s="346"/>
      <c r="K974" s="291"/>
      <c r="L974" s="291"/>
      <c r="M974" s="347"/>
      <c r="N974" s="347"/>
      <c r="O974" s="348"/>
      <c r="P974" s="348"/>
    </row>
    <row r="975" spans="3:16" ht="26.25" hidden="1" customHeight="1" outlineLevel="1">
      <c r="C975" s="8"/>
      <c r="D975" s="158" t="s">
        <v>3721</v>
      </c>
      <c r="E975" s="344"/>
      <c r="F975" s="345"/>
      <c r="G975" s="345"/>
      <c r="H975" s="345"/>
      <c r="I975" s="345"/>
      <c r="J975" s="346"/>
      <c r="K975" s="291"/>
      <c r="L975" s="291"/>
      <c r="M975" s="347"/>
      <c r="N975" s="347"/>
      <c r="O975" s="348"/>
      <c r="P975" s="348"/>
    </row>
    <row r="976" spans="3:16" ht="26.25" hidden="1" customHeight="1" outlineLevel="1">
      <c r="C976" s="8"/>
      <c r="D976" s="147" t="s">
        <v>3722</v>
      </c>
      <c r="E976" s="344"/>
      <c r="F976" s="345"/>
      <c r="G976" s="345"/>
      <c r="H976" s="345"/>
      <c r="I976" s="345"/>
      <c r="J976" s="346"/>
      <c r="K976" s="291"/>
      <c r="L976" s="291"/>
      <c r="M976" s="347"/>
      <c r="N976" s="347"/>
      <c r="O976" s="348"/>
      <c r="P976" s="348"/>
    </row>
    <row r="977" spans="3:16" ht="26.25" hidden="1" customHeight="1" outlineLevel="1">
      <c r="C977" s="8"/>
      <c r="D977" s="158" t="s">
        <v>3723</v>
      </c>
      <c r="E977" s="344"/>
      <c r="F977" s="345"/>
      <c r="G977" s="345"/>
      <c r="H977" s="345"/>
      <c r="I977" s="345"/>
      <c r="J977" s="346"/>
      <c r="K977" s="291"/>
      <c r="L977" s="291"/>
      <c r="M977" s="347"/>
      <c r="N977" s="347"/>
      <c r="O977" s="348"/>
      <c r="P977" s="348"/>
    </row>
    <row r="978" spans="3:16" ht="26.25" hidden="1" customHeight="1" outlineLevel="1">
      <c r="C978" s="8"/>
      <c r="D978" s="147" t="s">
        <v>3724</v>
      </c>
      <c r="E978" s="344"/>
      <c r="F978" s="345"/>
      <c r="G978" s="345"/>
      <c r="H978" s="345"/>
      <c r="I978" s="345"/>
      <c r="J978" s="346"/>
      <c r="K978" s="291"/>
      <c r="L978" s="291"/>
      <c r="M978" s="347"/>
      <c r="N978" s="347"/>
      <c r="O978" s="348"/>
      <c r="P978" s="348"/>
    </row>
    <row r="979" spans="3:16" ht="26.25" hidden="1" customHeight="1" outlineLevel="1">
      <c r="C979" s="8"/>
      <c r="D979" s="158" t="s">
        <v>3725</v>
      </c>
      <c r="E979" s="344"/>
      <c r="F979" s="345"/>
      <c r="G979" s="345"/>
      <c r="H979" s="345"/>
      <c r="I979" s="345"/>
      <c r="J979" s="346"/>
      <c r="K979" s="291"/>
      <c r="L979" s="291"/>
      <c r="M979" s="347"/>
      <c r="N979" s="347"/>
      <c r="O979" s="348"/>
      <c r="P979" s="348"/>
    </row>
    <row r="980" spans="3:16" ht="26.25" hidden="1" customHeight="1" outlineLevel="1">
      <c r="C980" s="8"/>
      <c r="D980" s="147" t="s">
        <v>3726</v>
      </c>
      <c r="E980" s="344"/>
      <c r="F980" s="345"/>
      <c r="G980" s="345"/>
      <c r="H980" s="345"/>
      <c r="I980" s="345"/>
      <c r="J980" s="346"/>
      <c r="K980" s="291"/>
      <c r="L980" s="291"/>
      <c r="M980" s="347"/>
      <c r="N980" s="347"/>
      <c r="O980" s="348"/>
      <c r="P980" s="348"/>
    </row>
    <row r="981" spans="3:16" ht="26.25" hidden="1" customHeight="1" outlineLevel="1">
      <c r="C981" s="8"/>
      <c r="D981" s="158" t="s">
        <v>3727</v>
      </c>
      <c r="E981" s="344"/>
      <c r="F981" s="345"/>
      <c r="G981" s="345"/>
      <c r="H981" s="345"/>
      <c r="I981" s="345"/>
      <c r="J981" s="346"/>
      <c r="K981" s="291"/>
      <c r="L981" s="291"/>
      <c r="M981" s="347"/>
      <c r="N981" s="347"/>
      <c r="O981" s="348"/>
      <c r="P981" s="348"/>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zoomScale="80" zoomScaleNormal="80" zoomScaleSheetLayoutView="80" zoomScalePageLayoutView="70" workbookViewId="0">
      <selection activeCell="Q2" sqref="Q2"/>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465"/>
      <c r="C1" s="465"/>
      <c r="D1" s="465"/>
      <c r="E1" s="465"/>
      <c r="F1" s="465"/>
      <c r="G1" s="465"/>
      <c r="H1" s="465"/>
      <c r="I1" s="465"/>
      <c r="J1" s="465"/>
      <c r="K1" s="465"/>
      <c r="L1" s="465"/>
      <c r="M1" s="465"/>
      <c r="N1" s="465"/>
      <c r="O1" s="465"/>
      <c r="P1" s="465"/>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465"/>
      <c r="C2" s="465"/>
      <c r="D2" s="465"/>
      <c r="E2" s="465"/>
      <c r="F2" s="465"/>
      <c r="G2" s="465"/>
      <c r="H2" s="465"/>
      <c r="I2" s="465"/>
      <c r="J2" s="465"/>
      <c r="K2" s="465"/>
      <c r="L2" s="465"/>
      <c r="M2" s="465"/>
      <c r="N2" s="465"/>
      <c r="O2" s="465"/>
      <c r="P2" s="465"/>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465"/>
      <c r="C3" s="465"/>
      <c r="D3" s="465"/>
      <c r="E3" s="465"/>
      <c r="F3" s="465"/>
      <c r="G3" s="465"/>
      <c r="H3" s="465"/>
      <c r="I3" s="465"/>
      <c r="J3" s="465"/>
      <c r="K3" s="465"/>
      <c r="L3" s="465"/>
      <c r="M3" s="465"/>
      <c r="N3" s="465"/>
      <c r="O3" s="465"/>
      <c r="P3" s="465"/>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465"/>
      <c r="C4" s="465"/>
      <c r="D4" s="465"/>
      <c r="E4" s="465"/>
      <c r="F4" s="465"/>
      <c r="G4" s="465"/>
      <c r="H4" s="465"/>
      <c r="I4" s="465"/>
      <c r="J4" s="465"/>
      <c r="K4" s="465"/>
      <c r="L4" s="465"/>
      <c r="M4" s="465"/>
      <c r="N4" s="465"/>
      <c r="O4" s="465"/>
      <c r="P4" s="465"/>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465"/>
      <c r="C5" s="465"/>
      <c r="D5" s="465"/>
      <c r="E5" s="465"/>
      <c r="F5" s="465"/>
      <c r="G5" s="465"/>
      <c r="H5" s="465"/>
      <c r="I5" s="465"/>
      <c r="J5" s="465"/>
      <c r="K5" s="465"/>
      <c r="L5" s="465"/>
      <c r="M5" s="465"/>
      <c r="N5" s="465"/>
      <c r="O5" s="465"/>
      <c r="P5" s="465"/>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466" t="s">
        <v>2</v>
      </c>
      <c r="C6" s="466"/>
      <c r="D6" s="466"/>
      <c r="E6" s="466"/>
      <c r="F6" s="466"/>
      <c r="G6" s="466"/>
      <c r="H6" s="466"/>
      <c r="I6" s="466"/>
      <c r="J6" s="466"/>
      <c r="K6" s="466"/>
      <c r="L6" s="466"/>
      <c r="M6" s="466"/>
      <c r="N6" s="466"/>
      <c r="O6" s="466"/>
      <c r="P6" s="46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414" t="s">
        <v>3238</v>
      </c>
      <c r="D8" s="415"/>
      <c r="E8" s="415"/>
      <c r="F8" s="415"/>
      <c r="G8" s="415"/>
      <c r="H8" s="415"/>
      <c r="I8" s="415"/>
      <c r="J8" s="415"/>
      <c r="K8" s="415"/>
      <c r="L8" s="415"/>
      <c r="M8" s="415"/>
      <c r="N8" s="415"/>
      <c r="O8" s="415"/>
      <c r="P8" s="416"/>
      <c r="Q8" s="16"/>
      <c r="R8" s="16"/>
      <c r="S8" s="16"/>
      <c r="T8" s="16"/>
    </row>
    <row r="9" spans="1:56" s="1" customFormat="1" ht="26.25" customHeight="1">
      <c r="A9" s="4"/>
      <c r="B9" s="234"/>
      <c r="C9" s="417" t="str">
        <f>'2. Contexto'!M24</f>
        <v>Tipo_2.3.B_Muelles_o_embarcaderos_construidos_y_o_rehabilitados</v>
      </c>
      <c r="D9" s="418"/>
      <c r="E9" s="418"/>
      <c r="F9" s="418"/>
      <c r="G9" s="418"/>
      <c r="H9" s="418"/>
      <c r="I9" s="418"/>
      <c r="J9" s="418"/>
      <c r="K9" s="418"/>
      <c r="L9" s="418"/>
      <c r="M9" s="418"/>
      <c r="N9" s="418"/>
      <c r="O9" s="418"/>
      <c r="P9" s="419"/>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461" t="s">
        <v>3728</v>
      </c>
      <c r="D11" s="462"/>
      <c r="E11" s="462"/>
      <c r="F11" s="248"/>
      <c r="G11" s="248"/>
      <c r="H11" s="248"/>
      <c r="I11" s="248"/>
      <c r="J11" s="248"/>
      <c r="K11" s="248"/>
      <c r="L11" s="248"/>
      <c r="M11" s="248"/>
      <c r="N11" s="248"/>
      <c r="O11" s="248"/>
      <c r="P11" s="248"/>
      <c r="Q11" s="59"/>
      <c r="R11" s="16"/>
      <c r="S11" s="16"/>
      <c r="T11" s="195"/>
    </row>
    <row r="12" spans="1:56" s="1" customFormat="1" ht="26.25" customHeight="1">
      <c r="A12" s="4"/>
      <c r="B12" s="248"/>
      <c r="C12" s="71" t="s">
        <v>3729</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715" t="s">
        <v>3280</v>
      </c>
      <c r="E14" s="716"/>
      <c r="F14" s="183" t="s">
        <v>3730</v>
      </c>
      <c r="G14" s="715" t="s">
        <v>3731</v>
      </c>
      <c r="H14" s="716"/>
      <c r="I14" s="715" t="s">
        <v>3732</v>
      </c>
      <c r="J14" s="716"/>
      <c r="K14" s="183" t="s">
        <v>3733</v>
      </c>
      <c r="L14" s="183" t="s">
        <v>3265</v>
      </c>
      <c r="M14" s="717" t="s">
        <v>3734</v>
      </c>
      <c r="N14" s="718"/>
      <c r="O14" s="715" t="s">
        <v>3247</v>
      </c>
      <c r="P14" s="716"/>
    </row>
    <row r="15" spans="1:56" s="1" customFormat="1" ht="63" customHeight="1">
      <c r="A15" s="4"/>
      <c r="B15" s="234"/>
      <c r="C15" s="131" t="str">
        <f>'4. Cadena de valor'!C60</f>
        <v>1.1.1</v>
      </c>
      <c r="D15" s="713" t="str">
        <f>IF('4. Cadena de valor'!D63="","No registra",
IF('4. Cadena de valor'!D63="Otro",'4. Cadena de valor'!G63,
'4. Cadena de valor'!D63))</f>
        <v xml:space="preserve"> Muelles o embarcaderos construidos</v>
      </c>
      <c r="E15" s="714"/>
      <c r="F15" s="231" t="str">
        <f>IF('4. Cadena de valor'!O63="","",'4. Cadena de valor'!O63)</f>
        <v>M2</v>
      </c>
      <c r="G15" s="713" t="str">
        <f>IF('4. Cadena de valor'!J63="","",'4. Cadena de valor'!J63)</f>
        <v>Contruccion de un muelle con las siguientes caracteristicas xxxxxx, para el municipio xxxxx. E.T.C.</v>
      </c>
      <c r="H15" s="714"/>
      <c r="I15" s="344" t="str">
        <f>IF('4. Cadena de valor'!D63="Otro","Escriba la fórmula aquí",IFERROR(VLOOKUP(D15,Auxiliar!$E$380:$G$601,3,0),""))</f>
        <v>Sumatoria de  muelles o embarcaderos construidos</v>
      </c>
      <c r="J15" s="346"/>
      <c r="K15" s="288">
        <v>0</v>
      </c>
      <c r="L15" s="231" t="str">
        <f>IF('4. Cadena de valor'!P63="","",'4. Cadena de valor'!P63)</f>
        <v>XXX</v>
      </c>
      <c r="M15" s="344" t="s">
        <v>1950</v>
      </c>
      <c r="N15" s="346"/>
      <c r="O15" s="344" t="s">
        <v>3735</v>
      </c>
      <c r="P15" s="346"/>
    </row>
    <row r="16" spans="1:56" s="226" customFormat="1" ht="63" customHeight="1">
      <c r="A16" s="225"/>
      <c r="B16" s="234"/>
      <c r="C16" s="131" t="str">
        <f>'4. Cadena de valor'!C90</f>
        <v>1.1.2</v>
      </c>
      <c r="D16" s="713" t="str">
        <f>IF('4. Cadena de valor'!D93="","No registra",
IF('4. Cadena de valor'!D93="Otro",'4. Cadena de valor'!G93,
'4. Cadena de valor'!D93))</f>
        <v>Informes de interventoria</v>
      </c>
      <c r="E16" s="714"/>
      <c r="F16" s="231" t="str">
        <f>IF('4. Cadena de valor'!O93="","",'4. Cadena de valor'!O93)</f>
        <v>Porcentaje</v>
      </c>
      <c r="G16" s="713" t="str">
        <f>IF('4. Cadena de valor'!J93="","",'4. Cadena de valor'!J93)</f>
        <v xml:space="preserve">Informes parciales de interventoria tecnica, financiera, administrativa , ambiental para la ejecución del proyecto. </v>
      </c>
      <c r="H16" s="714"/>
      <c r="I16" s="344" t="str">
        <f>IF('4. Cadena de valor'!D93="Otro","Escriba la fórmula aquí",IFERROR(VLOOKUP(D16,Auxiliar!$E$380:$G$601,3,0),""))</f>
        <v>Escriba la fórmula aquí</v>
      </c>
      <c r="J16" s="346"/>
      <c r="K16" s="288">
        <v>0</v>
      </c>
      <c r="L16" s="231">
        <f>IF('4. Cadena de valor'!P93="","",'4. Cadena de valor'!P93)</f>
        <v>100</v>
      </c>
      <c r="M16" s="344" t="s">
        <v>1950</v>
      </c>
      <c r="N16" s="346"/>
      <c r="O16" s="344" t="s">
        <v>3736</v>
      </c>
      <c r="P16" s="346"/>
      <c r="Q16" s="1"/>
      <c r="R16" s="1"/>
      <c r="S16" s="1"/>
      <c r="T16" s="1"/>
    </row>
    <row r="17" spans="1:20" s="1" customFormat="1" ht="63" customHeight="1">
      <c r="A17" s="4"/>
      <c r="B17" s="234"/>
      <c r="C17" s="131" t="str">
        <f>'4. Cadena de valor'!C126</f>
        <v>1.2.1</v>
      </c>
      <c r="D17" s="713" t="str">
        <f>IF('4. Cadena de valor'!D129="","No registra",
IF('4. Cadena de valor'!D129="Otro",'4. Cadena de valor'!G129,
'4. Cadena de valor'!D129))</f>
        <v>No registra</v>
      </c>
      <c r="E17" s="714"/>
      <c r="F17" s="231" t="str">
        <f>IF('4. Cadena de valor'!O129="","",'4. Cadena de valor'!O129)</f>
        <v/>
      </c>
      <c r="G17" s="713" t="str">
        <f>IF('4. Cadena de valor'!J129="","",'4. Cadena de valor'!J129)</f>
        <v/>
      </c>
      <c r="H17" s="714"/>
      <c r="I17" s="344" t="str">
        <f>IF('4. Cadena de valor'!D129="Otro","Escriba la fórmula aquí",IFERROR(VLOOKUP(D17,Auxiliar!$E$380:$G$601,3,0),""))</f>
        <v/>
      </c>
      <c r="J17" s="346"/>
      <c r="K17" s="288"/>
      <c r="L17" s="231" t="str">
        <f>IF('4. Cadena de valor'!P129="","",'4. Cadena de valor'!P129)</f>
        <v/>
      </c>
      <c r="M17" s="344"/>
      <c r="N17" s="346"/>
      <c r="O17" s="344"/>
      <c r="P17" s="346"/>
    </row>
    <row r="18" spans="1:20" s="1" customFormat="1" ht="63" customHeight="1">
      <c r="A18" s="4"/>
      <c r="B18" s="234"/>
      <c r="C18" s="131" t="str">
        <f>'4. Cadena de valor'!C153</f>
        <v>1.2.2</v>
      </c>
      <c r="D18" s="713" t="str">
        <f>IF('4. Cadena de valor'!D156="","No registra",
IF('4. Cadena de valor'!D156="Otro",'4. Cadena de valor'!G156,
'4. Cadena de valor'!D156))</f>
        <v>No registra</v>
      </c>
      <c r="E18" s="714"/>
      <c r="F18" s="231" t="str">
        <f>IF('4. Cadena de valor'!O156="","",'4. Cadena de valor'!O156)</f>
        <v/>
      </c>
      <c r="G18" s="713" t="str">
        <f>IF('4. Cadena de valor'!J156="","",'4. Cadena de valor'!J156)</f>
        <v/>
      </c>
      <c r="H18" s="714"/>
      <c r="I18" s="344" t="str">
        <f>IF('4. Cadena de valor'!D156="Otro","Escriba la fórmula aquí",IFERROR(VLOOKUP(D18,Auxiliar!$E$380:$G$601,3,0),""))</f>
        <v/>
      </c>
      <c r="J18" s="346"/>
      <c r="K18" s="288"/>
      <c r="L18" s="231" t="str">
        <f>IF('4. Cadena de valor'!P156="","",'4. Cadena de valor'!P156)</f>
        <v/>
      </c>
      <c r="M18" s="344"/>
      <c r="N18" s="346"/>
      <c r="O18" s="344"/>
      <c r="P18" s="346"/>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461" t="s">
        <v>3737</v>
      </c>
      <c r="D20" s="462"/>
      <c r="E20" s="462"/>
      <c r="F20" s="248"/>
      <c r="G20" s="248"/>
      <c r="H20" s="248"/>
      <c r="I20" s="248"/>
      <c r="J20" s="248"/>
      <c r="K20" s="248"/>
      <c r="L20" s="248"/>
      <c r="M20" s="248"/>
      <c r="N20" s="248"/>
      <c r="O20" s="248"/>
      <c r="P20" s="248"/>
      <c r="Q20" s="59"/>
      <c r="R20" s="16"/>
      <c r="S20" s="16"/>
      <c r="T20" s="195"/>
    </row>
    <row r="21" spans="1:20" s="1" customFormat="1" ht="26.25" customHeight="1">
      <c r="A21" s="4"/>
      <c r="B21" s="248"/>
      <c r="C21" s="71" t="s">
        <v>3729</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715" t="s">
        <v>3260</v>
      </c>
      <c r="E23" s="716"/>
      <c r="F23" s="183" t="s">
        <v>3730</v>
      </c>
      <c r="G23" s="715" t="s">
        <v>3731</v>
      </c>
      <c r="H23" s="716"/>
      <c r="I23" s="715" t="s">
        <v>3732</v>
      </c>
      <c r="J23" s="716"/>
      <c r="K23" s="183" t="s">
        <v>3733</v>
      </c>
      <c r="L23" s="183" t="s">
        <v>3265</v>
      </c>
      <c r="M23" s="717" t="s">
        <v>3734</v>
      </c>
      <c r="N23" s="718"/>
      <c r="O23" s="715" t="s">
        <v>3247</v>
      </c>
      <c r="P23" s="716"/>
    </row>
    <row r="24" spans="1:20" s="1" customFormat="1" ht="72.400000000000006" customHeight="1">
      <c r="A24" s="4"/>
      <c r="B24" s="234"/>
      <c r="C24" s="131" t="str">
        <f>'4. Cadena de valor'!C41</f>
        <v>1.1</v>
      </c>
      <c r="D24" s="713" t="str">
        <f>IF('4. Cadena de valor'!D41="","No registra",
IF('4. Cadena de valor'!D41="Otro",'4. Cadena de valor'!G41,
'4. Cadena de valor'!D41))</f>
        <v>Muelles turísticos construidos</v>
      </c>
      <c r="E24" s="714"/>
      <c r="F24" s="231" t="str">
        <f>IF('4. Cadena de valor'!O41="","",'4. Cadena de valor'!O41)</f>
        <v>Porcentaje</v>
      </c>
      <c r="G24" s="713" t="str">
        <f>IF('4. Cadena de valor'!J41="","",'4. Cadena de valor'!J41)</f>
        <v>xxxx</v>
      </c>
      <c r="H24" s="714"/>
      <c r="I24" s="728" t="str">
        <f>IF('4. Cadena de valor'!D41="Otro","Escriba la fórmula aquí",IFERROR(VLOOKUP(D24,Auxiliar!$E$606:$G$776,3,0),""))</f>
        <v>Escriba la fórmula aquí</v>
      </c>
      <c r="J24" s="729"/>
      <c r="K24" s="288"/>
      <c r="L24" s="231">
        <f>IF('4. Cadena de valor'!P41="","",'4. Cadena de valor'!P41)</f>
        <v>100</v>
      </c>
      <c r="M24" s="344" t="s">
        <v>1950</v>
      </c>
      <c r="N24" s="346"/>
      <c r="O24" s="344" t="s">
        <v>3738</v>
      </c>
      <c r="P24" s="346"/>
    </row>
    <row r="25" spans="1:20" s="226" customFormat="1" ht="63" customHeight="1">
      <c r="A25" s="225"/>
      <c r="B25" s="234"/>
      <c r="C25" s="131" t="str">
        <f>'4. Cadena de valor'!C44</f>
        <v>1.2</v>
      </c>
      <c r="D25" s="713" t="str">
        <f>IF('4. Cadena de valor'!D44="","No registra",
IF('4. Cadena de valor'!D44="Otro",'4. Cadena de valor'!G44,
'4. Cadena de valor'!D44))</f>
        <v>Area total construida del muelle</v>
      </c>
      <c r="E25" s="714"/>
      <c r="F25" s="231" t="str">
        <f>IF('4. Cadena de valor'!O44="","",'4. Cadena de valor'!O44)</f>
        <v>M2</v>
      </c>
      <c r="G25" s="713" t="str">
        <f>IF('4. Cadena de valor'!J44="","",'4. Cadena de valor'!J44)</f>
        <v>xxxx</v>
      </c>
      <c r="H25" s="714"/>
      <c r="I25" s="344" t="str">
        <f>IF('4. Cadena de valor'!D44="Otro","Escriba la fórmula aquí",IFERROR(VLOOKUP(D25,Auxiliar!$E$606:$G$776,3,0),""))</f>
        <v>Escriba la fórmula aquí</v>
      </c>
      <c r="J25" s="346"/>
      <c r="K25" s="288"/>
      <c r="L25" s="231" t="str">
        <f>IF('4. Cadena de valor'!P44="","",'4. Cadena de valor'!P44)</f>
        <v>xxx</v>
      </c>
      <c r="M25" s="344" t="s">
        <v>1950</v>
      </c>
      <c r="N25" s="346"/>
      <c r="O25" s="344" t="s">
        <v>3739</v>
      </c>
      <c r="P25" s="346"/>
      <c r="Q25" s="1"/>
      <c r="R25" s="1"/>
      <c r="S25" s="1"/>
      <c r="T25" s="1"/>
    </row>
    <row r="26" spans="1:20" s="1" customFormat="1" ht="63" customHeight="1">
      <c r="A26" s="4"/>
      <c r="B26" s="234"/>
      <c r="C26" s="131" t="str">
        <f>'4. Cadena de valor'!C47</f>
        <v>1.3</v>
      </c>
      <c r="D26" s="713" t="str">
        <f>IF('4. Cadena de valor'!D47="","No registra",
IF('4. Cadena de valor'!D47="Otro",'4. Cadena de valor'!G47,
'4. Cadena de valor'!D47))</f>
        <v>No registra</v>
      </c>
      <c r="E26" s="714"/>
      <c r="F26" s="231" t="str">
        <f>IF('4. Cadena de valor'!O47="","",'4. Cadena de valor'!O47)</f>
        <v/>
      </c>
      <c r="G26" s="713" t="str">
        <f>IF('4. Cadena de valor'!J47="","",'4. Cadena de valor'!J47)</f>
        <v/>
      </c>
      <c r="H26" s="714"/>
      <c r="I26" s="344" t="str">
        <f>IF('4. Cadena de valor'!D47="Otro","Escriba la fórmula aquí",IFERROR(VLOOKUP(D26,Auxiliar!$E$606:$G$776,3,0),""))</f>
        <v/>
      </c>
      <c r="J26" s="346"/>
      <c r="K26" s="288"/>
      <c r="L26" s="231" t="str">
        <f>IF('4. Cadena de valor'!P47="","",'4. Cadena de valor'!P47)</f>
        <v/>
      </c>
      <c r="M26" s="344"/>
      <c r="N26" s="346"/>
      <c r="O26" s="344"/>
      <c r="P26" s="346"/>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461" t="s">
        <v>3740</v>
      </c>
      <c r="D28" s="462"/>
      <c r="E28" s="462"/>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420" t="s">
        <v>3741</v>
      </c>
      <c r="D30" s="421"/>
      <c r="E30" s="421"/>
      <c r="F30" s="421"/>
      <c r="G30" s="421"/>
      <c r="H30" s="421"/>
      <c r="I30" s="421"/>
      <c r="J30" s="421"/>
      <c r="K30" s="421"/>
      <c r="L30" s="421"/>
      <c r="M30" s="421"/>
      <c r="N30" s="421"/>
      <c r="O30" s="421"/>
      <c r="P30" s="422"/>
      <c r="Q30" s="16"/>
      <c r="R30" s="16"/>
      <c r="S30" s="16"/>
      <c r="T30" s="16"/>
    </row>
    <row r="31" spans="1:20" s="1" customFormat="1" ht="26.25" customHeight="1">
      <c r="A31" s="4"/>
      <c r="B31" s="234"/>
      <c r="C31" s="423"/>
      <c r="D31" s="424"/>
      <c r="E31" s="424"/>
      <c r="F31" s="424"/>
      <c r="G31" s="424"/>
      <c r="H31" s="424"/>
      <c r="I31" s="424"/>
      <c r="J31" s="424"/>
      <c r="K31" s="424"/>
      <c r="L31" s="424"/>
      <c r="M31" s="424"/>
      <c r="N31" s="424"/>
      <c r="O31" s="424"/>
      <c r="P31" s="425"/>
      <c r="Q31" s="16"/>
      <c r="R31" s="16"/>
      <c r="S31" s="16"/>
      <c r="T31" s="16"/>
    </row>
    <row r="32" spans="1:20" s="1" customFormat="1" ht="63.4" customHeight="1">
      <c r="A32" s="4"/>
      <c r="B32" s="234"/>
      <c r="C32" s="426" t="s">
        <v>3240</v>
      </c>
      <c r="D32" s="390" t="s">
        <v>3742</v>
      </c>
      <c r="E32" s="427"/>
      <c r="F32" s="427"/>
      <c r="G32" s="427"/>
      <c r="H32" s="428"/>
      <c r="I32" s="432" t="s">
        <v>3243</v>
      </c>
      <c r="J32" s="417" t="s">
        <v>3743</v>
      </c>
      <c r="K32" s="419"/>
      <c r="L32" s="433" t="s">
        <v>3740</v>
      </c>
      <c r="M32" s="434"/>
      <c r="N32" s="435"/>
      <c r="O32" s="439" t="s">
        <v>3744</v>
      </c>
      <c r="P32" s="441" t="s">
        <v>3247</v>
      </c>
      <c r="Q32" s="16"/>
      <c r="R32" s="16"/>
      <c r="S32" s="16"/>
      <c r="T32" s="16"/>
    </row>
    <row r="33" spans="1:20" s="1" customFormat="1" ht="26.25" customHeight="1">
      <c r="A33" s="4"/>
      <c r="B33" s="234"/>
      <c r="C33" s="426"/>
      <c r="D33" s="429"/>
      <c r="E33" s="430"/>
      <c r="F33" s="430"/>
      <c r="G33" s="430"/>
      <c r="H33" s="431"/>
      <c r="I33" s="432"/>
      <c r="J33" s="142" t="s">
        <v>3248</v>
      </c>
      <c r="K33" s="142" t="s">
        <v>3249</v>
      </c>
      <c r="L33" s="436"/>
      <c r="M33" s="437"/>
      <c r="N33" s="438"/>
      <c r="O33" s="440"/>
      <c r="P33" s="442"/>
      <c r="Q33" s="16"/>
      <c r="R33" s="16"/>
      <c r="S33" s="16"/>
      <c r="T33" s="16"/>
    </row>
    <row r="34" spans="1:20" s="1" customFormat="1" ht="26.25" customHeight="1">
      <c r="A34" s="4"/>
      <c r="B34" s="234"/>
      <c r="C34" s="373" t="s">
        <v>3250</v>
      </c>
      <c r="D34" s="447"/>
      <c r="E34" s="347"/>
      <c r="F34" s="347"/>
      <c r="G34" s="347"/>
      <c r="H34" s="448"/>
      <c r="I34" s="455"/>
      <c r="J34" s="398"/>
      <c r="K34" s="455"/>
      <c r="L34" s="722" t="str">
        <f>IF(OR(I34="",J34="",K34=""),"",CONCATENATE(I34," empleos únicos durante un periodo de ",J34," ",K34))</f>
        <v/>
      </c>
      <c r="M34" s="723"/>
      <c r="N34" s="724"/>
      <c r="O34" s="491"/>
      <c r="P34" s="398"/>
      <c r="Q34" s="16"/>
      <c r="R34" s="16"/>
      <c r="S34" s="16"/>
      <c r="T34" s="16"/>
    </row>
    <row r="35" spans="1:20" s="1" customFormat="1" ht="26.25" customHeight="1">
      <c r="A35" s="4"/>
      <c r="B35" s="234"/>
      <c r="C35" s="373"/>
      <c r="D35" s="452"/>
      <c r="E35" s="453"/>
      <c r="F35" s="453"/>
      <c r="G35" s="453"/>
      <c r="H35" s="454"/>
      <c r="I35" s="457"/>
      <c r="J35" s="399"/>
      <c r="K35" s="457"/>
      <c r="L35" s="725"/>
      <c r="M35" s="726"/>
      <c r="N35" s="727"/>
      <c r="O35" s="491"/>
      <c r="P35" s="399"/>
      <c r="Q35" s="16"/>
      <c r="R35" s="16"/>
      <c r="S35" s="16"/>
      <c r="T35" s="16"/>
    </row>
    <row r="36" spans="1:20" s="1" customFormat="1" ht="26.25" customHeight="1">
      <c r="A36" s="4"/>
      <c r="B36" s="234"/>
      <c r="C36" s="373" t="s">
        <v>3253</v>
      </c>
      <c r="D36" s="447"/>
      <c r="E36" s="347"/>
      <c r="F36" s="347"/>
      <c r="G36" s="347"/>
      <c r="H36" s="448"/>
      <c r="I36" s="455"/>
      <c r="J36" s="398"/>
      <c r="K36" s="455"/>
      <c r="L36" s="722" t="str">
        <f>IF(OR(I36="",J36="",K36=""),"",CONCATENATE(I36," empleos únicos durante un periodo de ",J36," ",K36))</f>
        <v/>
      </c>
      <c r="M36" s="723"/>
      <c r="N36" s="724"/>
      <c r="O36" s="491"/>
      <c r="P36" s="398"/>
      <c r="Q36" s="16"/>
      <c r="R36" s="16"/>
      <c r="S36" s="16"/>
      <c r="T36" s="16"/>
    </row>
    <row r="37" spans="1:20" s="1" customFormat="1" ht="26.25" customHeight="1">
      <c r="A37" s="4"/>
      <c r="B37" s="234"/>
      <c r="C37" s="373"/>
      <c r="D37" s="452"/>
      <c r="E37" s="453"/>
      <c r="F37" s="453"/>
      <c r="G37" s="453"/>
      <c r="H37" s="454"/>
      <c r="I37" s="457"/>
      <c r="J37" s="399"/>
      <c r="K37" s="457"/>
      <c r="L37" s="725"/>
      <c r="M37" s="726"/>
      <c r="N37" s="727"/>
      <c r="O37" s="491"/>
      <c r="P37" s="399"/>
      <c r="Q37" s="16"/>
      <c r="R37" s="16"/>
      <c r="S37" s="16"/>
      <c r="T37" s="16"/>
    </row>
    <row r="38" spans="1:20" s="1" customFormat="1" ht="26.25" customHeight="1">
      <c r="A38" s="4"/>
      <c r="B38" s="234"/>
      <c r="C38" s="373" t="s">
        <v>3256</v>
      </c>
      <c r="D38" s="447"/>
      <c r="E38" s="347"/>
      <c r="F38" s="347"/>
      <c r="G38" s="347"/>
      <c r="H38" s="448"/>
      <c r="I38" s="455"/>
      <c r="J38" s="398"/>
      <c r="K38" s="455"/>
      <c r="L38" s="722" t="str">
        <f t="shared" ref="L38" si="0">IF(OR(I38="",J38="",K38=""),"",CONCATENATE(I38," empleos únicos durante un periodo de ",J38," ",K38))</f>
        <v/>
      </c>
      <c r="M38" s="723"/>
      <c r="N38" s="724"/>
      <c r="O38" s="491"/>
      <c r="P38" s="398"/>
      <c r="Q38" s="16"/>
      <c r="R38" s="16"/>
      <c r="S38" s="16"/>
      <c r="T38" s="16"/>
    </row>
    <row r="39" spans="1:20" s="1" customFormat="1" ht="26.25" customHeight="1">
      <c r="A39" s="4"/>
      <c r="B39" s="234"/>
      <c r="C39" s="373"/>
      <c r="D39" s="452"/>
      <c r="E39" s="453"/>
      <c r="F39" s="453"/>
      <c r="G39" s="453"/>
      <c r="H39" s="454"/>
      <c r="I39" s="457"/>
      <c r="J39" s="399"/>
      <c r="K39" s="457"/>
      <c r="L39" s="725"/>
      <c r="M39" s="726"/>
      <c r="N39" s="727"/>
      <c r="O39" s="491"/>
      <c r="P39" s="399"/>
      <c r="Q39" s="16"/>
      <c r="R39" s="16"/>
      <c r="S39" s="16"/>
      <c r="T39" s="16"/>
    </row>
    <row r="40" spans="1:20" s="1" customFormat="1" ht="26.25" customHeight="1">
      <c r="A40" s="4"/>
      <c r="B40" s="234"/>
      <c r="C40" s="373" t="s">
        <v>3259</v>
      </c>
      <c r="D40" s="447"/>
      <c r="E40" s="347"/>
      <c r="F40" s="347"/>
      <c r="G40" s="347"/>
      <c r="H40" s="448"/>
      <c r="I40" s="455"/>
      <c r="J40" s="398"/>
      <c r="K40" s="455"/>
      <c r="L40" s="722" t="str">
        <f t="shared" ref="L40" si="1">IF(OR(I40="",J40="",K40=""),"",CONCATENATE(I40," empleos únicos durante un periodo de ",J40," ",K40))</f>
        <v/>
      </c>
      <c r="M40" s="723"/>
      <c r="N40" s="724"/>
      <c r="O40" s="491"/>
      <c r="P40" s="398"/>
      <c r="Q40" s="16"/>
      <c r="R40" s="16"/>
      <c r="S40" s="16"/>
      <c r="T40" s="16"/>
    </row>
    <row r="41" spans="1:20" s="1" customFormat="1" ht="26.25" customHeight="1">
      <c r="A41" s="4"/>
      <c r="B41" s="234"/>
      <c r="C41" s="373"/>
      <c r="D41" s="452"/>
      <c r="E41" s="453"/>
      <c r="F41" s="453"/>
      <c r="G41" s="453"/>
      <c r="H41" s="454"/>
      <c r="I41" s="457"/>
      <c r="J41" s="399"/>
      <c r="K41" s="457"/>
      <c r="L41" s="725"/>
      <c r="M41" s="726"/>
      <c r="N41" s="727"/>
      <c r="O41" s="491"/>
      <c r="P41" s="399"/>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461" t="s">
        <v>3745</v>
      </c>
      <c r="D43" s="462"/>
      <c r="E43" s="462"/>
      <c r="F43" s="234"/>
      <c r="G43" s="234"/>
      <c r="H43" s="234"/>
      <c r="I43" s="234"/>
      <c r="J43" s="234"/>
      <c r="K43" s="234"/>
      <c r="L43" s="234"/>
      <c r="M43" s="234"/>
      <c r="N43" s="234"/>
      <c r="O43" s="234"/>
      <c r="P43" s="234"/>
      <c r="Q43" s="16"/>
      <c r="R43" s="16"/>
      <c r="S43" s="16"/>
      <c r="T43" s="16"/>
    </row>
    <row r="44" spans="1:20" s="1" customFormat="1" ht="26.25" customHeight="1">
      <c r="A44" s="4"/>
      <c r="B44" s="234"/>
      <c r="C44" s="720" t="s">
        <v>3746</v>
      </c>
      <c r="D44" s="720"/>
      <c r="E44" s="720"/>
      <c r="F44" s="720"/>
      <c r="G44" s="720"/>
      <c r="H44" s="720"/>
      <c r="I44" s="720"/>
      <c r="J44" s="720"/>
      <c r="K44" s="720"/>
      <c r="L44" s="720"/>
      <c r="M44" s="720"/>
      <c r="N44" s="720"/>
      <c r="O44" s="720"/>
      <c r="P44" s="720"/>
      <c r="Q44" s="16"/>
      <c r="R44" s="16"/>
      <c r="S44" s="16"/>
      <c r="T44" s="16"/>
    </row>
    <row r="45" spans="1:20" s="1" customFormat="1" ht="26.25" customHeight="1">
      <c r="A45" s="4"/>
      <c r="B45" s="234"/>
      <c r="C45" s="720"/>
      <c r="D45" s="720"/>
      <c r="E45" s="720"/>
      <c r="F45" s="720"/>
      <c r="G45" s="720"/>
      <c r="H45" s="720"/>
      <c r="I45" s="720"/>
      <c r="J45" s="720"/>
      <c r="K45" s="720"/>
      <c r="L45" s="720"/>
      <c r="M45" s="720"/>
      <c r="N45" s="720"/>
      <c r="O45" s="720"/>
      <c r="P45" s="720"/>
      <c r="Q45" s="16"/>
      <c r="R45" s="16"/>
      <c r="S45" s="16"/>
      <c r="T45" s="16"/>
    </row>
    <row r="46" spans="1:20" s="1" customFormat="1" ht="26.25" customHeight="1">
      <c r="A46" s="4"/>
      <c r="B46" s="234"/>
      <c r="C46" s="233" t="s">
        <v>3250</v>
      </c>
      <c r="D46" s="235" t="s">
        <v>3747</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432" t="s">
        <v>3748</v>
      </c>
      <c r="E47" s="432"/>
      <c r="F47" s="432"/>
      <c r="G47" s="432"/>
      <c r="H47" s="715" t="s">
        <v>3248</v>
      </c>
      <c r="I47" s="719"/>
      <c r="J47" s="719"/>
      <c r="K47" s="716"/>
      <c r="L47" s="234"/>
      <c r="M47" s="234"/>
      <c r="N47" s="234"/>
      <c r="O47" s="234"/>
      <c r="P47" s="234"/>
      <c r="Q47" s="16"/>
      <c r="R47" s="16"/>
      <c r="S47" s="16"/>
      <c r="T47" s="16"/>
    </row>
    <row r="48" spans="1:20" s="1" customFormat="1" ht="26.25" customHeight="1">
      <c r="A48" s="4"/>
      <c r="B48" s="234"/>
      <c r="C48" s="234"/>
      <c r="D48" s="432"/>
      <c r="E48" s="432"/>
      <c r="F48" s="432"/>
      <c r="G48" s="432"/>
      <c r="H48" s="227" t="s">
        <v>3749</v>
      </c>
      <c r="I48" s="227" t="s">
        <v>3750</v>
      </c>
      <c r="J48" s="227" t="s">
        <v>1643</v>
      </c>
      <c r="K48" s="227" t="s">
        <v>3751</v>
      </c>
      <c r="L48" s="234"/>
      <c r="M48" s="234"/>
      <c r="N48" s="234"/>
      <c r="O48" s="234"/>
      <c r="P48" s="234"/>
      <c r="Q48" s="16"/>
      <c r="R48" s="16"/>
      <c r="S48" s="16"/>
      <c r="T48" s="16"/>
    </row>
    <row r="49" spans="1:20" s="1" customFormat="1" ht="26.25" customHeight="1">
      <c r="A49" s="4"/>
      <c r="B49" s="234"/>
      <c r="C49" s="254"/>
      <c r="D49" s="721"/>
      <c r="E49" s="721"/>
      <c r="F49" s="721"/>
      <c r="G49" s="721"/>
      <c r="H49" s="293"/>
      <c r="I49" s="293"/>
      <c r="J49" s="293"/>
      <c r="K49" s="207">
        <f>SUM(H49:J49)</f>
        <v>0</v>
      </c>
      <c r="L49" s="248"/>
      <c r="M49" s="234"/>
      <c r="N49" s="234"/>
      <c r="O49" s="234"/>
      <c r="P49" s="234"/>
      <c r="Q49" s="16"/>
      <c r="R49" s="16"/>
      <c r="S49" s="16"/>
      <c r="T49" s="16"/>
    </row>
    <row r="50" spans="1:20" s="1" customFormat="1" ht="26.25" customHeight="1">
      <c r="A50" s="4"/>
      <c r="B50" s="234"/>
      <c r="C50" s="234"/>
      <c r="D50" s="721"/>
      <c r="E50" s="721"/>
      <c r="F50" s="721"/>
      <c r="G50" s="721"/>
      <c r="H50" s="293"/>
      <c r="I50" s="293"/>
      <c r="J50" s="293"/>
      <c r="K50" s="207">
        <f t="shared" ref="K50:K52" si="2">SUM(H50:J50)</f>
        <v>0</v>
      </c>
      <c r="L50" s="234"/>
      <c r="M50" s="234"/>
      <c r="N50" s="234"/>
      <c r="O50" s="234"/>
      <c r="P50" s="234"/>
      <c r="Q50" s="16"/>
      <c r="R50" s="16"/>
      <c r="S50" s="16"/>
      <c r="T50" s="16"/>
    </row>
    <row r="51" spans="1:20" s="1" customFormat="1" ht="26.25" customHeight="1">
      <c r="A51" s="4"/>
      <c r="B51" s="234"/>
      <c r="C51" s="234"/>
      <c r="D51" s="721"/>
      <c r="E51" s="721"/>
      <c r="F51" s="721"/>
      <c r="G51" s="721"/>
      <c r="H51" s="293"/>
      <c r="I51" s="293"/>
      <c r="J51" s="293"/>
      <c r="K51" s="207">
        <f t="shared" si="2"/>
        <v>0</v>
      </c>
      <c r="L51" s="234"/>
      <c r="M51" s="234"/>
      <c r="N51" s="234"/>
      <c r="O51" s="234"/>
      <c r="P51" s="234"/>
      <c r="Q51" s="16"/>
      <c r="R51" s="16"/>
      <c r="S51" s="16"/>
      <c r="T51" s="16"/>
    </row>
    <row r="52" spans="1:20" s="1" customFormat="1" ht="26.25" customHeight="1">
      <c r="A52" s="4"/>
      <c r="B52" s="234"/>
      <c r="C52" s="234"/>
      <c r="D52" s="721"/>
      <c r="E52" s="721"/>
      <c r="F52" s="721"/>
      <c r="G52" s="721"/>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3253</v>
      </c>
      <c r="D54" s="235" t="s">
        <v>3752</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432" t="s">
        <v>3748</v>
      </c>
      <c r="E55" s="432"/>
      <c r="F55" s="432"/>
      <c r="G55" s="432"/>
      <c r="H55" s="715" t="s">
        <v>3248</v>
      </c>
      <c r="I55" s="719"/>
      <c r="J55" s="719"/>
      <c r="K55" s="719"/>
      <c r="L55" s="719"/>
      <c r="M55" s="716"/>
      <c r="N55" s="234"/>
      <c r="O55" s="234"/>
      <c r="P55" s="234"/>
      <c r="Q55" s="16"/>
      <c r="R55" s="16"/>
      <c r="S55" s="16"/>
      <c r="T55" s="16"/>
    </row>
    <row r="56" spans="1:20" s="1" customFormat="1" ht="25.9" customHeight="1">
      <c r="A56" s="4"/>
      <c r="B56" s="234"/>
      <c r="C56" s="234"/>
      <c r="D56" s="432"/>
      <c r="E56" s="432"/>
      <c r="F56" s="432"/>
      <c r="G56" s="432"/>
      <c r="H56" s="236" t="s">
        <v>3753</v>
      </c>
      <c r="I56" s="236" t="s">
        <v>3754</v>
      </c>
      <c r="J56" s="237" t="s">
        <v>3755</v>
      </c>
      <c r="K56" s="236" t="s">
        <v>3756</v>
      </c>
      <c r="L56" s="238" t="s">
        <v>3757</v>
      </c>
      <c r="M56" s="236" t="s">
        <v>3751</v>
      </c>
      <c r="N56" s="234"/>
      <c r="O56" s="234"/>
      <c r="P56" s="234"/>
      <c r="Q56" s="16"/>
      <c r="R56" s="16"/>
      <c r="S56" s="16"/>
      <c r="T56" s="16"/>
    </row>
    <row r="57" spans="1:20" s="1" customFormat="1" ht="26.25" customHeight="1">
      <c r="A57" s="4"/>
      <c r="B57" s="234"/>
      <c r="C57" s="234"/>
      <c r="D57" s="491"/>
      <c r="E57" s="491"/>
      <c r="F57" s="491"/>
      <c r="G57" s="491"/>
      <c r="H57" s="242"/>
      <c r="I57" s="242"/>
      <c r="J57" s="243"/>
      <c r="K57" s="243"/>
      <c r="L57" s="294"/>
      <c r="M57" s="188">
        <f>SUM(H57:L57)</f>
        <v>0</v>
      </c>
      <c r="N57" s="234"/>
      <c r="O57" s="234"/>
      <c r="P57" s="234"/>
      <c r="Q57" s="16"/>
      <c r="R57" s="16"/>
      <c r="S57" s="16"/>
      <c r="T57" s="16"/>
    </row>
    <row r="58" spans="1:20" s="1" customFormat="1" ht="26.25" customHeight="1">
      <c r="A58" s="4"/>
      <c r="B58" s="234"/>
      <c r="C58" s="234"/>
      <c r="D58" s="491"/>
      <c r="E58" s="491"/>
      <c r="F58" s="491"/>
      <c r="G58" s="491"/>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491"/>
      <c r="E59" s="491"/>
      <c r="F59" s="491"/>
      <c r="G59" s="491"/>
      <c r="H59" s="242"/>
      <c r="I59" s="242"/>
      <c r="J59" s="243"/>
      <c r="K59" s="243"/>
      <c r="L59" s="294"/>
      <c r="M59" s="188">
        <f t="shared" si="3"/>
        <v>0</v>
      </c>
      <c r="N59" s="234"/>
      <c r="O59" s="234"/>
      <c r="P59" s="234"/>
      <c r="Q59" s="16"/>
      <c r="R59" s="16"/>
      <c r="S59" s="16"/>
      <c r="T59" s="16"/>
    </row>
    <row r="60" spans="1:20" s="1" customFormat="1" ht="26.25" customHeight="1">
      <c r="A60" s="4"/>
      <c r="B60" s="234"/>
      <c r="C60" s="234"/>
      <c r="D60" s="491"/>
      <c r="E60" s="491"/>
      <c r="F60" s="491"/>
      <c r="G60" s="491"/>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3256</v>
      </c>
      <c r="D62" s="235" t="s">
        <v>3758</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432" t="s">
        <v>3748</v>
      </c>
      <c r="E63" s="432"/>
      <c r="F63" s="432"/>
      <c r="G63" s="432"/>
      <c r="H63" s="730" t="s">
        <v>3248</v>
      </c>
      <c r="I63" s="730"/>
      <c r="J63" s="730"/>
      <c r="K63" s="730"/>
      <c r="L63" s="730"/>
      <c r="M63" s="730"/>
      <c r="N63" s="234"/>
      <c r="O63" s="234"/>
      <c r="P63" s="253"/>
      <c r="Q63" s="16"/>
      <c r="R63" s="16"/>
      <c r="S63" s="16"/>
      <c r="T63" s="16"/>
    </row>
    <row r="64" spans="1:20" s="1" customFormat="1" ht="52.15" customHeight="1">
      <c r="A64" s="4"/>
      <c r="B64" s="234"/>
      <c r="C64" s="234"/>
      <c r="D64" s="432"/>
      <c r="E64" s="432"/>
      <c r="F64" s="432"/>
      <c r="G64" s="432"/>
      <c r="H64" s="183" t="s">
        <v>3759</v>
      </c>
      <c r="I64" s="228" t="s">
        <v>3760</v>
      </c>
      <c r="J64" s="183" t="s">
        <v>3761</v>
      </c>
      <c r="K64" s="183" t="s">
        <v>3762</v>
      </c>
      <c r="L64" s="228" t="s">
        <v>3763</v>
      </c>
      <c r="M64" s="183" t="s">
        <v>3751</v>
      </c>
      <c r="N64" s="234"/>
      <c r="O64" s="234"/>
      <c r="P64" s="253"/>
      <c r="Q64" s="16"/>
      <c r="R64" s="16"/>
      <c r="S64" s="16"/>
      <c r="T64" s="16"/>
    </row>
    <row r="65" spans="1:20" s="1" customFormat="1" ht="26.25" customHeight="1">
      <c r="A65" s="4"/>
      <c r="B65" s="234"/>
      <c r="C65" s="234"/>
      <c r="D65" s="491"/>
      <c r="E65" s="491"/>
      <c r="F65" s="491"/>
      <c r="G65" s="491"/>
      <c r="H65" s="242"/>
      <c r="I65" s="242"/>
      <c r="J65" s="242"/>
      <c r="K65" s="242"/>
      <c r="L65" s="295"/>
      <c r="M65" s="188">
        <f>SUM(H65:L65)</f>
        <v>0</v>
      </c>
      <c r="N65" s="234"/>
      <c r="O65" s="234"/>
      <c r="P65" s="253"/>
      <c r="Q65" s="16"/>
      <c r="R65" s="16"/>
      <c r="S65" s="16"/>
      <c r="T65" s="16"/>
    </row>
    <row r="66" spans="1:20" s="1" customFormat="1" ht="26.25" customHeight="1">
      <c r="A66" s="4"/>
      <c r="B66" s="234"/>
      <c r="C66" s="234"/>
      <c r="D66" s="491"/>
      <c r="E66" s="491"/>
      <c r="F66" s="491"/>
      <c r="G66" s="491"/>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491"/>
      <c r="E67" s="491"/>
      <c r="F67" s="491"/>
      <c r="G67" s="491"/>
      <c r="H67" s="242"/>
      <c r="I67" s="242"/>
      <c r="J67" s="242"/>
      <c r="K67" s="242"/>
      <c r="L67" s="295"/>
      <c r="M67" s="188">
        <f t="shared" si="4"/>
        <v>0</v>
      </c>
      <c r="N67" s="234"/>
      <c r="O67" s="234"/>
      <c r="P67" s="253"/>
      <c r="Q67" s="16"/>
      <c r="R67" s="16"/>
      <c r="S67" s="16"/>
      <c r="T67" s="16"/>
    </row>
    <row r="68" spans="1:20" s="1" customFormat="1" ht="26.25" customHeight="1">
      <c r="A68" s="4"/>
      <c r="B68" s="234"/>
      <c r="C68" s="234"/>
      <c r="D68" s="491"/>
      <c r="E68" s="491"/>
      <c r="F68" s="491"/>
      <c r="G68" s="491"/>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3259</v>
      </c>
      <c r="D70" s="235" t="s">
        <v>3764</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432" t="s">
        <v>3748</v>
      </c>
      <c r="E71" s="432"/>
      <c r="F71" s="432"/>
      <c r="G71" s="432"/>
      <c r="H71" s="731" t="s">
        <v>3248</v>
      </c>
      <c r="I71" s="256"/>
      <c r="J71" s="256"/>
      <c r="K71" s="256"/>
      <c r="L71" s="234"/>
      <c r="M71" s="234"/>
      <c r="N71" s="234"/>
      <c r="O71" s="234"/>
      <c r="P71" s="253"/>
      <c r="Q71" s="16"/>
      <c r="R71" s="16"/>
      <c r="S71" s="16"/>
      <c r="T71" s="16"/>
    </row>
    <row r="72" spans="1:20" s="1" customFormat="1" ht="26.25" customHeight="1">
      <c r="A72" s="4"/>
      <c r="B72" s="234"/>
      <c r="C72" s="234"/>
      <c r="D72" s="432"/>
      <c r="E72" s="432"/>
      <c r="F72" s="432"/>
      <c r="G72" s="432"/>
      <c r="H72" s="732"/>
      <c r="I72" s="256"/>
      <c r="J72" s="256"/>
      <c r="K72" s="256"/>
      <c r="L72" s="234"/>
      <c r="M72" s="234"/>
      <c r="N72" s="234"/>
      <c r="O72" s="234"/>
      <c r="P72" s="253"/>
      <c r="Q72" s="16"/>
      <c r="R72" s="16"/>
      <c r="S72" s="16"/>
      <c r="T72" s="16"/>
    </row>
    <row r="73" spans="1:20" s="1" customFormat="1" ht="26.25" customHeight="1">
      <c r="A73" s="4"/>
      <c r="B73" s="234"/>
      <c r="C73" s="234"/>
      <c r="D73" s="491"/>
      <c r="E73" s="491"/>
      <c r="F73" s="491"/>
      <c r="G73" s="491"/>
      <c r="H73" s="242"/>
      <c r="I73" s="256"/>
      <c r="J73" s="256"/>
      <c r="K73" s="256"/>
      <c r="L73" s="234"/>
      <c r="M73" s="234"/>
      <c r="N73" s="234"/>
      <c r="O73" s="234"/>
      <c r="P73" s="253"/>
      <c r="Q73" s="16"/>
      <c r="R73" s="16"/>
      <c r="S73" s="16"/>
      <c r="T73" s="16"/>
    </row>
    <row r="74" spans="1:20" s="1" customFormat="1" ht="26.25" customHeight="1">
      <c r="A74" s="4"/>
      <c r="B74" s="234"/>
      <c r="C74" s="234"/>
      <c r="D74" s="491"/>
      <c r="E74" s="491"/>
      <c r="F74" s="491"/>
      <c r="G74" s="491"/>
      <c r="H74" s="242"/>
      <c r="I74" s="256"/>
      <c r="J74" s="256"/>
      <c r="K74" s="256"/>
      <c r="L74" s="234"/>
      <c r="M74" s="234"/>
      <c r="N74" s="234"/>
      <c r="O74" s="234"/>
      <c r="P74" s="253"/>
      <c r="Q74" s="16"/>
      <c r="R74" s="16"/>
      <c r="S74" s="16"/>
      <c r="T74" s="16"/>
    </row>
    <row r="75" spans="1:20" s="1" customFormat="1" ht="26.25" customHeight="1">
      <c r="A75" s="4"/>
      <c r="B75" s="234"/>
      <c r="C75" s="234"/>
      <c r="D75" s="491"/>
      <c r="E75" s="491"/>
      <c r="F75" s="491"/>
      <c r="G75" s="491"/>
      <c r="H75" s="242"/>
      <c r="I75" s="256"/>
      <c r="J75" s="256"/>
      <c r="K75" s="256"/>
      <c r="L75" s="234"/>
      <c r="M75" s="234"/>
      <c r="N75" s="234"/>
      <c r="O75" s="234"/>
      <c r="P75" s="253"/>
      <c r="Q75" s="16"/>
      <c r="R75" s="16"/>
      <c r="S75" s="16"/>
      <c r="T75" s="16"/>
    </row>
    <row r="76" spans="1:20" s="1" customFormat="1" ht="26.25" customHeight="1">
      <c r="A76" s="4"/>
      <c r="B76" s="234"/>
      <c r="C76" s="234"/>
      <c r="D76" s="491"/>
      <c r="E76" s="491"/>
      <c r="F76" s="491"/>
      <c r="G76" s="491"/>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3765</v>
      </c>
      <c r="D78" s="235" t="s">
        <v>3766</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432" t="s">
        <v>3748</v>
      </c>
      <c r="E79" s="432"/>
      <c r="F79" s="432"/>
      <c r="G79" s="432"/>
      <c r="H79" s="731" t="s">
        <v>3248</v>
      </c>
      <c r="I79" s="256"/>
      <c r="J79" s="256"/>
      <c r="K79" s="256"/>
      <c r="L79" s="234"/>
      <c r="M79" s="234"/>
      <c r="N79" s="234"/>
      <c r="O79" s="234"/>
      <c r="P79" s="253"/>
      <c r="Q79" s="16"/>
      <c r="R79" s="16"/>
      <c r="S79" s="16"/>
      <c r="T79" s="16"/>
    </row>
    <row r="80" spans="1:20" s="1" customFormat="1" ht="26.25" customHeight="1">
      <c r="A80" s="4"/>
      <c r="B80" s="234"/>
      <c r="C80" s="234"/>
      <c r="D80" s="432"/>
      <c r="E80" s="432"/>
      <c r="F80" s="432"/>
      <c r="G80" s="432"/>
      <c r="H80" s="732"/>
      <c r="I80" s="256"/>
      <c r="J80" s="256"/>
      <c r="K80" s="256"/>
      <c r="L80" s="234"/>
      <c r="M80" s="234"/>
      <c r="N80" s="234"/>
      <c r="O80" s="234"/>
      <c r="P80" s="253"/>
      <c r="Q80" s="16"/>
      <c r="R80" s="16"/>
      <c r="S80" s="16"/>
      <c r="T80" s="16"/>
    </row>
    <row r="81" spans="1:20" s="1" customFormat="1" ht="26.25" customHeight="1">
      <c r="A81" s="4"/>
      <c r="B81" s="234"/>
      <c r="C81" s="234"/>
      <c r="D81" s="491"/>
      <c r="E81" s="491"/>
      <c r="F81" s="491"/>
      <c r="G81" s="491"/>
      <c r="H81" s="242"/>
      <c r="I81" s="256"/>
      <c r="J81" s="256"/>
      <c r="K81" s="256"/>
      <c r="L81" s="234"/>
      <c r="M81" s="234"/>
      <c r="N81" s="234"/>
      <c r="O81" s="234"/>
      <c r="P81" s="253"/>
      <c r="Q81" s="16"/>
      <c r="R81" s="16"/>
      <c r="S81" s="16"/>
      <c r="T81" s="16"/>
    </row>
    <row r="82" spans="1:20" s="1" customFormat="1" ht="26.25" customHeight="1">
      <c r="A82" s="4"/>
      <c r="B82" s="234"/>
      <c r="C82" s="234"/>
      <c r="D82" s="491"/>
      <c r="E82" s="491"/>
      <c r="F82" s="491"/>
      <c r="G82" s="491"/>
      <c r="H82" s="242"/>
      <c r="I82" s="256"/>
      <c r="J82" s="256"/>
      <c r="K82" s="256"/>
      <c r="L82" s="234"/>
      <c r="M82" s="234"/>
      <c r="N82" s="234"/>
      <c r="O82" s="234"/>
      <c r="P82" s="253"/>
      <c r="Q82" s="16"/>
      <c r="R82" s="16"/>
      <c r="S82" s="16"/>
      <c r="T82" s="16"/>
    </row>
    <row r="83" spans="1:20" s="1" customFormat="1" ht="26.25" customHeight="1">
      <c r="A83" s="4"/>
      <c r="B83" s="234"/>
      <c r="C83" s="234"/>
      <c r="D83" s="491"/>
      <c r="E83" s="491"/>
      <c r="F83" s="491"/>
      <c r="G83" s="491"/>
      <c r="H83" s="242"/>
      <c r="I83" s="256"/>
      <c r="J83" s="256"/>
      <c r="K83" s="256"/>
      <c r="L83" s="234"/>
      <c r="M83" s="234"/>
      <c r="N83" s="234"/>
      <c r="O83" s="234"/>
      <c r="P83" s="253"/>
      <c r="Q83" s="16"/>
      <c r="R83" s="16"/>
      <c r="S83" s="16"/>
      <c r="T83" s="16"/>
    </row>
    <row r="84" spans="1:20" s="1" customFormat="1" ht="26.25" customHeight="1">
      <c r="A84" s="4"/>
      <c r="B84" s="234"/>
      <c r="C84" s="234"/>
      <c r="D84" s="491"/>
      <c r="E84" s="491"/>
      <c r="F84" s="491"/>
      <c r="G84" s="491"/>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3767</v>
      </c>
      <c r="D86" s="235" t="s">
        <v>3768</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432" t="s">
        <v>3748</v>
      </c>
      <c r="E87" s="432"/>
      <c r="F87" s="432"/>
      <c r="G87" s="432"/>
      <c r="H87" s="730" t="s">
        <v>3248</v>
      </c>
      <c r="I87" s="730"/>
      <c r="J87" s="730"/>
      <c r="K87" s="730"/>
      <c r="L87" s="730"/>
      <c r="M87" s="730"/>
      <c r="N87" s="730"/>
      <c r="O87" s="234"/>
      <c r="P87" s="253"/>
      <c r="Q87" s="16"/>
      <c r="R87" s="16"/>
      <c r="S87" s="16"/>
      <c r="T87" s="16"/>
    </row>
    <row r="88" spans="1:20" s="1" customFormat="1" ht="35.65" customHeight="1">
      <c r="A88" s="4"/>
      <c r="B88" s="234"/>
      <c r="C88" s="234"/>
      <c r="D88" s="432"/>
      <c r="E88" s="432"/>
      <c r="F88" s="432"/>
      <c r="G88" s="432"/>
      <c r="H88" s="229" t="s">
        <v>3769</v>
      </c>
      <c r="I88" s="229" t="s">
        <v>3770</v>
      </c>
      <c r="J88" s="229" t="s">
        <v>3771</v>
      </c>
      <c r="K88" s="229" t="s">
        <v>3772</v>
      </c>
      <c r="L88" s="229" t="s">
        <v>3773</v>
      </c>
      <c r="M88" s="229" t="s">
        <v>3774</v>
      </c>
      <c r="N88" s="183" t="s">
        <v>3751</v>
      </c>
      <c r="O88" s="234"/>
      <c r="P88" s="253"/>
      <c r="Q88" s="16"/>
      <c r="R88" s="16"/>
      <c r="S88" s="16"/>
      <c r="T88" s="16"/>
    </row>
    <row r="89" spans="1:20" s="1" customFormat="1" ht="26.25" customHeight="1">
      <c r="A89" s="4"/>
      <c r="B89" s="234"/>
      <c r="C89" s="234"/>
      <c r="D89" s="491"/>
      <c r="E89" s="491"/>
      <c r="F89" s="491"/>
      <c r="G89" s="491"/>
      <c r="H89" s="243"/>
      <c r="I89" s="243"/>
      <c r="J89" s="243"/>
      <c r="K89" s="243"/>
      <c r="L89" s="243"/>
      <c r="M89" s="243"/>
      <c r="N89" s="230">
        <f>SUM(H89:M89)</f>
        <v>0</v>
      </c>
      <c r="O89" s="234"/>
      <c r="P89" s="253"/>
      <c r="Q89" s="16"/>
      <c r="R89" s="16"/>
      <c r="S89" s="16"/>
      <c r="T89" s="16"/>
    </row>
    <row r="90" spans="1:20" s="1" customFormat="1" ht="26.25" customHeight="1">
      <c r="A90" s="4"/>
      <c r="B90" s="234"/>
      <c r="C90" s="234"/>
      <c r="D90" s="491"/>
      <c r="E90" s="491"/>
      <c r="F90" s="491"/>
      <c r="G90" s="491"/>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491"/>
      <c r="E91" s="491"/>
      <c r="F91" s="491"/>
      <c r="G91" s="491"/>
      <c r="H91" s="243"/>
      <c r="I91" s="243"/>
      <c r="J91" s="243"/>
      <c r="K91" s="243"/>
      <c r="L91" s="243"/>
      <c r="M91" s="243"/>
      <c r="N91" s="230">
        <f t="shared" si="5"/>
        <v>0</v>
      </c>
      <c r="O91" s="234"/>
      <c r="P91" s="253"/>
      <c r="Q91" s="16"/>
      <c r="R91" s="16"/>
      <c r="S91" s="16"/>
      <c r="T91" s="16"/>
    </row>
    <row r="92" spans="1:20" s="1" customFormat="1" ht="26.25" customHeight="1">
      <c r="A92" s="4"/>
      <c r="B92" s="234"/>
      <c r="C92" s="234"/>
      <c r="D92" s="491"/>
      <c r="E92" s="491"/>
      <c r="F92" s="491"/>
      <c r="G92" s="491"/>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461" t="s">
        <v>1959</v>
      </c>
      <c r="D94" s="462"/>
      <c r="E94" s="462"/>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3775</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733" t="s">
        <v>3776</v>
      </c>
      <c r="E98" s="733"/>
      <c r="F98" s="733"/>
      <c r="G98" s="733" t="s">
        <v>3777</v>
      </c>
      <c r="H98" s="733"/>
      <c r="I98" s="733"/>
      <c r="J98" s="733" t="s">
        <v>3778</v>
      </c>
      <c r="K98" s="733"/>
      <c r="L98" s="733"/>
      <c r="M98" s="733" t="s">
        <v>3779</v>
      </c>
      <c r="N98" s="733"/>
      <c r="O98" s="733"/>
      <c r="P98" s="733"/>
      <c r="Q98" s="59"/>
      <c r="R98" s="16"/>
      <c r="S98" s="16"/>
      <c r="T98" s="16"/>
    </row>
    <row r="99" spans="1:20" s="1" customFormat="1" ht="26.25" customHeight="1">
      <c r="A99" s="4"/>
      <c r="B99" s="234"/>
      <c r="C99" s="734" t="s">
        <v>3250</v>
      </c>
      <c r="D99" s="736"/>
      <c r="E99" s="736"/>
      <c r="F99" s="736"/>
      <c r="G99" s="737"/>
      <c r="H99" s="737"/>
      <c r="I99" s="737"/>
      <c r="J99" s="737"/>
      <c r="K99" s="737"/>
      <c r="L99" s="737"/>
      <c r="M99" s="737"/>
      <c r="N99" s="737"/>
      <c r="O99" s="737"/>
      <c r="P99" s="737"/>
      <c r="Q99" s="59"/>
      <c r="R99" s="16"/>
      <c r="S99" s="16"/>
      <c r="T99" s="16"/>
    </row>
    <row r="100" spans="1:20" s="1" customFormat="1" ht="26.25" customHeight="1">
      <c r="A100" s="4"/>
      <c r="B100" s="234"/>
      <c r="C100" s="735"/>
      <c r="D100" s="736"/>
      <c r="E100" s="736"/>
      <c r="F100" s="736"/>
      <c r="G100" s="737"/>
      <c r="H100" s="737"/>
      <c r="I100" s="737"/>
      <c r="J100" s="737"/>
      <c r="K100" s="737"/>
      <c r="L100" s="737"/>
      <c r="M100" s="737"/>
      <c r="N100" s="737"/>
      <c r="O100" s="737"/>
      <c r="P100" s="737"/>
      <c r="Q100" s="59"/>
      <c r="R100" s="16"/>
      <c r="S100" s="16"/>
      <c r="T100" s="16"/>
    </row>
    <row r="101" spans="1:20" s="1" customFormat="1" ht="26.25" customHeight="1">
      <c r="A101" s="4"/>
      <c r="B101" s="234"/>
      <c r="C101" s="734" t="s">
        <v>3253</v>
      </c>
      <c r="D101" s="736"/>
      <c r="E101" s="736"/>
      <c r="F101" s="736"/>
      <c r="G101" s="737"/>
      <c r="H101" s="737"/>
      <c r="I101" s="737"/>
      <c r="J101" s="737"/>
      <c r="K101" s="737"/>
      <c r="L101" s="737"/>
      <c r="M101" s="737"/>
      <c r="N101" s="737"/>
      <c r="O101" s="737"/>
      <c r="P101" s="737"/>
      <c r="Q101" s="16"/>
      <c r="R101" s="16"/>
      <c r="S101" s="16"/>
      <c r="T101" s="16"/>
    </row>
    <row r="102" spans="1:20" s="1" customFormat="1" ht="26.25" customHeight="1">
      <c r="A102" s="4"/>
      <c r="B102" s="234"/>
      <c r="C102" s="735"/>
      <c r="D102" s="736"/>
      <c r="E102" s="736"/>
      <c r="F102" s="736"/>
      <c r="G102" s="737"/>
      <c r="H102" s="737"/>
      <c r="I102" s="737"/>
      <c r="J102" s="737"/>
      <c r="K102" s="737"/>
      <c r="L102" s="737"/>
      <c r="M102" s="737"/>
      <c r="N102" s="737"/>
      <c r="O102" s="737"/>
      <c r="P102" s="737"/>
      <c r="Q102" s="16"/>
      <c r="R102" s="16"/>
      <c r="S102" s="16"/>
      <c r="T102" s="16"/>
    </row>
    <row r="103" spans="1:20" s="1" customFormat="1" ht="26.25" customHeight="1">
      <c r="A103" s="4"/>
      <c r="B103" s="234"/>
      <c r="C103" s="734" t="s">
        <v>3256</v>
      </c>
      <c r="D103" s="736"/>
      <c r="E103" s="736"/>
      <c r="F103" s="736"/>
      <c r="G103" s="737"/>
      <c r="H103" s="737"/>
      <c r="I103" s="737"/>
      <c r="J103" s="737"/>
      <c r="K103" s="737"/>
      <c r="L103" s="737"/>
      <c r="M103" s="737"/>
      <c r="N103" s="737"/>
      <c r="O103" s="737"/>
      <c r="P103" s="737"/>
      <c r="Q103" s="16"/>
      <c r="R103" s="16"/>
      <c r="S103" s="16"/>
      <c r="T103" s="16"/>
    </row>
    <row r="104" spans="1:20" s="1" customFormat="1" ht="26.25" customHeight="1">
      <c r="A104" s="4"/>
      <c r="B104" s="234"/>
      <c r="C104" s="735"/>
      <c r="D104" s="736"/>
      <c r="E104" s="736"/>
      <c r="F104" s="736"/>
      <c r="G104" s="737"/>
      <c r="H104" s="737"/>
      <c r="I104" s="737"/>
      <c r="J104" s="737"/>
      <c r="K104" s="737"/>
      <c r="L104" s="737"/>
      <c r="M104" s="737"/>
      <c r="N104" s="737"/>
      <c r="O104" s="737"/>
      <c r="P104" s="737"/>
      <c r="Q104" s="16"/>
      <c r="R104" s="16"/>
      <c r="S104" s="16"/>
      <c r="T104" s="16"/>
    </row>
    <row r="105" spans="1:20" s="1" customFormat="1" ht="26.25" customHeight="1">
      <c r="A105" s="4"/>
      <c r="B105" s="234"/>
      <c r="C105" s="734" t="s">
        <v>3259</v>
      </c>
      <c r="D105" s="736"/>
      <c r="E105" s="736"/>
      <c r="F105" s="736"/>
      <c r="G105" s="737"/>
      <c r="H105" s="737"/>
      <c r="I105" s="737"/>
      <c r="J105" s="737"/>
      <c r="K105" s="737"/>
      <c r="L105" s="737"/>
      <c r="M105" s="737"/>
      <c r="N105" s="737"/>
      <c r="O105" s="737"/>
      <c r="P105" s="737"/>
      <c r="Q105" s="16"/>
      <c r="R105" s="16"/>
      <c r="S105" s="16"/>
      <c r="T105" s="16"/>
    </row>
    <row r="106" spans="1:20" s="1" customFormat="1" ht="26.25" customHeight="1">
      <c r="A106" s="4"/>
      <c r="B106" s="234"/>
      <c r="C106" s="735"/>
      <c r="D106" s="736"/>
      <c r="E106" s="736"/>
      <c r="F106" s="736"/>
      <c r="G106" s="737"/>
      <c r="H106" s="737"/>
      <c r="I106" s="737"/>
      <c r="J106" s="737"/>
      <c r="K106" s="737"/>
      <c r="L106" s="737"/>
      <c r="M106" s="737"/>
      <c r="N106" s="737"/>
      <c r="O106" s="737"/>
      <c r="P106" s="737"/>
      <c r="Q106" s="16"/>
      <c r="R106" s="16"/>
      <c r="S106" s="16"/>
      <c r="T106" s="16"/>
    </row>
    <row r="107" spans="1:20" s="1" customFormat="1" ht="26.25" customHeight="1">
      <c r="A107" s="4"/>
      <c r="B107" s="234"/>
      <c r="C107" s="734" t="s">
        <v>3765</v>
      </c>
      <c r="D107" s="736"/>
      <c r="E107" s="736"/>
      <c r="F107" s="736"/>
      <c r="G107" s="737"/>
      <c r="H107" s="737"/>
      <c r="I107" s="737"/>
      <c r="J107" s="737"/>
      <c r="K107" s="737"/>
      <c r="L107" s="737"/>
      <c r="M107" s="737"/>
      <c r="N107" s="737"/>
      <c r="O107" s="737"/>
      <c r="P107" s="737"/>
      <c r="Q107" s="16"/>
      <c r="R107" s="16"/>
      <c r="S107" s="16"/>
      <c r="T107" s="16"/>
    </row>
    <row r="108" spans="1:20" s="1" customFormat="1" ht="26.25" customHeight="1">
      <c r="A108" s="4"/>
      <c r="B108" s="234"/>
      <c r="C108" s="735"/>
      <c r="D108" s="736"/>
      <c r="E108" s="736"/>
      <c r="F108" s="736"/>
      <c r="G108" s="737"/>
      <c r="H108" s="737"/>
      <c r="I108" s="737"/>
      <c r="J108" s="737"/>
      <c r="K108" s="737"/>
      <c r="L108" s="737"/>
      <c r="M108" s="737"/>
      <c r="N108" s="737"/>
      <c r="O108" s="737"/>
      <c r="P108" s="737"/>
      <c r="Q108" s="16"/>
      <c r="R108" s="16"/>
      <c r="S108" s="16"/>
      <c r="T108" s="16"/>
    </row>
    <row r="109" spans="1:20" s="1" customFormat="1" ht="26.25" customHeight="1">
      <c r="A109" s="4"/>
      <c r="B109" s="234"/>
      <c r="C109" s="734" t="s">
        <v>3767</v>
      </c>
      <c r="D109" s="736"/>
      <c r="E109" s="736"/>
      <c r="F109" s="736"/>
      <c r="G109" s="737"/>
      <c r="H109" s="737"/>
      <c r="I109" s="737"/>
      <c r="J109" s="737"/>
      <c r="K109" s="737"/>
      <c r="L109" s="737"/>
      <c r="M109" s="737"/>
      <c r="N109" s="737"/>
      <c r="O109" s="737"/>
      <c r="P109" s="737"/>
      <c r="Q109" s="16"/>
      <c r="R109" s="16"/>
      <c r="S109" s="16"/>
      <c r="T109" s="16"/>
    </row>
    <row r="110" spans="1:20" s="1" customFormat="1" ht="26.25" customHeight="1">
      <c r="A110" s="4"/>
      <c r="B110" s="234"/>
      <c r="C110" s="735"/>
      <c r="D110" s="736"/>
      <c r="E110" s="736"/>
      <c r="F110" s="736"/>
      <c r="G110" s="737"/>
      <c r="H110" s="737"/>
      <c r="I110" s="737"/>
      <c r="J110" s="737"/>
      <c r="K110" s="737"/>
      <c r="L110" s="737"/>
      <c r="M110" s="737"/>
      <c r="N110" s="737"/>
      <c r="O110" s="737"/>
      <c r="P110" s="737"/>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408" t="s">
        <v>3367</v>
      </c>
      <c r="D113" s="409"/>
      <c r="E113" s="409"/>
      <c r="F113" s="409"/>
      <c r="G113" s="409"/>
      <c r="H113" s="409"/>
      <c r="I113" s="409"/>
      <c r="J113" s="409"/>
      <c r="K113" s="409"/>
      <c r="L113" s="409"/>
      <c r="M113" s="409"/>
      <c r="N113" s="409"/>
      <c r="O113" s="409"/>
      <c r="P113" s="410"/>
      <c r="Q113" s="16"/>
      <c r="R113" s="16"/>
      <c r="S113" s="16"/>
      <c r="T113" s="16"/>
    </row>
    <row r="114" spans="1:20" s="1" customFormat="1" ht="26.25" customHeight="1">
      <c r="A114" s="4"/>
      <c r="B114" s="234"/>
      <c r="C114" s="411"/>
      <c r="D114" s="412"/>
      <c r="E114" s="412"/>
      <c r="F114" s="412"/>
      <c r="G114" s="412"/>
      <c r="H114" s="412"/>
      <c r="I114" s="412"/>
      <c r="J114" s="412"/>
      <c r="K114" s="412"/>
      <c r="L114" s="412"/>
      <c r="M114" s="412"/>
      <c r="N114" s="412"/>
      <c r="O114" s="412"/>
      <c r="P114" s="413"/>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414" t="s">
        <v>3368</v>
      </c>
      <c r="D117" s="415"/>
      <c r="E117" s="415"/>
      <c r="F117" s="415"/>
      <c r="G117" s="415"/>
      <c r="H117" s="415"/>
      <c r="I117" s="415"/>
      <c r="J117" s="415"/>
      <c r="K117" s="415"/>
      <c r="L117" s="415"/>
      <c r="M117" s="415"/>
      <c r="N117" s="415"/>
      <c r="O117" s="415"/>
      <c r="P117" s="416"/>
      <c r="Q117" s="16"/>
      <c r="R117" s="16"/>
      <c r="S117" s="16"/>
      <c r="T117" s="16"/>
    </row>
    <row r="118" spans="1:20" s="1" customFormat="1" ht="26.25" customHeight="1">
      <c r="A118" s="4"/>
      <c r="B118" s="65"/>
      <c r="C118" s="417" t="str">
        <f>IF('2. Contexto'!M30="","No aplica. No es necesario ingresar más información",'2. Contexto'!M30)</f>
        <v>No aplica. No es necesario ingresar más información</v>
      </c>
      <c r="D118" s="418"/>
      <c r="E118" s="418"/>
      <c r="F118" s="418"/>
      <c r="G118" s="418"/>
      <c r="H118" s="418"/>
      <c r="I118" s="418"/>
      <c r="J118" s="418"/>
      <c r="K118" s="418"/>
      <c r="L118" s="418"/>
      <c r="M118" s="418"/>
      <c r="N118" s="418"/>
      <c r="O118" s="418"/>
      <c r="P118" s="419"/>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No es necesario ingresar más información</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c r="A122" s="4"/>
      <c r="B122" s="248"/>
      <c r="C122" s="461" t="s">
        <v>3728</v>
      </c>
      <c r="D122" s="462"/>
      <c r="E122" s="462"/>
      <c r="F122" s="248"/>
      <c r="G122" s="248"/>
      <c r="H122" s="248"/>
      <c r="I122" s="248"/>
      <c r="J122" s="248"/>
      <c r="K122" s="248"/>
      <c r="L122" s="248"/>
      <c r="M122" s="248"/>
      <c r="N122" s="248"/>
      <c r="O122" s="248"/>
      <c r="P122" s="248"/>
      <c r="Q122" s="59"/>
      <c r="R122" s="16"/>
      <c r="S122" s="16"/>
      <c r="T122" s="195"/>
    </row>
    <row r="123" spans="1:20" s="1" customFormat="1" ht="26.25" hidden="1" customHeight="1" outlineLevel="1">
      <c r="A123" s="4"/>
      <c r="B123" s="248"/>
      <c r="C123" s="71" t="s">
        <v>3729</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c r="A124" s="4"/>
      <c r="B124" s="234"/>
      <c r="C124" s="71"/>
      <c r="D124" s="249"/>
      <c r="E124" s="249"/>
      <c r="F124" s="249"/>
      <c r="G124" s="250"/>
      <c r="H124" s="249"/>
      <c r="I124" s="249"/>
      <c r="J124" s="250"/>
      <c r="K124" s="249"/>
      <c r="L124" s="249"/>
      <c r="M124" s="249"/>
      <c r="N124" s="249"/>
      <c r="O124" s="251"/>
      <c r="P124" s="251"/>
    </row>
    <row r="125" spans="1:20" s="1" customFormat="1" ht="45.4" hidden="1" customHeight="1" outlineLevel="1">
      <c r="A125" s="4"/>
      <c r="B125" s="62"/>
      <c r="C125" s="252"/>
      <c r="D125" s="715" t="s">
        <v>3280</v>
      </c>
      <c r="E125" s="716"/>
      <c r="F125" s="183" t="s">
        <v>3730</v>
      </c>
      <c r="G125" s="715" t="s">
        <v>3731</v>
      </c>
      <c r="H125" s="716"/>
      <c r="I125" s="715" t="s">
        <v>3732</v>
      </c>
      <c r="J125" s="716"/>
      <c r="K125" s="183" t="s">
        <v>3733</v>
      </c>
      <c r="L125" s="183" t="s">
        <v>3265</v>
      </c>
      <c r="M125" s="717" t="s">
        <v>3734</v>
      </c>
      <c r="N125" s="718"/>
      <c r="O125" s="715" t="s">
        <v>3247</v>
      </c>
      <c r="P125" s="716"/>
    </row>
    <row r="126" spans="1:20" s="1" customFormat="1" ht="63" hidden="1" customHeight="1" outlineLevel="1">
      <c r="A126" s="4"/>
      <c r="B126" s="234"/>
      <c r="C126" s="131" t="str">
        <f>'4. Cadena de valor'!C229</f>
        <v>2.1.1</v>
      </c>
      <c r="D126" s="713" t="str">
        <f>IF('4. Cadena de valor'!D232="","No registra",
IF('4. Cadena de valor'!D232="Otro",'4. Cadena de valor'!G232,
'4. Cadena de valor'!D232))</f>
        <v>No registra</v>
      </c>
      <c r="E126" s="714"/>
      <c r="F126" s="231" t="str">
        <f>IF('4. Cadena de valor'!O232="","",'4. Cadena de valor'!O232)</f>
        <v/>
      </c>
      <c r="G126" s="713" t="str">
        <f>IF('4. Cadena de valor'!J232="","",'4. Cadena de valor'!J232)</f>
        <v/>
      </c>
      <c r="H126" s="714"/>
      <c r="I126" s="344" t="str">
        <f>IF('4. Cadena de valor'!D232="Otro","Escriba la fórmula aquí",IFERROR(VLOOKUP(D126,Auxiliar!$E$380:$G$601,3,0),""))</f>
        <v/>
      </c>
      <c r="J126" s="346"/>
      <c r="K126" s="288"/>
      <c r="L126" s="231" t="str">
        <f>IF('4. Cadena de valor'!P232="","",'4. Cadena de valor'!P232)</f>
        <v/>
      </c>
      <c r="M126" s="344"/>
      <c r="N126" s="346"/>
      <c r="O126" s="344"/>
      <c r="P126" s="346"/>
    </row>
    <row r="127" spans="1:20" s="226" customFormat="1" ht="63" hidden="1" customHeight="1" outlineLevel="1">
      <c r="A127" s="225"/>
      <c r="B127" s="234"/>
      <c r="C127" s="131" t="str">
        <f>'4. Cadena de valor'!C256</f>
        <v>2.1.2</v>
      </c>
      <c r="D127" s="713" t="str">
        <f>IF('4. Cadena de valor'!D259="","No registra",
IF('4. Cadena de valor'!D259="Otro",'4. Cadena de valor'!G259,
'4. Cadena de valor'!D259))</f>
        <v>No registra</v>
      </c>
      <c r="E127" s="714"/>
      <c r="F127" s="231" t="str">
        <f>IF('4. Cadena de valor'!O259="","",'4. Cadena de valor'!O259)</f>
        <v/>
      </c>
      <c r="G127" s="713" t="str">
        <f>IF('4. Cadena de valor'!J259="","",'4. Cadena de valor'!J259)</f>
        <v/>
      </c>
      <c r="H127" s="714"/>
      <c r="I127" s="344" t="str">
        <f>IF('4. Cadena de valor'!D259="Otro","Escriba la fórmula aquí",IFERROR(VLOOKUP(D127,Auxiliar!$E$380:$G$601,3,0),""))</f>
        <v/>
      </c>
      <c r="J127" s="346"/>
      <c r="K127" s="288"/>
      <c r="L127" s="231" t="str">
        <f>IF('4. Cadena de valor'!P259="","",'4. Cadena de valor'!P259)</f>
        <v/>
      </c>
      <c r="M127" s="344"/>
      <c r="N127" s="346"/>
      <c r="O127" s="344"/>
      <c r="P127" s="346"/>
      <c r="Q127" s="1"/>
      <c r="R127" s="1"/>
      <c r="S127" s="1"/>
      <c r="T127" s="1"/>
    </row>
    <row r="128" spans="1:20" s="1" customFormat="1" ht="63" hidden="1" customHeight="1" outlineLevel="1">
      <c r="A128" s="4"/>
      <c r="B128" s="234"/>
      <c r="C128" s="131" t="str">
        <f>'4. Cadena de valor'!C289</f>
        <v>2.2.1</v>
      </c>
      <c r="D128" s="713" t="str">
        <f>IF('4. Cadena de valor'!D292="","No registra",
IF('4. Cadena de valor'!D292="Otro",'4. Cadena de valor'!G292,
'4. Cadena de valor'!D292))</f>
        <v>No registra</v>
      </c>
      <c r="E128" s="714"/>
      <c r="F128" s="231" t="str">
        <f>IF('4. Cadena de valor'!O292="","",'4. Cadena de valor'!O292)</f>
        <v/>
      </c>
      <c r="G128" s="713" t="str">
        <f>IF('4. Cadena de valor'!J292="","",'4. Cadena de valor'!J292)</f>
        <v/>
      </c>
      <c r="H128" s="714"/>
      <c r="I128" s="344" t="str">
        <f>IF('4. Cadena de valor'!D292="Otro","Escriba la fórmula aquí",IFERROR(VLOOKUP(D128,Auxiliar!$E$380:$G$601,3,0),""))</f>
        <v/>
      </c>
      <c r="J128" s="346"/>
      <c r="K128" s="288"/>
      <c r="L128" s="231" t="str">
        <f>IF('4. Cadena de valor'!P292="","",'4. Cadena de valor'!P292)</f>
        <v/>
      </c>
      <c r="M128" s="344"/>
      <c r="N128" s="346"/>
      <c r="O128" s="344"/>
      <c r="P128" s="346"/>
    </row>
    <row r="129" spans="1:20" s="1" customFormat="1" ht="63" hidden="1" customHeight="1" outlineLevel="1">
      <c r="A129" s="4"/>
      <c r="B129" s="234"/>
      <c r="C129" s="131" t="str">
        <f>'4. Cadena de valor'!C316</f>
        <v>2.2.2</v>
      </c>
      <c r="D129" s="713" t="str">
        <f>IF('4. Cadena de valor'!D319="","No registra",
IF('4. Cadena de valor'!D319="Otro",'4. Cadena de valor'!G1319,
'4. Cadena de valor'!D319))</f>
        <v>No registra</v>
      </c>
      <c r="E129" s="714"/>
      <c r="F129" s="231" t="str">
        <f>IF('4. Cadena de valor'!O319="","",'4. Cadena de valor'!O319)</f>
        <v/>
      </c>
      <c r="G129" s="713" t="str">
        <f>IF('4. Cadena de valor'!J319="","",'4. Cadena de valor'!J319)</f>
        <v/>
      </c>
      <c r="H129" s="714"/>
      <c r="I129" s="344" t="str">
        <f>IF('4. Cadena de valor'!D319="Otro","Escriba la fórmula aquí",IFERROR(VLOOKUP(D129,Auxiliar!$E$380:$G$601,3,0),""))</f>
        <v/>
      </c>
      <c r="J129" s="346"/>
      <c r="K129" s="288"/>
      <c r="L129" s="231" t="str">
        <f>IF('4. Cadena de valor'!P319="","",'4. Cadena de valor'!P319)</f>
        <v/>
      </c>
      <c r="M129" s="344"/>
      <c r="N129" s="346"/>
      <c r="O129" s="344"/>
      <c r="P129" s="346"/>
      <c r="Q129" s="16"/>
      <c r="R129" s="16"/>
      <c r="S129" s="16"/>
      <c r="T129" s="16"/>
    </row>
    <row r="130" spans="1:20" s="1" customFormat="1" ht="26.25" hidden="1"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c r="A131" s="4"/>
      <c r="B131" s="248"/>
      <c r="C131" s="461" t="s">
        <v>3737</v>
      </c>
      <c r="D131" s="462"/>
      <c r="E131" s="462"/>
      <c r="F131" s="248"/>
      <c r="G131" s="248"/>
      <c r="H131" s="248"/>
      <c r="I131" s="248"/>
      <c r="J131" s="248"/>
      <c r="K131" s="248"/>
      <c r="L131" s="248"/>
      <c r="M131" s="248"/>
      <c r="N131" s="248"/>
      <c r="O131" s="248"/>
      <c r="P131" s="248"/>
      <c r="Q131" s="59"/>
      <c r="R131" s="16"/>
      <c r="S131" s="16"/>
      <c r="T131" s="195"/>
    </row>
    <row r="132" spans="1:20" s="1" customFormat="1" ht="26.25" hidden="1" customHeight="1" outlineLevel="1">
      <c r="A132" s="4"/>
      <c r="B132" s="248"/>
      <c r="C132" s="71" t="s">
        <v>3729</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c r="A133" s="4"/>
      <c r="B133" s="234"/>
      <c r="C133" s="71"/>
      <c r="D133" s="249"/>
      <c r="E133" s="249"/>
      <c r="F133" s="249"/>
      <c r="G133" s="250"/>
      <c r="H133" s="249"/>
      <c r="I133" s="249"/>
      <c r="J133" s="250"/>
      <c r="K133" s="249"/>
      <c r="L133" s="249"/>
      <c r="M133" s="249"/>
      <c r="N133" s="249"/>
      <c r="O133" s="251"/>
      <c r="P133" s="251"/>
    </row>
    <row r="134" spans="1:20" s="1" customFormat="1" ht="45.4" hidden="1" customHeight="1" outlineLevel="1">
      <c r="A134" s="4"/>
      <c r="B134" s="62"/>
      <c r="C134" s="252"/>
      <c r="D134" s="715" t="s">
        <v>3260</v>
      </c>
      <c r="E134" s="716"/>
      <c r="F134" s="183" t="s">
        <v>3730</v>
      </c>
      <c r="G134" s="715" t="s">
        <v>3731</v>
      </c>
      <c r="H134" s="716"/>
      <c r="I134" s="715" t="s">
        <v>3732</v>
      </c>
      <c r="J134" s="716"/>
      <c r="K134" s="183" t="s">
        <v>3733</v>
      </c>
      <c r="L134" s="183" t="s">
        <v>3265</v>
      </c>
      <c r="M134" s="717" t="s">
        <v>3734</v>
      </c>
      <c r="N134" s="718"/>
      <c r="O134" s="715" t="s">
        <v>3247</v>
      </c>
      <c r="P134" s="716"/>
    </row>
    <row r="135" spans="1:20" s="1" customFormat="1" ht="72.400000000000006" hidden="1" customHeight="1" outlineLevel="1">
      <c r="A135" s="4"/>
      <c r="B135" s="234"/>
      <c r="C135" s="131" t="str">
        <f>'4. Cadena de valor'!C210</f>
        <v>2.1</v>
      </c>
      <c r="D135" s="713" t="str">
        <f>IF('4. Cadena de valor'!D210="","No registra",
IF('4. Cadena de valor'!D210="Otro",'4. Cadena de valor'!G210,
'4. Cadena de valor'!D210))</f>
        <v>No registra</v>
      </c>
      <c r="E135" s="714"/>
      <c r="F135" s="231" t="str">
        <f>IF('4. Cadena de valor'!O210="","",'4. Cadena de valor'!O210)</f>
        <v/>
      </c>
      <c r="G135" s="713" t="str">
        <f>IF('4. Cadena de valor'!J210="","",'4. Cadena de valor'!J210)</f>
        <v/>
      </c>
      <c r="H135" s="714"/>
      <c r="I135" s="728" t="str">
        <f>IF('4. Cadena de valor'!D210="Otro","Escriba la fórmula aquí",IFERROR(VLOOKUP(D135,Auxiliar!$E$606:$G$776,3,0),""))</f>
        <v/>
      </c>
      <c r="J135" s="729"/>
      <c r="K135" s="288"/>
      <c r="L135" s="231" t="str">
        <f>IF('4. Cadena de valor'!P210="","",'4. Cadena de valor'!P210)</f>
        <v/>
      </c>
      <c r="M135" s="344"/>
      <c r="N135" s="346"/>
      <c r="O135" s="344"/>
      <c r="P135" s="346"/>
    </row>
    <row r="136" spans="1:20" s="226" customFormat="1" ht="63" hidden="1" customHeight="1" outlineLevel="1">
      <c r="A136" s="225"/>
      <c r="B136" s="234"/>
      <c r="C136" s="131" t="str">
        <f>'4. Cadena de valor'!C213</f>
        <v>2.2</v>
      </c>
      <c r="D136" s="713" t="str">
        <f>IF('4. Cadena de valor'!D213="","No registra",
IF('4. Cadena de valor'!D213="Otro",'4. Cadena de valor'!G213,
'4. Cadena de valor'!D213))</f>
        <v>No registra</v>
      </c>
      <c r="E136" s="714"/>
      <c r="F136" s="231" t="str">
        <f>IF('4. Cadena de valor'!O213="","",'4. Cadena de valor'!O213)</f>
        <v/>
      </c>
      <c r="G136" s="713" t="str">
        <f>IF('4. Cadena de valor'!J213="","",'4. Cadena de valor'!J213)</f>
        <v/>
      </c>
      <c r="H136" s="714"/>
      <c r="I136" s="344" t="str">
        <f>IF('4. Cadena de valor'!D213="Otro","Escriba la fórmula aquí",IFERROR(VLOOKUP(D136,Auxiliar!$E$606:$G$776,3,0),""))</f>
        <v/>
      </c>
      <c r="J136" s="346"/>
      <c r="K136" s="288"/>
      <c r="L136" s="231" t="str">
        <f>IF('4. Cadena de valor'!P213="","",'4. Cadena de valor'!P213)</f>
        <v/>
      </c>
      <c r="M136" s="344"/>
      <c r="N136" s="346"/>
      <c r="O136" s="344"/>
      <c r="P136" s="346"/>
      <c r="Q136" s="1"/>
      <c r="R136" s="1"/>
      <c r="S136" s="1"/>
      <c r="T136" s="1"/>
    </row>
    <row r="137" spans="1:20" s="1" customFormat="1" ht="63" hidden="1" customHeight="1" outlineLevel="1">
      <c r="A137" s="4"/>
      <c r="B137" s="234"/>
      <c r="C137" s="131" t="str">
        <f>'4. Cadena de valor'!C216</f>
        <v>2.3</v>
      </c>
      <c r="D137" s="713" t="str">
        <f>IF('4. Cadena de valor'!D216="","No registra",
IF('4. Cadena de valor'!D216="Otro",'4. Cadena de valor'!G216,
'4. Cadena de valor'!D216))</f>
        <v>No registra</v>
      </c>
      <c r="E137" s="714"/>
      <c r="F137" s="231" t="str">
        <f>IF('4. Cadena de valor'!O216="","",'4. Cadena de valor'!O216)</f>
        <v/>
      </c>
      <c r="G137" s="713" t="str">
        <f>IF('4. Cadena de valor'!J216="","",'4. Cadena de valor'!J216)</f>
        <v/>
      </c>
      <c r="H137" s="714"/>
      <c r="I137" s="344" t="str">
        <f>IF('4. Cadena de valor'!D216="Otro","Escriba la fórmula aquí",IFERROR(VLOOKUP(D137,Auxiliar!$E$606:$G$776,3,0),""))</f>
        <v/>
      </c>
      <c r="J137" s="346"/>
      <c r="K137" s="288"/>
      <c r="L137" s="231" t="str">
        <f>IF('4. Cadena de valor'!P216="","",'4. Cadena de valor'!P216)</f>
        <v/>
      </c>
      <c r="M137" s="344"/>
      <c r="N137" s="346"/>
      <c r="O137" s="344"/>
      <c r="P137" s="346"/>
    </row>
    <row r="138" spans="1:20" s="1" customFormat="1" ht="26.25" hidden="1"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c r="A139" s="4"/>
      <c r="B139" s="234"/>
      <c r="C139" s="461" t="s">
        <v>3740</v>
      </c>
      <c r="D139" s="462"/>
      <c r="E139" s="462"/>
      <c r="F139" s="234"/>
      <c r="G139" s="234"/>
      <c r="H139" s="234"/>
      <c r="I139" s="234"/>
      <c r="J139" s="234"/>
      <c r="K139" s="234"/>
      <c r="L139" s="234"/>
      <c r="M139" s="234"/>
      <c r="N139" s="234"/>
      <c r="O139" s="234"/>
      <c r="P139" s="234"/>
      <c r="Q139" s="16"/>
      <c r="R139" s="16"/>
      <c r="S139" s="16"/>
      <c r="T139" s="16"/>
    </row>
    <row r="140" spans="1:20" s="1" customFormat="1" ht="26.25" hidden="1"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c r="A141" s="4"/>
      <c r="B141" s="234"/>
      <c r="C141" s="420" t="s">
        <v>3741</v>
      </c>
      <c r="D141" s="421"/>
      <c r="E141" s="421"/>
      <c r="F141" s="421"/>
      <c r="G141" s="421"/>
      <c r="H141" s="421"/>
      <c r="I141" s="421"/>
      <c r="J141" s="421"/>
      <c r="K141" s="421"/>
      <c r="L141" s="421"/>
      <c r="M141" s="421"/>
      <c r="N141" s="421"/>
      <c r="O141" s="421"/>
      <c r="P141" s="422"/>
      <c r="Q141" s="16"/>
      <c r="R141" s="16"/>
      <c r="S141" s="16"/>
      <c r="T141" s="16"/>
    </row>
    <row r="142" spans="1:20" s="1" customFormat="1" ht="26.25" hidden="1" customHeight="1" outlineLevel="1">
      <c r="A142" s="4"/>
      <c r="B142" s="234"/>
      <c r="C142" s="423"/>
      <c r="D142" s="424"/>
      <c r="E142" s="424"/>
      <c r="F142" s="424"/>
      <c r="G142" s="424"/>
      <c r="H142" s="424"/>
      <c r="I142" s="424"/>
      <c r="J142" s="424"/>
      <c r="K142" s="424"/>
      <c r="L142" s="424"/>
      <c r="M142" s="424"/>
      <c r="N142" s="424"/>
      <c r="O142" s="424"/>
      <c r="P142" s="425"/>
      <c r="Q142" s="16"/>
      <c r="R142" s="16"/>
      <c r="S142" s="16"/>
      <c r="T142" s="16"/>
    </row>
    <row r="143" spans="1:20" s="1" customFormat="1" ht="63.4" hidden="1" customHeight="1" outlineLevel="1">
      <c r="A143" s="4"/>
      <c r="B143" s="234"/>
      <c r="C143" s="426" t="s">
        <v>3240</v>
      </c>
      <c r="D143" s="390" t="s">
        <v>3742</v>
      </c>
      <c r="E143" s="427"/>
      <c r="F143" s="427"/>
      <c r="G143" s="427"/>
      <c r="H143" s="428"/>
      <c r="I143" s="432" t="s">
        <v>3243</v>
      </c>
      <c r="J143" s="417" t="s">
        <v>3743</v>
      </c>
      <c r="K143" s="419"/>
      <c r="L143" s="433" t="s">
        <v>3740</v>
      </c>
      <c r="M143" s="434"/>
      <c r="N143" s="435"/>
      <c r="O143" s="439" t="s">
        <v>3744</v>
      </c>
      <c r="P143" s="441" t="s">
        <v>3247</v>
      </c>
      <c r="Q143" s="16"/>
      <c r="R143" s="16"/>
      <c r="S143" s="16"/>
      <c r="T143" s="16"/>
    </row>
    <row r="144" spans="1:20" s="1" customFormat="1" ht="26.25" hidden="1" customHeight="1" outlineLevel="1">
      <c r="A144" s="4"/>
      <c r="B144" s="234"/>
      <c r="C144" s="426"/>
      <c r="D144" s="429"/>
      <c r="E144" s="430"/>
      <c r="F144" s="430"/>
      <c r="G144" s="430"/>
      <c r="H144" s="431"/>
      <c r="I144" s="432"/>
      <c r="J144" s="142" t="s">
        <v>3248</v>
      </c>
      <c r="K144" s="142" t="s">
        <v>3249</v>
      </c>
      <c r="L144" s="436"/>
      <c r="M144" s="437"/>
      <c r="N144" s="438"/>
      <c r="O144" s="440"/>
      <c r="P144" s="442"/>
      <c r="Q144" s="16"/>
      <c r="R144" s="16"/>
      <c r="S144" s="16"/>
      <c r="T144" s="16"/>
    </row>
    <row r="145" spans="1:20" s="1" customFormat="1" ht="26.25" hidden="1" customHeight="1" outlineLevel="1">
      <c r="A145" s="4"/>
      <c r="B145" s="234"/>
      <c r="C145" s="373" t="s">
        <v>3250</v>
      </c>
      <c r="D145" s="447"/>
      <c r="E145" s="347"/>
      <c r="F145" s="347"/>
      <c r="G145" s="347"/>
      <c r="H145" s="448"/>
      <c r="I145" s="455"/>
      <c r="J145" s="398"/>
      <c r="K145" s="455"/>
      <c r="L145" s="722" t="str">
        <f>IF(OR(I145="",J145="",K145=""),"",CONCATENATE(I145," empleos únicos durante un periodo de ",J145," ",K145))</f>
        <v/>
      </c>
      <c r="M145" s="723"/>
      <c r="N145" s="724"/>
      <c r="O145" s="491"/>
      <c r="P145" s="398"/>
      <c r="Q145" s="16"/>
      <c r="R145" s="16"/>
      <c r="S145" s="16"/>
      <c r="T145" s="16"/>
    </row>
    <row r="146" spans="1:20" s="1" customFormat="1" ht="26.25" hidden="1" customHeight="1" outlineLevel="1">
      <c r="A146" s="4"/>
      <c r="B146" s="234"/>
      <c r="C146" s="373"/>
      <c r="D146" s="452"/>
      <c r="E146" s="453"/>
      <c r="F146" s="453"/>
      <c r="G146" s="453"/>
      <c r="H146" s="454"/>
      <c r="I146" s="457"/>
      <c r="J146" s="399"/>
      <c r="K146" s="457"/>
      <c r="L146" s="725"/>
      <c r="M146" s="726"/>
      <c r="N146" s="727"/>
      <c r="O146" s="491"/>
      <c r="P146" s="399"/>
      <c r="Q146" s="16"/>
      <c r="R146" s="16"/>
      <c r="S146" s="16"/>
      <c r="T146" s="16"/>
    </row>
    <row r="147" spans="1:20" s="1" customFormat="1" ht="26.25" hidden="1" customHeight="1" outlineLevel="1">
      <c r="A147" s="4"/>
      <c r="B147" s="234"/>
      <c r="C147" s="373" t="s">
        <v>3253</v>
      </c>
      <c r="D147" s="447"/>
      <c r="E147" s="347"/>
      <c r="F147" s="347"/>
      <c r="G147" s="347"/>
      <c r="H147" s="448"/>
      <c r="I147" s="455"/>
      <c r="J147" s="398"/>
      <c r="K147" s="455"/>
      <c r="L147" s="722" t="str">
        <f>IF(OR(I147="",J147="",K147=""),"",CONCATENATE(I147," empleos únicos durante un periodo de ",J147," ",K147))</f>
        <v/>
      </c>
      <c r="M147" s="723"/>
      <c r="N147" s="724"/>
      <c r="O147" s="491"/>
      <c r="P147" s="398"/>
      <c r="Q147" s="16"/>
      <c r="R147" s="16"/>
      <c r="S147" s="16"/>
      <c r="T147" s="16"/>
    </row>
    <row r="148" spans="1:20" s="1" customFormat="1" ht="26.25" hidden="1" customHeight="1" outlineLevel="1">
      <c r="A148" s="4"/>
      <c r="B148" s="234"/>
      <c r="C148" s="373"/>
      <c r="D148" s="452"/>
      <c r="E148" s="453"/>
      <c r="F148" s="453"/>
      <c r="G148" s="453"/>
      <c r="H148" s="454"/>
      <c r="I148" s="457"/>
      <c r="J148" s="399"/>
      <c r="K148" s="457"/>
      <c r="L148" s="725"/>
      <c r="M148" s="726"/>
      <c r="N148" s="727"/>
      <c r="O148" s="491"/>
      <c r="P148" s="399"/>
      <c r="Q148" s="16"/>
      <c r="R148" s="16"/>
      <c r="S148" s="16"/>
      <c r="T148" s="16"/>
    </row>
    <row r="149" spans="1:20" s="1" customFormat="1" ht="26.25" hidden="1" customHeight="1" outlineLevel="1">
      <c r="A149" s="4"/>
      <c r="B149" s="234"/>
      <c r="C149" s="373" t="s">
        <v>3256</v>
      </c>
      <c r="D149" s="447"/>
      <c r="E149" s="347"/>
      <c r="F149" s="347"/>
      <c r="G149" s="347"/>
      <c r="H149" s="448"/>
      <c r="I149" s="455"/>
      <c r="J149" s="398"/>
      <c r="K149" s="455"/>
      <c r="L149" s="722" t="str">
        <f t="shared" ref="L149" si="6">IF(OR(I149="",J149="",K149=""),"",CONCATENATE(I149," empleos únicos durante un periodo de ",J149," ",K149))</f>
        <v/>
      </c>
      <c r="M149" s="723"/>
      <c r="N149" s="724"/>
      <c r="O149" s="491"/>
      <c r="P149" s="398"/>
      <c r="Q149" s="16"/>
      <c r="R149" s="16"/>
      <c r="S149" s="16"/>
      <c r="T149" s="16"/>
    </row>
    <row r="150" spans="1:20" s="1" customFormat="1" ht="26.25" hidden="1" customHeight="1" outlineLevel="1">
      <c r="A150" s="4"/>
      <c r="B150" s="234"/>
      <c r="C150" s="373"/>
      <c r="D150" s="452"/>
      <c r="E150" s="453"/>
      <c r="F150" s="453"/>
      <c r="G150" s="453"/>
      <c r="H150" s="454"/>
      <c r="I150" s="457"/>
      <c r="J150" s="399"/>
      <c r="K150" s="457"/>
      <c r="L150" s="725"/>
      <c r="M150" s="726"/>
      <c r="N150" s="727"/>
      <c r="O150" s="491"/>
      <c r="P150" s="399"/>
      <c r="Q150" s="16"/>
      <c r="R150" s="16"/>
      <c r="S150" s="16"/>
      <c r="T150" s="16"/>
    </row>
    <row r="151" spans="1:20" s="1" customFormat="1" ht="26.25" hidden="1" customHeight="1" outlineLevel="1">
      <c r="A151" s="4"/>
      <c r="B151" s="234"/>
      <c r="C151" s="373" t="s">
        <v>3259</v>
      </c>
      <c r="D151" s="447"/>
      <c r="E151" s="347"/>
      <c r="F151" s="347"/>
      <c r="G151" s="347"/>
      <c r="H151" s="448"/>
      <c r="I151" s="455"/>
      <c r="J151" s="398"/>
      <c r="K151" s="455"/>
      <c r="L151" s="722" t="str">
        <f t="shared" ref="L151" si="7">IF(OR(I151="",J151="",K151=""),"",CONCATENATE(I151," empleos únicos durante un periodo de ",J151," ",K151))</f>
        <v/>
      </c>
      <c r="M151" s="723"/>
      <c r="N151" s="724"/>
      <c r="O151" s="491"/>
      <c r="P151" s="398"/>
      <c r="Q151" s="16"/>
      <c r="R151" s="16"/>
      <c r="S151" s="16"/>
      <c r="T151" s="16"/>
    </row>
    <row r="152" spans="1:20" s="1" customFormat="1" ht="26.25" hidden="1" customHeight="1" outlineLevel="1">
      <c r="A152" s="4"/>
      <c r="B152" s="234"/>
      <c r="C152" s="373"/>
      <c r="D152" s="452"/>
      <c r="E152" s="453"/>
      <c r="F152" s="453"/>
      <c r="G152" s="453"/>
      <c r="H152" s="454"/>
      <c r="I152" s="457"/>
      <c r="J152" s="399"/>
      <c r="K152" s="457"/>
      <c r="L152" s="725"/>
      <c r="M152" s="726"/>
      <c r="N152" s="727"/>
      <c r="O152" s="491"/>
      <c r="P152" s="399"/>
      <c r="Q152" s="16"/>
      <c r="R152" s="16"/>
      <c r="S152" s="16"/>
      <c r="T152" s="16"/>
    </row>
    <row r="153" spans="1:20" s="1" customFormat="1" ht="26.25" hidden="1"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c r="A154" s="4"/>
      <c r="B154" s="234"/>
      <c r="C154" s="461" t="s">
        <v>3745</v>
      </c>
      <c r="D154" s="462"/>
      <c r="E154" s="462"/>
      <c r="F154" s="234"/>
      <c r="G154" s="234"/>
      <c r="H154" s="234"/>
      <c r="I154" s="234"/>
      <c r="J154" s="234"/>
      <c r="K154" s="234"/>
      <c r="L154" s="234"/>
      <c r="M154" s="234"/>
      <c r="N154" s="234"/>
      <c r="O154" s="234"/>
      <c r="P154" s="234"/>
      <c r="Q154" s="16"/>
      <c r="R154" s="16"/>
      <c r="S154" s="16"/>
      <c r="T154" s="16"/>
    </row>
    <row r="155" spans="1:20" s="1" customFormat="1" ht="26.25" hidden="1" customHeight="1" outlineLevel="1">
      <c r="A155" s="4"/>
      <c r="B155" s="234"/>
      <c r="C155" s="720" t="s">
        <v>3746</v>
      </c>
      <c r="D155" s="720"/>
      <c r="E155" s="720"/>
      <c r="F155" s="720"/>
      <c r="G155" s="720"/>
      <c r="H155" s="720"/>
      <c r="I155" s="720"/>
      <c r="J155" s="720"/>
      <c r="K155" s="720"/>
      <c r="L155" s="720"/>
      <c r="M155" s="720"/>
      <c r="N155" s="720"/>
      <c r="O155" s="720"/>
      <c r="P155" s="720"/>
      <c r="Q155" s="16"/>
      <c r="R155" s="16"/>
      <c r="S155" s="16"/>
      <c r="T155" s="16"/>
    </row>
    <row r="156" spans="1:20" s="1" customFormat="1" ht="26.25" hidden="1" customHeight="1" outlineLevel="1">
      <c r="A156" s="4"/>
      <c r="B156" s="234"/>
      <c r="C156" s="720"/>
      <c r="D156" s="720"/>
      <c r="E156" s="720"/>
      <c r="F156" s="720"/>
      <c r="G156" s="720"/>
      <c r="H156" s="720"/>
      <c r="I156" s="720"/>
      <c r="J156" s="720"/>
      <c r="K156" s="720"/>
      <c r="L156" s="720"/>
      <c r="M156" s="720"/>
      <c r="N156" s="720"/>
      <c r="O156" s="720"/>
      <c r="P156" s="720"/>
      <c r="Q156" s="16"/>
      <c r="R156" s="16"/>
      <c r="S156" s="16"/>
      <c r="T156" s="16"/>
    </row>
    <row r="157" spans="1:20" s="1" customFormat="1" ht="26.25" hidden="1" customHeight="1" outlineLevel="1">
      <c r="A157" s="4"/>
      <c r="B157" s="234"/>
      <c r="C157" s="233" t="s">
        <v>3250</v>
      </c>
      <c r="D157" s="235" t="s">
        <v>3747</v>
      </c>
      <c r="E157" s="253"/>
      <c r="F157" s="253"/>
      <c r="G157" s="253"/>
      <c r="H157" s="234"/>
      <c r="I157" s="234"/>
      <c r="J157" s="234"/>
      <c r="K157" s="234"/>
      <c r="L157" s="234"/>
      <c r="M157" s="234"/>
      <c r="N157" s="234"/>
      <c r="O157" s="234"/>
      <c r="P157" s="234"/>
      <c r="Q157" s="16"/>
      <c r="R157" s="16"/>
      <c r="S157" s="16"/>
      <c r="T157" s="16"/>
    </row>
    <row r="158" spans="1:20" s="1" customFormat="1" ht="25.15" hidden="1" customHeight="1" outlineLevel="1">
      <c r="A158" s="4"/>
      <c r="B158" s="234"/>
      <c r="C158" s="234"/>
      <c r="D158" s="432" t="s">
        <v>3748</v>
      </c>
      <c r="E158" s="432"/>
      <c r="F158" s="432"/>
      <c r="G158" s="432"/>
      <c r="H158" s="715" t="s">
        <v>3248</v>
      </c>
      <c r="I158" s="719"/>
      <c r="J158" s="719"/>
      <c r="K158" s="716"/>
      <c r="L158" s="234"/>
      <c r="M158" s="234"/>
      <c r="N158" s="234"/>
      <c r="O158" s="234"/>
      <c r="P158" s="234"/>
      <c r="Q158" s="16"/>
      <c r="R158" s="16"/>
      <c r="S158" s="16"/>
      <c r="T158" s="16"/>
    </row>
    <row r="159" spans="1:20" s="1" customFormat="1" ht="26.25" hidden="1" customHeight="1" outlineLevel="1">
      <c r="A159" s="4"/>
      <c r="B159" s="234"/>
      <c r="C159" s="234"/>
      <c r="D159" s="432"/>
      <c r="E159" s="432"/>
      <c r="F159" s="432"/>
      <c r="G159" s="432"/>
      <c r="H159" s="227" t="s">
        <v>3749</v>
      </c>
      <c r="I159" s="227" t="s">
        <v>3750</v>
      </c>
      <c r="J159" s="227" t="s">
        <v>1643</v>
      </c>
      <c r="K159" s="227" t="s">
        <v>3751</v>
      </c>
      <c r="L159" s="234"/>
      <c r="M159" s="234"/>
      <c r="N159" s="234"/>
      <c r="O159" s="234"/>
      <c r="P159" s="234"/>
      <c r="Q159" s="16"/>
      <c r="R159" s="16"/>
      <c r="S159" s="16"/>
      <c r="T159" s="16"/>
    </row>
    <row r="160" spans="1:20" s="1" customFormat="1" ht="26.25" hidden="1" customHeight="1" outlineLevel="1">
      <c r="A160" s="4"/>
      <c r="B160" s="234"/>
      <c r="C160" s="254"/>
      <c r="D160" s="721"/>
      <c r="E160" s="721"/>
      <c r="F160" s="721"/>
      <c r="G160" s="721"/>
      <c r="H160" s="293"/>
      <c r="I160" s="293"/>
      <c r="J160" s="293"/>
      <c r="K160" s="207">
        <f>SUM(H160:J160)</f>
        <v>0</v>
      </c>
      <c r="L160" s="248"/>
      <c r="M160" s="234"/>
      <c r="N160" s="234"/>
      <c r="O160" s="234"/>
      <c r="P160" s="234"/>
      <c r="Q160" s="16"/>
      <c r="R160" s="16"/>
      <c r="S160" s="16"/>
      <c r="T160" s="16"/>
    </row>
    <row r="161" spans="1:20" s="1" customFormat="1" ht="26.25" hidden="1" customHeight="1" outlineLevel="1">
      <c r="A161" s="4"/>
      <c r="B161" s="234"/>
      <c r="C161" s="234"/>
      <c r="D161" s="721"/>
      <c r="E161" s="721"/>
      <c r="F161" s="721"/>
      <c r="G161" s="721"/>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c r="A162" s="4"/>
      <c r="B162" s="234"/>
      <c r="C162" s="234"/>
      <c r="D162" s="721"/>
      <c r="E162" s="721"/>
      <c r="F162" s="721"/>
      <c r="G162" s="721"/>
      <c r="H162" s="293"/>
      <c r="I162" s="293"/>
      <c r="J162" s="293"/>
      <c r="K162" s="207">
        <f t="shared" si="8"/>
        <v>0</v>
      </c>
      <c r="L162" s="234"/>
      <c r="M162" s="234"/>
      <c r="N162" s="234"/>
      <c r="O162" s="234"/>
      <c r="P162" s="234"/>
      <c r="Q162" s="16"/>
      <c r="R162" s="16"/>
      <c r="S162" s="16"/>
      <c r="T162" s="16"/>
    </row>
    <row r="163" spans="1:20" s="1" customFormat="1" ht="26.25" hidden="1" customHeight="1" outlineLevel="1">
      <c r="A163" s="4"/>
      <c r="B163" s="234"/>
      <c r="C163" s="234"/>
      <c r="D163" s="721"/>
      <c r="E163" s="721"/>
      <c r="F163" s="721"/>
      <c r="G163" s="721"/>
      <c r="H163" s="293"/>
      <c r="I163" s="293"/>
      <c r="J163" s="293"/>
      <c r="K163" s="207">
        <f t="shared" si="8"/>
        <v>0</v>
      </c>
      <c r="L163" s="234"/>
      <c r="M163" s="234"/>
      <c r="N163" s="234"/>
      <c r="O163" s="234"/>
      <c r="P163" s="234"/>
      <c r="Q163" s="16"/>
      <c r="R163" s="16"/>
      <c r="S163" s="16"/>
      <c r="T163" s="16"/>
    </row>
    <row r="164" spans="1:20" s="1" customFormat="1" ht="26.25" hidden="1"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c r="A165" s="4"/>
      <c r="B165" s="234"/>
      <c r="C165" s="233" t="s">
        <v>3253</v>
      </c>
      <c r="D165" s="235" t="s">
        <v>3752</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c r="A166" s="4"/>
      <c r="B166" s="234"/>
      <c r="C166" s="234"/>
      <c r="D166" s="432" t="s">
        <v>3748</v>
      </c>
      <c r="E166" s="432"/>
      <c r="F166" s="432"/>
      <c r="G166" s="432"/>
      <c r="H166" s="715" t="s">
        <v>3248</v>
      </c>
      <c r="I166" s="719"/>
      <c r="J166" s="719"/>
      <c r="K166" s="719"/>
      <c r="L166" s="719"/>
      <c r="M166" s="716"/>
      <c r="N166" s="234"/>
      <c r="O166" s="234"/>
      <c r="P166" s="234"/>
      <c r="Q166" s="16"/>
      <c r="R166" s="16"/>
      <c r="S166" s="16"/>
      <c r="T166" s="16"/>
    </row>
    <row r="167" spans="1:20" s="1" customFormat="1" ht="25.9" hidden="1" customHeight="1" outlineLevel="1">
      <c r="A167" s="4"/>
      <c r="B167" s="234"/>
      <c r="C167" s="234"/>
      <c r="D167" s="432"/>
      <c r="E167" s="432"/>
      <c r="F167" s="432"/>
      <c r="G167" s="432"/>
      <c r="H167" s="236" t="s">
        <v>3753</v>
      </c>
      <c r="I167" s="236" t="s">
        <v>3754</v>
      </c>
      <c r="J167" s="237" t="s">
        <v>3755</v>
      </c>
      <c r="K167" s="236" t="s">
        <v>3756</v>
      </c>
      <c r="L167" s="238" t="s">
        <v>3757</v>
      </c>
      <c r="M167" s="236" t="s">
        <v>3751</v>
      </c>
      <c r="N167" s="234"/>
      <c r="O167" s="234"/>
      <c r="P167" s="234"/>
      <c r="Q167" s="16"/>
      <c r="R167" s="16"/>
      <c r="S167" s="16"/>
      <c r="T167" s="16"/>
    </row>
    <row r="168" spans="1:20" s="1" customFormat="1" ht="26.25" hidden="1" customHeight="1" outlineLevel="1">
      <c r="A168" s="4"/>
      <c r="B168" s="234"/>
      <c r="C168" s="234"/>
      <c r="D168" s="491"/>
      <c r="E168" s="491"/>
      <c r="F168" s="491"/>
      <c r="G168" s="491"/>
      <c r="H168" s="242"/>
      <c r="I168" s="242"/>
      <c r="J168" s="243"/>
      <c r="K168" s="243"/>
      <c r="L168" s="294"/>
      <c r="M168" s="188">
        <f>SUM(H168:L168)</f>
        <v>0</v>
      </c>
      <c r="N168" s="234"/>
      <c r="O168" s="234"/>
      <c r="P168" s="234"/>
      <c r="Q168" s="16"/>
      <c r="R168" s="16"/>
      <c r="S168" s="16"/>
      <c r="T168" s="16"/>
    </row>
    <row r="169" spans="1:20" s="1" customFormat="1" ht="26.25" hidden="1" customHeight="1" outlineLevel="1">
      <c r="A169" s="4"/>
      <c r="B169" s="234"/>
      <c r="C169" s="234"/>
      <c r="D169" s="491"/>
      <c r="E169" s="491"/>
      <c r="F169" s="491"/>
      <c r="G169" s="491"/>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c r="A170" s="4"/>
      <c r="B170" s="234"/>
      <c r="C170" s="234"/>
      <c r="D170" s="491"/>
      <c r="E170" s="491"/>
      <c r="F170" s="491"/>
      <c r="G170" s="491"/>
      <c r="H170" s="242"/>
      <c r="I170" s="242"/>
      <c r="J170" s="243"/>
      <c r="K170" s="243"/>
      <c r="L170" s="294"/>
      <c r="M170" s="188">
        <f t="shared" si="9"/>
        <v>0</v>
      </c>
      <c r="N170" s="234"/>
      <c r="O170" s="234"/>
      <c r="P170" s="234"/>
      <c r="Q170" s="16"/>
      <c r="R170" s="16"/>
      <c r="S170" s="16"/>
      <c r="T170" s="16"/>
    </row>
    <row r="171" spans="1:20" s="1" customFormat="1" ht="26.25" hidden="1" customHeight="1" outlineLevel="1">
      <c r="A171" s="4"/>
      <c r="B171" s="234"/>
      <c r="C171" s="234"/>
      <c r="D171" s="491"/>
      <c r="E171" s="491"/>
      <c r="F171" s="491"/>
      <c r="G171" s="491"/>
      <c r="H171" s="242"/>
      <c r="I171" s="242"/>
      <c r="J171" s="243"/>
      <c r="K171" s="243"/>
      <c r="L171" s="294"/>
      <c r="M171" s="188">
        <f t="shared" si="9"/>
        <v>0</v>
      </c>
      <c r="N171" s="234"/>
      <c r="O171" s="234"/>
      <c r="P171" s="234"/>
      <c r="Q171" s="16"/>
      <c r="R171" s="16"/>
      <c r="S171" s="16"/>
      <c r="T171" s="16"/>
    </row>
    <row r="172" spans="1:20" s="1" customFormat="1" ht="26.25" hidden="1"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c r="A173" s="4"/>
      <c r="B173" s="234"/>
      <c r="C173" s="233" t="s">
        <v>3256</v>
      </c>
      <c r="D173" s="235" t="s">
        <v>3758</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c r="A174" s="4"/>
      <c r="B174" s="234"/>
      <c r="C174" s="234"/>
      <c r="D174" s="432" t="s">
        <v>3748</v>
      </c>
      <c r="E174" s="432"/>
      <c r="F174" s="432"/>
      <c r="G174" s="432"/>
      <c r="H174" s="730" t="s">
        <v>3248</v>
      </c>
      <c r="I174" s="730"/>
      <c r="J174" s="730"/>
      <c r="K174" s="730"/>
      <c r="L174" s="730"/>
      <c r="M174" s="730"/>
      <c r="N174" s="234"/>
      <c r="O174" s="234"/>
      <c r="P174" s="253"/>
      <c r="Q174" s="16"/>
      <c r="R174" s="16"/>
      <c r="S174" s="16"/>
      <c r="T174" s="16"/>
    </row>
    <row r="175" spans="1:20" s="1" customFormat="1" ht="52.15" hidden="1" customHeight="1" outlineLevel="1">
      <c r="A175" s="4"/>
      <c r="B175" s="234"/>
      <c r="C175" s="234"/>
      <c r="D175" s="432"/>
      <c r="E175" s="432"/>
      <c r="F175" s="432"/>
      <c r="G175" s="432"/>
      <c r="H175" s="183" t="s">
        <v>3759</v>
      </c>
      <c r="I175" s="228" t="s">
        <v>3760</v>
      </c>
      <c r="J175" s="183" t="s">
        <v>3761</v>
      </c>
      <c r="K175" s="183" t="s">
        <v>3762</v>
      </c>
      <c r="L175" s="228" t="s">
        <v>3763</v>
      </c>
      <c r="M175" s="183" t="s">
        <v>3751</v>
      </c>
      <c r="N175" s="234"/>
      <c r="O175" s="234"/>
      <c r="P175" s="253"/>
      <c r="Q175" s="16"/>
      <c r="R175" s="16"/>
      <c r="S175" s="16"/>
      <c r="T175" s="16"/>
    </row>
    <row r="176" spans="1:20" s="1" customFormat="1" ht="26.25" hidden="1" customHeight="1" outlineLevel="1">
      <c r="A176" s="4"/>
      <c r="B176" s="234"/>
      <c r="C176" s="234"/>
      <c r="D176" s="491"/>
      <c r="E176" s="491"/>
      <c r="F176" s="491"/>
      <c r="G176" s="491"/>
      <c r="H176" s="242"/>
      <c r="I176" s="242"/>
      <c r="J176" s="242"/>
      <c r="K176" s="242"/>
      <c r="L176" s="295"/>
      <c r="M176" s="188">
        <f>SUM(H176:L176)</f>
        <v>0</v>
      </c>
      <c r="N176" s="234"/>
      <c r="O176" s="234"/>
      <c r="P176" s="253"/>
      <c r="Q176" s="16"/>
      <c r="R176" s="16"/>
      <c r="S176" s="16"/>
      <c r="T176" s="16"/>
    </row>
    <row r="177" spans="1:20" s="1" customFormat="1" ht="26.25" hidden="1" customHeight="1" outlineLevel="1">
      <c r="A177" s="4"/>
      <c r="B177" s="234"/>
      <c r="C177" s="234"/>
      <c r="D177" s="491"/>
      <c r="E177" s="491"/>
      <c r="F177" s="491"/>
      <c r="G177" s="491"/>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c r="A178" s="4"/>
      <c r="B178" s="234"/>
      <c r="C178" s="234"/>
      <c r="D178" s="491"/>
      <c r="E178" s="491"/>
      <c r="F178" s="491"/>
      <c r="G178" s="491"/>
      <c r="H178" s="242"/>
      <c r="I178" s="242"/>
      <c r="J178" s="242"/>
      <c r="K178" s="242"/>
      <c r="L178" s="295"/>
      <c r="M178" s="188">
        <f t="shared" si="10"/>
        <v>0</v>
      </c>
      <c r="N178" s="234"/>
      <c r="O178" s="234"/>
      <c r="P178" s="253"/>
      <c r="Q178" s="16"/>
      <c r="R178" s="16"/>
      <c r="S178" s="16"/>
      <c r="T178" s="16"/>
    </row>
    <row r="179" spans="1:20" s="1" customFormat="1" ht="26.25" hidden="1" customHeight="1" outlineLevel="1">
      <c r="A179" s="4"/>
      <c r="B179" s="234"/>
      <c r="C179" s="234"/>
      <c r="D179" s="491"/>
      <c r="E179" s="491"/>
      <c r="F179" s="491"/>
      <c r="G179" s="491"/>
      <c r="H179" s="242"/>
      <c r="I179" s="242"/>
      <c r="J179" s="242"/>
      <c r="K179" s="242"/>
      <c r="L179" s="295"/>
      <c r="M179" s="188">
        <f t="shared" si="10"/>
        <v>0</v>
      </c>
      <c r="N179" s="234"/>
      <c r="O179" s="234"/>
      <c r="P179" s="253"/>
      <c r="Q179" s="16"/>
      <c r="R179" s="16"/>
      <c r="S179" s="16"/>
      <c r="T179" s="16"/>
    </row>
    <row r="180" spans="1:20" s="1" customFormat="1" ht="26.25" hidden="1"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c r="A181" s="4"/>
      <c r="B181" s="234"/>
      <c r="C181" s="233" t="s">
        <v>3259</v>
      </c>
      <c r="D181" s="235" t="s">
        <v>3764</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c r="A182" s="4"/>
      <c r="B182" s="234"/>
      <c r="C182" s="234"/>
      <c r="D182" s="432" t="s">
        <v>3748</v>
      </c>
      <c r="E182" s="432"/>
      <c r="F182" s="432"/>
      <c r="G182" s="432"/>
      <c r="H182" s="731" t="s">
        <v>3248</v>
      </c>
      <c r="I182" s="256"/>
      <c r="J182" s="256"/>
      <c r="K182" s="256"/>
      <c r="L182" s="234"/>
      <c r="M182" s="234"/>
      <c r="N182" s="234"/>
      <c r="O182" s="234"/>
      <c r="P182" s="253"/>
      <c r="Q182" s="16"/>
      <c r="R182" s="16"/>
      <c r="S182" s="16"/>
      <c r="T182" s="16"/>
    </row>
    <row r="183" spans="1:20" s="1" customFormat="1" ht="26.25" hidden="1" customHeight="1" outlineLevel="1">
      <c r="A183" s="4"/>
      <c r="B183" s="234"/>
      <c r="C183" s="234"/>
      <c r="D183" s="432"/>
      <c r="E183" s="432"/>
      <c r="F183" s="432"/>
      <c r="G183" s="432"/>
      <c r="H183" s="732"/>
      <c r="I183" s="256"/>
      <c r="J183" s="256"/>
      <c r="K183" s="256"/>
      <c r="L183" s="234"/>
      <c r="M183" s="234"/>
      <c r="N183" s="234"/>
      <c r="O183" s="234"/>
      <c r="P183" s="253"/>
      <c r="Q183" s="16"/>
      <c r="R183" s="16"/>
      <c r="S183" s="16"/>
      <c r="T183" s="16"/>
    </row>
    <row r="184" spans="1:20" s="1" customFormat="1" ht="26.25" hidden="1" customHeight="1" outlineLevel="1">
      <c r="A184" s="4"/>
      <c r="B184" s="234"/>
      <c r="C184" s="234"/>
      <c r="D184" s="491"/>
      <c r="E184" s="491"/>
      <c r="F184" s="491"/>
      <c r="G184" s="491"/>
      <c r="H184" s="242"/>
      <c r="I184" s="256"/>
      <c r="J184" s="256"/>
      <c r="K184" s="256"/>
      <c r="L184" s="234"/>
      <c r="M184" s="234"/>
      <c r="N184" s="234"/>
      <c r="O184" s="234"/>
      <c r="P184" s="253"/>
      <c r="Q184" s="16"/>
      <c r="R184" s="16"/>
      <c r="S184" s="16"/>
      <c r="T184" s="16"/>
    </row>
    <row r="185" spans="1:20" s="1" customFormat="1" ht="26.25" hidden="1" customHeight="1" outlineLevel="1">
      <c r="A185" s="4"/>
      <c r="B185" s="234"/>
      <c r="C185" s="234"/>
      <c r="D185" s="491"/>
      <c r="E185" s="491"/>
      <c r="F185" s="491"/>
      <c r="G185" s="491"/>
      <c r="H185" s="242"/>
      <c r="I185" s="256"/>
      <c r="J185" s="256"/>
      <c r="K185" s="256"/>
      <c r="L185" s="234"/>
      <c r="M185" s="234"/>
      <c r="N185" s="234"/>
      <c r="O185" s="234"/>
      <c r="P185" s="253"/>
      <c r="Q185" s="16"/>
      <c r="R185" s="16"/>
      <c r="S185" s="16"/>
      <c r="T185" s="16"/>
    </row>
    <row r="186" spans="1:20" s="1" customFormat="1" ht="26.25" hidden="1" customHeight="1" outlineLevel="1">
      <c r="A186" s="4"/>
      <c r="B186" s="234"/>
      <c r="C186" s="234"/>
      <c r="D186" s="491"/>
      <c r="E186" s="491"/>
      <c r="F186" s="491"/>
      <c r="G186" s="491"/>
      <c r="H186" s="242"/>
      <c r="I186" s="256"/>
      <c r="J186" s="256"/>
      <c r="K186" s="256"/>
      <c r="L186" s="234"/>
      <c r="M186" s="234"/>
      <c r="N186" s="234"/>
      <c r="O186" s="234"/>
      <c r="P186" s="253"/>
      <c r="Q186" s="16"/>
      <c r="R186" s="16"/>
      <c r="S186" s="16"/>
      <c r="T186" s="16"/>
    </row>
    <row r="187" spans="1:20" s="1" customFormat="1" ht="26.25" hidden="1" customHeight="1" outlineLevel="1">
      <c r="A187" s="4"/>
      <c r="B187" s="234"/>
      <c r="C187" s="234"/>
      <c r="D187" s="491"/>
      <c r="E187" s="491"/>
      <c r="F187" s="491"/>
      <c r="G187" s="491"/>
      <c r="H187" s="242"/>
      <c r="I187" s="256"/>
      <c r="J187" s="256"/>
      <c r="K187" s="256"/>
      <c r="L187" s="234"/>
      <c r="M187" s="234"/>
      <c r="N187" s="234"/>
      <c r="O187" s="234"/>
      <c r="P187" s="253"/>
      <c r="Q187" s="16"/>
      <c r="R187" s="16"/>
      <c r="S187" s="16"/>
      <c r="T187" s="16"/>
    </row>
    <row r="188" spans="1:20" s="1" customFormat="1" ht="26.25" hidden="1"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c r="A189" s="4"/>
      <c r="B189" s="234"/>
      <c r="C189" s="233" t="s">
        <v>3765</v>
      </c>
      <c r="D189" s="235" t="s">
        <v>3766</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c r="A190" s="4"/>
      <c r="B190" s="234"/>
      <c r="C190" s="234"/>
      <c r="D190" s="432" t="s">
        <v>3748</v>
      </c>
      <c r="E190" s="432"/>
      <c r="F190" s="432"/>
      <c r="G190" s="432"/>
      <c r="H190" s="731" t="s">
        <v>3248</v>
      </c>
      <c r="I190" s="256"/>
      <c r="J190" s="256"/>
      <c r="K190" s="256"/>
      <c r="L190" s="234"/>
      <c r="M190" s="234"/>
      <c r="N190" s="234"/>
      <c r="O190" s="234"/>
      <c r="P190" s="253"/>
      <c r="Q190" s="16"/>
      <c r="R190" s="16"/>
      <c r="S190" s="16"/>
      <c r="T190" s="16"/>
    </row>
    <row r="191" spans="1:20" s="1" customFormat="1" ht="26.25" hidden="1" customHeight="1" outlineLevel="1">
      <c r="A191" s="4"/>
      <c r="B191" s="234"/>
      <c r="C191" s="234"/>
      <c r="D191" s="432"/>
      <c r="E191" s="432"/>
      <c r="F191" s="432"/>
      <c r="G191" s="432"/>
      <c r="H191" s="732"/>
      <c r="I191" s="256"/>
      <c r="J191" s="256"/>
      <c r="K191" s="256"/>
      <c r="L191" s="234"/>
      <c r="M191" s="234"/>
      <c r="N191" s="234"/>
      <c r="O191" s="234"/>
      <c r="P191" s="253"/>
      <c r="Q191" s="16"/>
      <c r="R191" s="16"/>
      <c r="S191" s="16"/>
      <c r="T191" s="16"/>
    </row>
    <row r="192" spans="1:20" s="1" customFormat="1" ht="26.25" hidden="1" customHeight="1" outlineLevel="1">
      <c r="A192" s="4"/>
      <c r="B192" s="234"/>
      <c r="C192" s="234"/>
      <c r="D192" s="491"/>
      <c r="E192" s="491"/>
      <c r="F192" s="491"/>
      <c r="G192" s="491"/>
      <c r="H192" s="242"/>
      <c r="I192" s="256"/>
      <c r="J192" s="256"/>
      <c r="K192" s="256"/>
      <c r="L192" s="234"/>
      <c r="M192" s="234"/>
      <c r="N192" s="234"/>
      <c r="O192" s="234"/>
      <c r="P192" s="253"/>
      <c r="Q192" s="16"/>
      <c r="R192" s="16"/>
      <c r="S192" s="16"/>
      <c r="T192" s="16"/>
    </row>
    <row r="193" spans="1:20" s="1" customFormat="1" ht="26.25" hidden="1" customHeight="1" outlineLevel="1">
      <c r="A193" s="4"/>
      <c r="B193" s="234"/>
      <c r="C193" s="234"/>
      <c r="D193" s="491"/>
      <c r="E193" s="491"/>
      <c r="F193" s="491"/>
      <c r="G193" s="491"/>
      <c r="H193" s="242"/>
      <c r="I193" s="256"/>
      <c r="J193" s="256"/>
      <c r="K193" s="256"/>
      <c r="L193" s="234"/>
      <c r="M193" s="234"/>
      <c r="N193" s="234"/>
      <c r="O193" s="234"/>
      <c r="P193" s="253"/>
      <c r="Q193" s="16"/>
      <c r="R193" s="16"/>
      <c r="S193" s="16"/>
      <c r="T193" s="16"/>
    </row>
    <row r="194" spans="1:20" s="1" customFormat="1" ht="26.25" hidden="1" customHeight="1" outlineLevel="1">
      <c r="A194" s="4"/>
      <c r="B194" s="234"/>
      <c r="C194" s="234"/>
      <c r="D194" s="491"/>
      <c r="E194" s="491"/>
      <c r="F194" s="491"/>
      <c r="G194" s="491"/>
      <c r="H194" s="242"/>
      <c r="I194" s="256"/>
      <c r="J194" s="256"/>
      <c r="K194" s="256"/>
      <c r="L194" s="234"/>
      <c r="M194" s="234"/>
      <c r="N194" s="234"/>
      <c r="O194" s="234"/>
      <c r="P194" s="253"/>
      <c r="Q194" s="16"/>
      <c r="R194" s="16"/>
      <c r="S194" s="16"/>
      <c r="T194" s="16"/>
    </row>
    <row r="195" spans="1:20" s="1" customFormat="1" ht="26.25" hidden="1" customHeight="1" outlineLevel="1">
      <c r="A195" s="4"/>
      <c r="B195" s="234"/>
      <c r="C195" s="234"/>
      <c r="D195" s="491"/>
      <c r="E195" s="491"/>
      <c r="F195" s="491"/>
      <c r="G195" s="491"/>
      <c r="H195" s="242"/>
      <c r="I195" s="256"/>
      <c r="J195" s="256"/>
      <c r="K195" s="256"/>
      <c r="L195" s="234"/>
      <c r="M195" s="234"/>
      <c r="N195" s="234"/>
      <c r="O195" s="234"/>
      <c r="P195" s="253"/>
      <c r="Q195" s="16"/>
      <c r="R195" s="16"/>
      <c r="S195" s="16"/>
      <c r="T195" s="16"/>
    </row>
    <row r="196" spans="1:20" s="1" customFormat="1" ht="26.25" hidden="1"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c r="A197" s="4"/>
      <c r="B197" s="234"/>
      <c r="C197" s="233" t="s">
        <v>3767</v>
      </c>
      <c r="D197" s="235" t="s">
        <v>3768</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c r="A198" s="4"/>
      <c r="B198" s="234"/>
      <c r="C198" s="234"/>
      <c r="D198" s="432" t="s">
        <v>3748</v>
      </c>
      <c r="E198" s="432"/>
      <c r="F198" s="432"/>
      <c r="G198" s="432"/>
      <c r="H198" s="730" t="s">
        <v>3248</v>
      </c>
      <c r="I198" s="730"/>
      <c r="J198" s="730"/>
      <c r="K198" s="730"/>
      <c r="L198" s="730"/>
      <c r="M198" s="730"/>
      <c r="N198" s="730"/>
      <c r="O198" s="234"/>
      <c r="P198" s="253"/>
      <c r="Q198" s="16"/>
      <c r="R198" s="16"/>
      <c r="S198" s="16"/>
      <c r="T198" s="16"/>
    </row>
    <row r="199" spans="1:20" s="1" customFormat="1" ht="35.65" hidden="1" customHeight="1" outlineLevel="1">
      <c r="A199" s="4"/>
      <c r="B199" s="234"/>
      <c r="C199" s="234"/>
      <c r="D199" s="432"/>
      <c r="E199" s="432"/>
      <c r="F199" s="432"/>
      <c r="G199" s="432"/>
      <c r="H199" s="229" t="s">
        <v>3769</v>
      </c>
      <c r="I199" s="229" t="s">
        <v>3770</v>
      </c>
      <c r="J199" s="229" t="s">
        <v>3771</v>
      </c>
      <c r="K199" s="229" t="s">
        <v>3772</v>
      </c>
      <c r="L199" s="229" t="s">
        <v>3773</v>
      </c>
      <c r="M199" s="229" t="s">
        <v>3774</v>
      </c>
      <c r="N199" s="183" t="s">
        <v>3751</v>
      </c>
      <c r="O199" s="234"/>
      <c r="P199" s="253"/>
      <c r="Q199" s="16"/>
      <c r="R199" s="16"/>
      <c r="S199" s="16"/>
      <c r="T199" s="16"/>
    </row>
    <row r="200" spans="1:20" s="1" customFormat="1" ht="26.25" hidden="1" customHeight="1" outlineLevel="1">
      <c r="A200" s="4"/>
      <c r="B200" s="234"/>
      <c r="C200" s="234"/>
      <c r="D200" s="491"/>
      <c r="E200" s="491"/>
      <c r="F200" s="491"/>
      <c r="G200" s="491"/>
      <c r="H200" s="243"/>
      <c r="I200" s="243"/>
      <c r="J200" s="243"/>
      <c r="K200" s="243"/>
      <c r="L200" s="243"/>
      <c r="M200" s="243"/>
      <c r="N200" s="230">
        <f>SUM(H200:M200)</f>
        <v>0</v>
      </c>
      <c r="O200" s="234"/>
      <c r="P200" s="253"/>
      <c r="Q200" s="16"/>
      <c r="R200" s="16"/>
      <c r="S200" s="16"/>
      <c r="T200" s="16"/>
    </row>
    <row r="201" spans="1:20" s="1" customFormat="1" ht="26.25" hidden="1" customHeight="1" outlineLevel="1">
      <c r="A201" s="4"/>
      <c r="B201" s="234"/>
      <c r="C201" s="234"/>
      <c r="D201" s="491"/>
      <c r="E201" s="491"/>
      <c r="F201" s="491"/>
      <c r="G201" s="491"/>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c r="A202" s="4"/>
      <c r="B202" s="234"/>
      <c r="C202" s="234"/>
      <c r="D202" s="491"/>
      <c r="E202" s="491"/>
      <c r="F202" s="491"/>
      <c r="G202" s="491"/>
      <c r="H202" s="243"/>
      <c r="I202" s="243"/>
      <c r="J202" s="243"/>
      <c r="K202" s="243"/>
      <c r="L202" s="243"/>
      <c r="M202" s="243"/>
      <c r="N202" s="230">
        <f t="shared" si="11"/>
        <v>0</v>
      </c>
      <c r="O202" s="234"/>
      <c r="P202" s="253"/>
      <c r="Q202" s="16"/>
      <c r="R202" s="16"/>
      <c r="S202" s="16"/>
      <c r="T202" s="16"/>
    </row>
    <row r="203" spans="1:20" s="1" customFormat="1" ht="26.25" hidden="1" customHeight="1" outlineLevel="1">
      <c r="A203" s="4"/>
      <c r="B203" s="234"/>
      <c r="C203" s="234"/>
      <c r="D203" s="491"/>
      <c r="E203" s="491"/>
      <c r="F203" s="491"/>
      <c r="G203" s="491"/>
      <c r="H203" s="243"/>
      <c r="I203" s="243"/>
      <c r="J203" s="243"/>
      <c r="K203" s="243"/>
      <c r="L203" s="243"/>
      <c r="M203" s="243"/>
      <c r="N203" s="230">
        <f t="shared" si="11"/>
        <v>0</v>
      </c>
      <c r="O203" s="234"/>
      <c r="P203" s="253"/>
      <c r="Q203" s="16"/>
      <c r="R203" s="16"/>
      <c r="S203" s="16"/>
      <c r="T203" s="16"/>
    </row>
    <row r="204" spans="1:20" s="1" customFormat="1" ht="26.25" hidden="1"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c r="A205" s="4"/>
      <c r="B205" s="234"/>
      <c r="C205" s="461" t="s">
        <v>1959</v>
      </c>
      <c r="D205" s="462"/>
      <c r="E205" s="462"/>
      <c r="F205" s="234"/>
      <c r="G205" s="256"/>
      <c r="H205" s="256"/>
      <c r="I205" s="256"/>
      <c r="J205" s="256"/>
      <c r="K205" s="256"/>
      <c r="L205" s="234"/>
      <c r="M205" s="234"/>
      <c r="N205" s="234"/>
      <c r="O205" s="234"/>
      <c r="P205" s="253"/>
      <c r="Q205" s="16"/>
      <c r="R205" s="16"/>
      <c r="S205" s="16"/>
      <c r="T205" s="16"/>
    </row>
    <row r="206" spans="1:20" s="1" customFormat="1" ht="26.25" hidden="1"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c r="A207" s="4"/>
      <c r="B207" s="234"/>
      <c r="C207" s="234" t="s">
        <v>3775</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c r="A209" s="4"/>
      <c r="B209" s="234"/>
      <c r="C209" s="234"/>
      <c r="D209" s="733" t="s">
        <v>3776</v>
      </c>
      <c r="E209" s="733"/>
      <c r="F209" s="733"/>
      <c r="G209" s="733" t="s">
        <v>3777</v>
      </c>
      <c r="H209" s="733"/>
      <c r="I209" s="733"/>
      <c r="J209" s="733" t="s">
        <v>3778</v>
      </c>
      <c r="K209" s="733"/>
      <c r="L209" s="733"/>
      <c r="M209" s="733" t="s">
        <v>3779</v>
      </c>
      <c r="N209" s="733"/>
      <c r="O209" s="733"/>
      <c r="P209" s="733"/>
      <c r="Q209" s="59"/>
      <c r="R209" s="16"/>
      <c r="S209" s="16"/>
      <c r="T209" s="16"/>
    </row>
    <row r="210" spans="1:20" s="1" customFormat="1" ht="26.25" hidden="1" customHeight="1" outlineLevel="1">
      <c r="A210" s="4"/>
      <c r="B210" s="234"/>
      <c r="C210" s="734" t="s">
        <v>3250</v>
      </c>
      <c r="D210" s="736"/>
      <c r="E210" s="736"/>
      <c r="F210" s="736"/>
      <c r="G210" s="737"/>
      <c r="H210" s="737"/>
      <c r="I210" s="737"/>
      <c r="J210" s="737"/>
      <c r="K210" s="737"/>
      <c r="L210" s="737"/>
      <c r="M210" s="737"/>
      <c r="N210" s="737"/>
      <c r="O210" s="737"/>
      <c r="P210" s="737"/>
      <c r="Q210" s="59"/>
      <c r="R210" s="16"/>
      <c r="S210" s="16"/>
      <c r="T210" s="16"/>
    </row>
    <row r="211" spans="1:20" s="1" customFormat="1" ht="26.25" hidden="1" customHeight="1" outlineLevel="1">
      <c r="A211" s="4"/>
      <c r="B211" s="234"/>
      <c r="C211" s="735"/>
      <c r="D211" s="736"/>
      <c r="E211" s="736"/>
      <c r="F211" s="736"/>
      <c r="G211" s="737"/>
      <c r="H211" s="737"/>
      <c r="I211" s="737"/>
      <c r="J211" s="737"/>
      <c r="K211" s="737"/>
      <c r="L211" s="737"/>
      <c r="M211" s="737"/>
      <c r="N211" s="737"/>
      <c r="O211" s="737"/>
      <c r="P211" s="737"/>
      <c r="Q211" s="59"/>
      <c r="R211" s="16"/>
      <c r="S211" s="16"/>
      <c r="T211" s="16"/>
    </row>
    <row r="212" spans="1:20" s="1" customFormat="1" ht="26.25" hidden="1" customHeight="1" outlineLevel="1">
      <c r="A212" s="4"/>
      <c r="B212" s="234"/>
      <c r="C212" s="734" t="s">
        <v>3253</v>
      </c>
      <c r="D212" s="736"/>
      <c r="E212" s="736"/>
      <c r="F212" s="736"/>
      <c r="G212" s="737"/>
      <c r="H212" s="737"/>
      <c r="I212" s="737"/>
      <c r="J212" s="737"/>
      <c r="K212" s="737"/>
      <c r="L212" s="737"/>
      <c r="M212" s="737"/>
      <c r="N212" s="737"/>
      <c r="O212" s="737"/>
      <c r="P212" s="737"/>
      <c r="Q212" s="16"/>
      <c r="R212" s="16"/>
      <c r="S212" s="16"/>
      <c r="T212" s="16"/>
    </row>
    <row r="213" spans="1:20" s="1" customFormat="1" ht="26.25" hidden="1" customHeight="1" outlineLevel="1">
      <c r="A213" s="4"/>
      <c r="B213" s="234"/>
      <c r="C213" s="735"/>
      <c r="D213" s="736"/>
      <c r="E213" s="736"/>
      <c r="F213" s="736"/>
      <c r="G213" s="737"/>
      <c r="H213" s="737"/>
      <c r="I213" s="737"/>
      <c r="J213" s="737"/>
      <c r="K213" s="737"/>
      <c r="L213" s="737"/>
      <c r="M213" s="737"/>
      <c r="N213" s="737"/>
      <c r="O213" s="737"/>
      <c r="P213" s="737"/>
      <c r="Q213" s="16"/>
      <c r="R213" s="16"/>
      <c r="S213" s="16"/>
      <c r="T213" s="16"/>
    </row>
    <row r="214" spans="1:20" s="1" customFormat="1" ht="26.25" hidden="1" customHeight="1" outlineLevel="1">
      <c r="A214" s="4"/>
      <c r="B214" s="234"/>
      <c r="C214" s="734" t="s">
        <v>3256</v>
      </c>
      <c r="D214" s="736"/>
      <c r="E214" s="736"/>
      <c r="F214" s="736"/>
      <c r="G214" s="737"/>
      <c r="H214" s="737"/>
      <c r="I214" s="737"/>
      <c r="J214" s="737"/>
      <c r="K214" s="737"/>
      <c r="L214" s="737"/>
      <c r="M214" s="737"/>
      <c r="N214" s="737"/>
      <c r="O214" s="737"/>
      <c r="P214" s="737"/>
      <c r="Q214" s="16"/>
      <c r="R214" s="16"/>
      <c r="S214" s="16"/>
      <c r="T214" s="16"/>
    </row>
    <row r="215" spans="1:20" s="1" customFormat="1" ht="26.25" hidden="1" customHeight="1" outlineLevel="1">
      <c r="A215" s="4"/>
      <c r="B215" s="234"/>
      <c r="C215" s="735"/>
      <c r="D215" s="736"/>
      <c r="E215" s="736"/>
      <c r="F215" s="736"/>
      <c r="G215" s="737"/>
      <c r="H215" s="737"/>
      <c r="I215" s="737"/>
      <c r="J215" s="737"/>
      <c r="K215" s="737"/>
      <c r="L215" s="737"/>
      <c r="M215" s="737"/>
      <c r="N215" s="737"/>
      <c r="O215" s="737"/>
      <c r="P215" s="737"/>
      <c r="Q215" s="16"/>
      <c r="R215" s="16"/>
      <c r="S215" s="16"/>
      <c r="T215" s="16"/>
    </row>
    <row r="216" spans="1:20" s="1" customFormat="1" ht="26.25" hidden="1" customHeight="1" outlineLevel="1">
      <c r="A216" s="4"/>
      <c r="B216" s="234"/>
      <c r="C216" s="734" t="s">
        <v>3259</v>
      </c>
      <c r="D216" s="736"/>
      <c r="E216" s="736"/>
      <c r="F216" s="736"/>
      <c r="G216" s="737"/>
      <c r="H216" s="737"/>
      <c r="I216" s="737"/>
      <c r="J216" s="737"/>
      <c r="K216" s="737"/>
      <c r="L216" s="737"/>
      <c r="M216" s="737"/>
      <c r="N216" s="737"/>
      <c r="O216" s="737"/>
      <c r="P216" s="737"/>
      <c r="Q216" s="16"/>
      <c r="R216" s="16"/>
      <c r="S216" s="16"/>
      <c r="T216" s="16"/>
    </row>
    <row r="217" spans="1:20" s="1" customFormat="1" ht="26.25" hidden="1" customHeight="1" outlineLevel="1">
      <c r="A217" s="4"/>
      <c r="B217" s="234"/>
      <c r="C217" s="735"/>
      <c r="D217" s="736"/>
      <c r="E217" s="736"/>
      <c r="F217" s="736"/>
      <c r="G217" s="737"/>
      <c r="H217" s="737"/>
      <c r="I217" s="737"/>
      <c r="J217" s="737"/>
      <c r="K217" s="737"/>
      <c r="L217" s="737"/>
      <c r="M217" s="737"/>
      <c r="N217" s="737"/>
      <c r="O217" s="737"/>
      <c r="P217" s="737"/>
      <c r="Q217" s="16"/>
      <c r="R217" s="16"/>
      <c r="S217" s="16"/>
      <c r="T217" s="16"/>
    </row>
    <row r="218" spans="1:20" s="1" customFormat="1" ht="26.25" hidden="1" customHeight="1" outlineLevel="1">
      <c r="A218" s="4"/>
      <c r="B218" s="234"/>
      <c r="C218" s="734" t="s">
        <v>3765</v>
      </c>
      <c r="D218" s="736"/>
      <c r="E218" s="736"/>
      <c r="F218" s="736"/>
      <c r="G218" s="737"/>
      <c r="H218" s="737"/>
      <c r="I218" s="737"/>
      <c r="J218" s="737"/>
      <c r="K218" s="737"/>
      <c r="L218" s="737"/>
      <c r="M218" s="737"/>
      <c r="N218" s="737"/>
      <c r="O218" s="737"/>
      <c r="P218" s="737"/>
      <c r="Q218" s="16"/>
      <c r="R218" s="16"/>
      <c r="S218" s="16"/>
      <c r="T218" s="16"/>
    </row>
    <row r="219" spans="1:20" s="1" customFormat="1" ht="26.25" hidden="1" customHeight="1" outlineLevel="1">
      <c r="A219" s="4"/>
      <c r="B219" s="234"/>
      <c r="C219" s="735"/>
      <c r="D219" s="736"/>
      <c r="E219" s="736"/>
      <c r="F219" s="736"/>
      <c r="G219" s="737"/>
      <c r="H219" s="737"/>
      <c r="I219" s="737"/>
      <c r="J219" s="737"/>
      <c r="K219" s="737"/>
      <c r="L219" s="737"/>
      <c r="M219" s="737"/>
      <c r="N219" s="737"/>
      <c r="O219" s="737"/>
      <c r="P219" s="737"/>
      <c r="Q219" s="16"/>
      <c r="R219" s="16"/>
      <c r="S219" s="16"/>
      <c r="T219" s="16"/>
    </row>
    <row r="220" spans="1:20" s="1" customFormat="1" ht="26.25" hidden="1" customHeight="1" outlineLevel="1">
      <c r="A220" s="4"/>
      <c r="B220" s="234"/>
      <c r="C220" s="734" t="s">
        <v>3767</v>
      </c>
      <c r="D220" s="736"/>
      <c r="E220" s="736"/>
      <c r="F220" s="736"/>
      <c r="G220" s="737"/>
      <c r="H220" s="737"/>
      <c r="I220" s="737"/>
      <c r="J220" s="737"/>
      <c r="K220" s="737"/>
      <c r="L220" s="737"/>
      <c r="M220" s="737"/>
      <c r="N220" s="737"/>
      <c r="O220" s="737"/>
      <c r="P220" s="737"/>
      <c r="Q220" s="16"/>
      <c r="R220" s="16"/>
      <c r="S220" s="16"/>
      <c r="T220" s="16"/>
    </row>
    <row r="221" spans="1:20" s="1" customFormat="1" ht="26.25" hidden="1" customHeight="1" outlineLevel="1">
      <c r="A221" s="4"/>
      <c r="B221" s="234"/>
      <c r="C221" s="735"/>
      <c r="D221" s="736"/>
      <c r="E221" s="736"/>
      <c r="F221" s="736"/>
      <c r="G221" s="737"/>
      <c r="H221" s="737"/>
      <c r="I221" s="737"/>
      <c r="J221" s="737"/>
      <c r="K221" s="737"/>
      <c r="L221" s="737"/>
      <c r="M221" s="737"/>
      <c r="N221" s="737"/>
      <c r="O221" s="737"/>
      <c r="P221" s="737"/>
      <c r="Q221" s="16"/>
      <c r="R221" s="16"/>
      <c r="S221" s="16"/>
      <c r="T221" s="16"/>
    </row>
    <row r="222" spans="1:20" ht="26.25" hidden="1"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ollapsed="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414" t="s">
        <v>3444</v>
      </c>
      <c r="D224" s="415"/>
      <c r="E224" s="415"/>
      <c r="F224" s="415"/>
      <c r="G224" s="415"/>
      <c r="H224" s="415"/>
      <c r="I224" s="415"/>
      <c r="J224" s="415"/>
      <c r="K224" s="415"/>
      <c r="L224" s="415"/>
      <c r="M224" s="415"/>
      <c r="N224" s="415"/>
      <c r="O224" s="415"/>
      <c r="P224" s="416"/>
    </row>
    <row r="225" spans="1:20" ht="26.25" customHeight="1">
      <c r="A225" s="258"/>
      <c r="B225" s="65"/>
      <c r="C225" s="417" t="str">
        <f>IF('2. Contexto'!M34="","No aplica. No es necesario ingresar más información",'2. Contexto'!M34)</f>
        <v>No aplica. No es necesario ingresar más información</v>
      </c>
      <c r="D225" s="418"/>
      <c r="E225" s="418"/>
      <c r="F225" s="418"/>
      <c r="G225" s="418"/>
      <c r="H225" s="418"/>
      <c r="I225" s="418"/>
      <c r="J225" s="418"/>
      <c r="K225" s="418"/>
      <c r="L225" s="418"/>
      <c r="M225" s="418"/>
      <c r="N225" s="418"/>
      <c r="O225" s="418"/>
      <c r="P225" s="419"/>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461" t="s">
        <v>3728</v>
      </c>
      <c r="D229" s="462"/>
      <c r="E229" s="462"/>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3729</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715" t="s">
        <v>3280</v>
      </c>
      <c r="E232" s="716"/>
      <c r="F232" s="183" t="s">
        <v>3730</v>
      </c>
      <c r="G232" s="715" t="s">
        <v>3731</v>
      </c>
      <c r="H232" s="716"/>
      <c r="I232" s="715" t="s">
        <v>3732</v>
      </c>
      <c r="J232" s="716"/>
      <c r="K232" s="183" t="s">
        <v>3733</v>
      </c>
      <c r="L232" s="183" t="s">
        <v>3265</v>
      </c>
      <c r="M232" s="717" t="s">
        <v>3734</v>
      </c>
      <c r="N232" s="718"/>
      <c r="O232" s="715" t="s">
        <v>3247</v>
      </c>
      <c r="P232" s="716"/>
    </row>
    <row r="233" spans="1:20" s="1" customFormat="1" ht="63" hidden="1" customHeight="1" outlineLevel="1">
      <c r="A233" s="4"/>
      <c r="B233" s="234"/>
      <c r="C233" s="131" t="str">
        <f>'4. Cadena de valor'!C389</f>
        <v>3.1.1</v>
      </c>
      <c r="D233" s="713" t="str">
        <f>IF('4. Cadena de valor'!D392="","No registra",
IF('4. Cadena de valor'!D392="Otro",'4. Cadena de valor'!G392,
'4. Cadena de valor'!D392))</f>
        <v>No registra</v>
      </c>
      <c r="E233" s="714"/>
      <c r="F233" s="231" t="str">
        <f>IF('4. Cadena de valor'!O392="","",'4. Cadena de valor'!O392)</f>
        <v/>
      </c>
      <c r="G233" s="713" t="str">
        <f>IF('4. Cadena de valor'!J392="","",'4. Cadena de valor'!J392)</f>
        <v/>
      </c>
      <c r="H233" s="714"/>
      <c r="I233" s="344" t="str">
        <f>IF('4. Cadena de valor'!D392="Otro","Escriba la fórmula aquí",IFERROR(VLOOKUP(D233,Auxiliar!$E$380:$G$601,3,0),""))</f>
        <v/>
      </c>
      <c r="J233" s="346"/>
      <c r="K233" s="288"/>
      <c r="L233" s="231" t="str">
        <f>IF('4. Cadena de valor'!P392="","",'4. Cadena de valor'!P392)</f>
        <v/>
      </c>
      <c r="M233" s="344"/>
      <c r="N233" s="346"/>
      <c r="O233" s="344"/>
      <c r="P233" s="346"/>
    </row>
    <row r="234" spans="1:20" s="226" customFormat="1" ht="63" hidden="1" customHeight="1" outlineLevel="1">
      <c r="A234" s="225"/>
      <c r="B234" s="234"/>
      <c r="C234" s="131" t="str">
        <f>'4. Cadena de valor'!C416</f>
        <v>3.1.2</v>
      </c>
      <c r="D234" s="713" t="str">
        <f>IF('4. Cadena de valor'!D419="","No registra",
IF('4. Cadena de valor'!D419="Otro",'4. Cadena de valor'!G419,
'4. Cadena de valor'!D419))</f>
        <v>No registra</v>
      </c>
      <c r="E234" s="714"/>
      <c r="F234" s="231" t="str">
        <f>IF('4. Cadena de valor'!O419="","",'4. Cadena de valor'!O419)</f>
        <v/>
      </c>
      <c r="G234" s="713" t="str">
        <f>IF('4. Cadena de valor'!J419="","",'4. Cadena de valor'!J419)</f>
        <v/>
      </c>
      <c r="H234" s="714"/>
      <c r="I234" s="344" t="str">
        <f>IF('4. Cadena de valor'!D419="Otro","Escriba la fórmula aquí",IFERROR(VLOOKUP(D234,Auxiliar!$E$380:$G$601,3,0),""))</f>
        <v/>
      </c>
      <c r="J234" s="346"/>
      <c r="K234" s="288"/>
      <c r="L234" s="231" t="str">
        <f>IF('4. Cadena de valor'!P419="","",'4. Cadena de valor'!P419)</f>
        <v/>
      </c>
      <c r="M234" s="344"/>
      <c r="N234" s="346"/>
      <c r="O234" s="344"/>
      <c r="P234" s="346"/>
      <c r="Q234" s="1"/>
      <c r="R234" s="1"/>
      <c r="S234" s="1"/>
      <c r="T234" s="1"/>
    </row>
    <row r="235" spans="1:20" s="1" customFormat="1" ht="63" hidden="1" customHeight="1" outlineLevel="1">
      <c r="A235" s="4"/>
      <c r="B235" s="234"/>
      <c r="C235" s="131" t="str">
        <f>'4. Cadena de valor'!C449</f>
        <v>3.2.1</v>
      </c>
      <c r="D235" s="713" t="str">
        <f>IF('4. Cadena de valor'!D452="","No registra",
IF('4. Cadena de valor'!D452="Otro",'4. Cadena de valor'!G452,
'4. Cadena de valor'!D452))</f>
        <v>No registra</v>
      </c>
      <c r="E235" s="714"/>
      <c r="F235" s="231" t="str">
        <f>IF('4. Cadena de valor'!O452="","",'4. Cadena de valor'!O452)</f>
        <v/>
      </c>
      <c r="G235" s="713" t="str">
        <f>IF('4. Cadena de valor'!J452="","",'4. Cadena de valor'!J452)</f>
        <v/>
      </c>
      <c r="H235" s="714"/>
      <c r="I235" s="344" t="str">
        <f>IF('4. Cadena de valor'!D452="Otro","Escriba la fórmula aquí",IFERROR(VLOOKUP(D235,Auxiliar!$E$380:$G$601,3,0),""))</f>
        <v/>
      </c>
      <c r="J235" s="346"/>
      <c r="K235" s="288"/>
      <c r="L235" s="231" t="str">
        <f>IF('4. Cadena de valor'!P452="","",'4. Cadena de valor'!P452)</f>
        <v/>
      </c>
      <c r="M235" s="344"/>
      <c r="N235" s="346"/>
      <c r="O235" s="344"/>
      <c r="P235" s="346"/>
    </row>
    <row r="236" spans="1:20" s="1" customFormat="1" ht="63" hidden="1" customHeight="1" outlineLevel="1">
      <c r="A236" s="4"/>
      <c r="B236" s="234"/>
      <c r="C236" s="131" t="str">
        <f>'4. Cadena de valor'!C476</f>
        <v>3.2.2</v>
      </c>
      <c r="D236" s="713" t="str">
        <f>IF('4. Cadena de valor'!D479="","No registra",
IF('4. Cadena de valor'!D479="Otro",'4. Cadena de valor'!G479,
'4. Cadena de valor'!D479))</f>
        <v>No registra</v>
      </c>
      <c r="E236" s="714"/>
      <c r="F236" s="231" t="str">
        <f>IF('4. Cadena de valor'!O479="","",'4. Cadena de valor'!O479)</f>
        <v/>
      </c>
      <c r="G236" s="713" t="str">
        <f>IF('4. Cadena de valor'!J479="","",'4. Cadena de valor'!J479)</f>
        <v/>
      </c>
      <c r="H236" s="714"/>
      <c r="I236" s="344" t="str">
        <f>IF('4. Cadena de valor'!D479="Otro","Escriba la fórmula aquí",IFERROR(VLOOKUP(D236,Auxiliar!$E$380:$G$601,3,0),""))</f>
        <v/>
      </c>
      <c r="J236" s="346"/>
      <c r="K236" s="288"/>
      <c r="L236" s="231" t="str">
        <f>IF('4. Cadena de valor'!P479="","",'4. Cadena de valor'!P479)</f>
        <v/>
      </c>
      <c r="M236" s="344"/>
      <c r="N236" s="346"/>
      <c r="O236" s="344"/>
      <c r="P236" s="346"/>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461" t="s">
        <v>3737</v>
      </c>
      <c r="D238" s="462"/>
      <c r="E238" s="462"/>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3729</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715" t="s">
        <v>3260</v>
      </c>
      <c r="E241" s="716"/>
      <c r="F241" s="183" t="s">
        <v>3730</v>
      </c>
      <c r="G241" s="715" t="s">
        <v>3731</v>
      </c>
      <c r="H241" s="716"/>
      <c r="I241" s="715" t="s">
        <v>3732</v>
      </c>
      <c r="J241" s="716"/>
      <c r="K241" s="183" t="s">
        <v>3733</v>
      </c>
      <c r="L241" s="183" t="s">
        <v>3265</v>
      </c>
      <c r="M241" s="717" t="s">
        <v>3734</v>
      </c>
      <c r="N241" s="718"/>
      <c r="O241" s="715" t="s">
        <v>3247</v>
      </c>
      <c r="P241" s="716"/>
    </row>
    <row r="242" spans="1:20" s="1" customFormat="1" ht="72.400000000000006" hidden="1" customHeight="1" outlineLevel="1">
      <c r="A242" s="4"/>
      <c r="B242" s="234"/>
      <c r="C242" s="131" t="str">
        <f>'4. Cadena de valor'!C370</f>
        <v>3.1</v>
      </c>
      <c r="D242" s="713" t="str">
        <f>IF('4. Cadena de valor'!D370="","No registra",
IF('4. Cadena de valor'!D370="Otro",'4. Cadena de valor'!G370,
'4. Cadena de valor'!D370))</f>
        <v>No registra</v>
      </c>
      <c r="E242" s="714"/>
      <c r="F242" s="231" t="str">
        <f>IF('4. Cadena de valor'!O370="","",'4. Cadena de valor'!O370)</f>
        <v/>
      </c>
      <c r="G242" s="713" t="str">
        <f>IF('4. Cadena de valor'!J370="","",'4. Cadena de valor'!J370)</f>
        <v/>
      </c>
      <c r="H242" s="714"/>
      <c r="I242" s="728" t="str">
        <f>IF('4. Cadena de valor'!D370="Otro","Escriba la fórmula aquí",IFERROR(VLOOKUP(D242,Auxiliar!$E$606:$G$776,3,0),""))</f>
        <v/>
      </c>
      <c r="J242" s="729"/>
      <c r="K242" s="288"/>
      <c r="L242" s="231" t="str">
        <f>IF('4. Cadena de valor'!P370="","",'4. Cadena de valor'!P370)</f>
        <v/>
      </c>
      <c r="M242" s="344"/>
      <c r="N242" s="346"/>
      <c r="O242" s="344"/>
      <c r="P242" s="346"/>
    </row>
    <row r="243" spans="1:20" s="226" customFormat="1" ht="63" hidden="1" customHeight="1" outlineLevel="1">
      <c r="A243" s="225"/>
      <c r="B243" s="234"/>
      <c r="C243" s="131" t="str">
        <f>'4. Cadena de valor'!C373</f>
        <v>3.2</v>
      </c>
      <c r="D243" s="713" t="str">
        <f>IF('4. Cadena de valor'!D373="","No registra",
IF('4. Cadena de valor'!D373="Otro",'4. Cadena de valor'!G373,
'4. Cadena de valor'!D373))</f>
        <v>No registra</v>
      </c>
      <c r="E243" s="714"/>
      <c r="F243" s="231" t="str">
        <f>IF('4. Cadena de valor'!O373="","",'4. Cadena de valor'!O373)</f>
        <v/>
      </c>
      <c r="G243" s="713" t="str">
        <f>IF('4. Cadena de valor'!J373="","",'4. Cadena de valor'!J373)</f>
        <v/>
      </c>
      <c r="H243" s="714"/>
      <c r="I243" s="344" t="str">
        <f>IF('4. Cadena de valor'!D373="Otro","Escriba la fórmula aquí",IFERROR(VLOOKUP(D243,Auxiliar!$E$606:$G$776,3,0),""))</f>
        <v/>
      </c>
      <c r="J243" s="346"/>
      <c r="K243" s="288"/>
      <c r="L243" s="231" t="str">
        <f>IF('4. Cadena de valor'!P373="","",'4. Cadena de valor'!P373)</f>
        <v/>
      </c>
      <c r="M243" s="344"/>
      <c r="N243" s="346"/>
      <c r="O243" s="344"/>
      <c r="P243" s="346"/>
      <c r="Q243" s="1"/>
      <c r="R243" s="1"/>
      <c r="S243" s="1"/>
      <c r="T243" s="1"/>
    </row>
    <row r="244" spans="1:20" s="1" customFormat="1" ht="63" hidden="1" customHeight="1" outlineLevel="1">
      <c r="A244" s="4"/>
      <c r="B244" s="234"/>
      <c r="C244" s="131" t="str">
        <f>'4. Cadena de valor'!C376</f>
        <v>3.3</v>
      </c>
      <c r="D244" s="713" t="str">
        <f>IF('4. Cadena de valor'!D376="","No registra",
IF('4. Cadena de valor'!D376="Otro",'4. Cadena de valor'!G376,
'4. Cadena de valor'!D376))</f>
        <v>No registra</v>
      </c>
      <c r="E244" s="714"/>
      <c r="F244" s="231" t="str">
        <f>IF('4. Cadena de valor'!O376="","",'4. Cadena de valor'!O376)</f>
        <v/>
      </c>
      <c r="G244" s="713" t="str">
        <f>IF('4. Cadena de valor'!J376="","",'4. Cadena de valor'!J376)</f>
        <v/>
      </c>
      <c r="H244" s="714"/>
      <c r="I244" s="344" t="str">
        <f>IF('4. Cadena de valor'!D376="Otro","Escriba la fórmula aquí",IFERROR(VLOOKUP(D244,Auxiliar!$E$606:$G$776,3,0),""))</f>
        <v/>
      </c>
      <c r="J244" s="346"/>
      <c r="K244" s="288"/>
      <c r="L244" s="231" t="str">
        <f>IF('4. Cadena de valor'!P376="","",'4. Cadena de valor'!P376)</f>
        <v/>
      </c>
      <c r="M244" s="344"/>
      <c r="N244" s="346"/>
      <c r="O244" s="344"/>
      <c r="P244" s="346"/>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461" t="s">
        <v>3740</v>
      </c>
      <c r="D246" s="462"/>
      <c r="E246" s="462"/>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420" t="s">
        <v>3741</v>
      </c>
      <c r="D248" s="421"/>
      <c r="E248" s="421"/>
      <c r="F248" s="421"/>
      <c r="G248" s="421"/>
      <c r="H248" s="421"/>
      <c r="I248" s="421"/>
      <c r="J248" s="421"/>
      <c r="K248" s="421"/>
      <c r="L248" s="421"/>
      <c r="M248" s="421"/>
      <c r="N248" s="421"/>
      <c r="O248" s="421"/>
      <c r="P248" s="422"/>
      <c r="Q248" s="16"/>
      <c r="R248" s="16"/>
      <c r="S248" s="16"/>
      <c r="T248" s="16"/>
    </row>
    <row r="249" spans="1:20" s="1" customFormat="1" ht="26.25" hidden="1" customHeight="1" outlineLevel="1">
      <c r="A249" s="4"/>
      <c r="B249" s="234"/>
      <c r="C249" s="423"/>
      <c r="D249" s="424"/>
      <c r="E249" s="424"/>
      <c r="F249" s="424"/>
      <c r="G249" s="424"/>
      <c r="H249" s="424"/>
      <c r="I249" s="424"/>
      <c r="J249" s="424"/>
      <c r="K249" s="424"/>
      <c r="L249" s="424"/>
      <c r="M249" s="424"/>
      <c r="N249" s="424"/>
      <c r="O249" s="424"/>
      <c r="P249" s="425"/>
      <c r="Q249" s="16"/>
      <c r="R249" s="16"/>
      <c r="S249" s="16"/>
      <c r="T249" s="16"/>
    </row>
    <row r="250" spans="1:20" s="1" customFormat="1" ht="63.4" hidden="1" customHeight="1" outlineLevel="1">
      <c r="A250" s="4"/>
      <c r="B250" s="234"/>
      <c r="C250" s="426" t="s">
        <v>3240</v>
      </c>
      <c r="D250" s="390" t="s">
        <v>3742</v>
      </c>
      <c r="E250" s="427"/>
      <c r="F250" s="427"/>
      <c r="G250" s="427"/>
      <c r="H250" s="428"/>
      <c r="I250" s="432" t="s">
        <v>3243</v>
      </c>
      <c r="J250" s="417" t="s">
        <v>3743</v>
      </c>
      <c r="K250" s="419"/>
      <c r="L250" s="433" t="s">
        <v>3740</v>
      </c>
      <c r="M250" s="434"/>
      <c r="N250" s="435"/>
      <c r="O250" s="439" t="s">
        <v>3744</v>
      </c>
      <c r="P250" s="441" t="s">
        <v>3247</v>
      </c>
      <c r="Q250" s="16"/>
      <c r="R250" s="16"/>
      <c r="S250" s="16"/>
      <c r="T250" s="16"/>
    </row>
    <row r="251" spans="1:20" s="1" customFormat="1" ht="26.25" hidden="1" customHeight="1" outlineLevel="1">
      <c r="A251" s="4"/>
      <c r="B251" s="234"/>
      <c r="C251" s="426"/>
      <c r="D251" s="429"/>
      <c r="E251" s="430"/>
      <c r="F251" s="430"/>
      <c r="G251" s="430"/>
      <c r="H251" s="431"/>
      <c r="I251" s="432"/>
      <c r="J251" s="142" t="s">
        <v>3248</v>
      </c>
      <c r="K251" s="142" t="s">
        <v>3249</v>
      </c>
      <c r="L251" s="436"/>
      <c r="M251" s="437"/>
      <c r="N251" s="438"/>
      <c r="O251" s="440"/>
      <c r="P251" s="442"/>
      <c r="Q251" s="16"/>
      <c r="R251" s="16"/>
      <c r="S251" s="16"/>
      <c r="T251" s="16"/>
    </row>
    <row r="252" spans="1:20" s="1" customFormat="1" ht="26.25" hidden="1" customHeight="1" outlineLevel="1">
      <c r="A252" s="4"/>
      <c r="B252" s="234"/>
      <c r="C252" s="373" t="s">
        <v>3250</v>
      </c>
      <c r="D252" s="447"/>
      <c r="E252" s="347"/>
      <c r="F252" s="347"/>
      <c r="G252" s="347"/>
      <c r="H252" s="448"/>
      <c r="I252" s="455"/>
      <c r="J252" s="398"/>
      <c r="K252" s="455"/>
      <c r="L252" s="722" t="str">
        <f>IF(OR(I252="",J252="",K252=""),"",CONCATENATE(I252," empleos únicos durante un periodo de ",J252," ",K252))</f>
        <v/>
      </c>
      <c r="M252" s="723"/>
      <c r="N252" s="724"/>
      <c r="O252" s="491"/>
      <c r="P252" s="398"/>
      <c r="Q252" s="16"/>
      <c r="R252" s="16"/>
      <c r="S252" s="16"/>
      <c r="T252" s="16"/>
    </row>
    <row r="253" spans="1:20" s="1" customFormat="1" ht="26.25" hidden="1" customHeight="1" outlineLevel="1">
      <c r="A253" s="4"/>
      <c r="B253" s="234"/>
      <c r="C253" s="373"/>
      <c r="D253" s="452"/>
      <c r="E253" s="453"/>
      <c r="F253" s="453"/>
      <c r="G253" s="453"/>
      <c r="H253" s="454"/>
      <c r="I253" s="457"/>
      <c r="J253" s="399"/>
      <c r="K253" s="457"/>
      <c r="L253" s="725"/>
      <c r="M253" s="726"/>
      <c r="N253" s="727"/>
      <c r="O253" s="491"/>
      <c r="P253" s="399"/>
      <c r="Q253" s="16"/>
      <c r="R253" s="16"/>
      <c r="S253" s="16"/>
      <c r="T253" s="16"/>
    </row>
    <row r="254" spans="1:20" s="1" customFormat="1" ht="26.25" hidden="1" customHeight="1" outlineLevel="1">
      <c r="A254" s="4"/>
      <c r="B254" s="234"/>
      <c r="C254" s="373" t="s">
        <v>3253</v>
      </c>
      <c r="D254" s="447"/>
      <c r="E254" s="347"/>
      <c r="F254" s="347"/>
      <c r="G254" s="347"/>
      <c r="H254" s="448"/>
      <c r="I254" s="455"/>
      <c r="J254" s="398"/>
      <c r="K254" s="455"/>
      <c r="L254" s="722" t="str">
        <f>IF(OR(I254="",J254="",K254=""),"",CONCATENATE(I254," empleos únicos durante un periodo de ",J254," ",K254))</f>
        <v/>
      </c>
      <c r="M254" s="723"/>
      <c r="N254" s="724"/>
      <c r="O254" s="491"/>
      <c r="P254" s="398"/>
      <c r="Q254" s="16"/>
      <c r="R254" s="16"/>
      <c r="S254" s="16"/>
      <c r="T254" s="16"/>
    </row>
    <row r="255" spans="1:20" s="1" customFormat="1" ht="26.25" hidden="1" customHeight="1" outlineLevel="1">
      <c r="A255" s="4"/>
      <c r="B255" s="234"/>
      <c r="C255" s="373"/>
      <c r="D255" s="452"/>
      <c r="E255" s="453"/>
      <c r="F255" s="453"/>
      <c r="G255" s="453"/>
      <c r="H255" s="454"/>
      <c r="I255" s="457"/>
      <c r="J255" s="399"/>
      <c r="K255" s="457"/>
      <c r="L255" s="725"/>
      <c r="M255" s="726"/>
      <c r="N255" s="727"/>
      <c r="O255" s="491"/>
      <c r="P255" s="399"/>
      <c r="Q255" s="16"/>
      <c r="R255" s="16"/>
      <c r="S255" s="16"/>
      <c r="T255" s="16"/>
    </row>
    <row r="256" spans="1:20" s="1" customFormat="1" ht="26.25" hidden="1" customHeight="1" outlineLevel="1">
      <c r="A256" s="4"/>
      <c r="B256" s="234"/>
      <c r="C256" s="373" t="s">
        <v>3256</v>
      </c>
      <c r="D256" s="447"/>
      <c r="E256" s="347"/>
      <c r="F256" s="347"/>
      <c r="G256" s="347"/>
      <c r="H256" s="448"/>
      <c r="I256" s="455"/>
      <c r="J256" s="398"/>
      <c r="K256" s="455"/>
      <c r="L256" s="722" t="str">
        <f t="shared" ref="L256" si="12">IF(OR(I256="",J256="",K256=""),"",CONCATENATE(I256," empleos únicos durante un periodo de ",J256," ",K256))</f>
        <v/>
      </c>
      <c r="M256" s="723"/>
      <c r="N256" s="724"/>
      <c r="O256" s="491"/>
      <c r="P256" s="398"/>
      <c r="Q256" s="16"/>
      <c r="R256" s="16"/>
      <c r="S256" s="16"/>
      <c r="T256" s="16"/>
    </row>
    <row r="257" spans="1:20" s="1" customFormat="1" ht="26.25" hidden="1" customHeight="1" outlineLevel="1">
      <c r="A257" s="4"/>
      <c r="B257" s="234"/>
      <c r="C257" s="373"/>
      <c r="D257" s="452"/>
      <c r="E257" s="453"/>
      <c r="F257" s="453"/>
      <c r="G257" s="453"/>
      <c r="H257" s="454"/>
      <c r="I257" s="457"/>
      <c r="J257" s="399"/>
      <c r="K257" s="457"/>
      <c r="L257" s="725"/>
      <c r="M257" s="726"/>
      <c r="N257" s="727"/>
      <c r="O257" s="491"/>
      <c r="P257" s="399"/>
      <c r="Q257" s="16"/>
      <c r="R257" s="16"/>
      <c r="S257" s="16"/>
      <c r="T257" s="16"/>
    </row>
    <row r="258" spans="1:20" s="1" customFormat="1" ht="26.25" hidden="1" customHeight="1" outlineLevel="1">
      <c r="A258" s="4"/>
      <c r="B258" s="234"/>
      <c r="C258" s="373" t="s">
        <v>3259</v>
      </c>
      <c r="D258" s="447"/>
      <c r="E258" s="347"/>
      <c r="F258" s="347"/>
      <c r="G258" s="347"/>
      <c r="H258" s="448"/>
      <c r="I258" s="455"/>
      <c r="J258" s="398"/>
      <c r="K258" s="455"/>
      <c r="L258" s="722" t="str">
        <f t="shared" ref="L258" si="13">IF(OR(I258="",J258="",K258=""),"",CONCATENATE(I258," empleos únicos durante un periodo de ",J258," ",K258))</f>
        <v/>
      </c>
      <c r="M258" s="723"/>
      <c r="N258" s="724"/>
      <c r="O258" s="491"/>
      <c r="P258" s="398"/>
      <c r="Q258" s="16"/>
      <c r="R258" s="16"/>
      <c r="S258" s="16"/>
      <c r="T258" s="16"/>
    </row>
    <row r="259" spans="1:20" s="1" customFormat="1" ht="26.25" hidden="1" customHeight="1" outlineLevel="1">
      <c r="A259" s="4"/>
      <c r="B259" s="234"/>
      <c r="C259" s="373"/>
      <c r="D259" s="452"/>
      <c r="E259" s="453"/>
      <c r="F259" s="453"/>
      <c r="G259" s="453"/>
      <c r="H259" s="454"/>
      <c r="I259" s="457"/>
      <c r="J259" s="399"/>
      <c r="K259" s="457"/>
      <c r="L259" s="725"/>
      <c r="M259" s="726"/>
      <c r="N259" s="727"/>
      <c r="O259" s="491"/>
      <c r="P259" s="399"/>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461" t="s">
        <v>3745</v>
      </c>
      <c r="D261" s="462"/>
      <c r="E261" s="462"/>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720" t="s">
        <v>3746</v>
      </c>
      <c r="D262" s="720"/>
      <c r="E262" s="720"/>
      <c r="F262" s="720"/>
      <c r="G262" s="720"/>
      <c r="H262" s="720"/>
      <c r="I262" s="720"/>
      <c r="J262" s="720"/>
      <c r="K262" s="720"/>
      <c r="L262" s="720"/>
      <c r="M262" s="720"/>
      <c r="N262" s="720"/>
      <c r="O262" s="720"/>
      <c r="P262" s="720"/>
      <c r="Q262" s="16"/>
      <c r="R262" s="16"/>
      <c r="S262" s="16"/>
      <c r="T262" s="16"/>
    </row>
    <row r="263" spans="1:20" s="1" customFormat="1" ht="26.25" hidden="1" customHeight="1" outlineLevel="1">
      <c r="A263" s="4"/>
      <c r="B263" s="234"/>
      <c r="C263" s="720"/>
      <c r="D263" s="720"/>
      <c r="E263" s="720"/>
      <c r="F263" s="720"/>
      <c r="G263" s="720"/>
      <c r="H263" s="720"/>
      <c r="I263" s="720"/>
      <c r="J263" s="720"/>
      <c r="K263" s="720"/>
      <c r="L263" s="720"/>
      <c r="M263" s="720"/>
      <c r="N263" s="720"/>
      <c r="O263" s="720"/>
      <c r="P263" s="720"/>
      <c r="Q263" s="16"/>
      <c r="R263" s="16"/>
      <c r="S263" s="16"/>
      <c r="T263" s="16"/>
    </row>
    <row r="264" spans="1:20" s="1" customFormat="1" ht="26.25" hidden="1" customHeight="1" outlineLevel="1">
      <c r="A264" s="4"/>
      <c r="B264" s="234"/>
      <c r="C264" s="233" t="s">
        <v>3250</v>
      </c>
      <c r="D264" s="235" t="s">
        <v>3747</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432" t="s">
        <v>3748</v>
      </c>
      <c r="E265" s="432"/>
      <c r="F265" s="432"/>
      <c r="G265" s="432"/>
      <c r="H265" s="715" t="s">
        <v>3248</v>
      </c>
      <c r="I265" s="719"/>
      <c r="J265" s="719"/>
      <c r="K265" s="716"/>
      <c r="L265" s="234"/>
      <c r="M265" s="234"/>
      <c r="N265" s="234"/>
      <c r="O265" s="234"/>
      <c r="P265" s="234"/>
      <c r="Q265" s="16"/>
      <c r="R265" s="16"/>
      <c r="S265" s="16"/>
      <c r="T265" s="16"/>
    </row>
    <row r="266" spans="1:20" s="1" customFormat="1" ht="26.25" hidden="1" customHeight="1" outlineLevel="1">
      <c r="A266" s="4"/>
      <c r="B266" s="234"/>
      <c r="C266" s="234"/>
      <c r="D266" s="432"/>
      <c r="E266" s="432"/>
      <c r="F266" s="432"/>
      <c r="G266" s="432"/>
      <c r="H266" s="227" t="s">
        <v>3749</v>
      </c>
      <c r="I266" s="227" t="s">
        <v>3750</v>
      </c>
      <c r="J266" s="227" t="s">
        <v>1643</v>
      </c>
      <c r="K266" s="227" t="s">
        <v>3751</v>
      </c>
      <c r="L266" s="234"/>
      <c r="M266" s="234"/>
      <c r="N266" s="234"/>
      <c r="O266" s="234"/>
      <c r="P266" s="234"/>
      <c r="Q266" s="16"/>
      <c r="R266" s="16"/>
      <c r="S266" s="16"/>
      <c r="T266" s="16"/>
    </row>
    <row r="267" spans="1:20" s="1" customFormat="1" ht="26.25" hidden="1" customHeight="1" outlineLevel="1">
      <c r="A267" s="4"/>
      <c r="B267" s="234"/>
      <c r="C267" s="254"/>
      <c r="D267" s="721"/>
      <c r="E267" s="721"/>
      <c r="F267" s="721"/>
      <c r="G267" s="721"/>
      <c r="H267" s="293"/>
      <c r="I267" s="293"/>
      <c r="J267" s="293"/>
      <c r="K267" s="207">
        <f>SUM(H267:J267)</f>
        <v>0</v>
      </c>
      <c r="L267" s="248"/>
      <c r="M267" s="234"/>
      <c r="N267" s="234"/>
      <c r="O267" s="234"/>
      <c r="P267" s="234"/>
      <c r="Q267" s="16"/>
      <c r="R267" s="16"/>
      <c r="S267" s="16"/>
      <c r="T267" s="16"/>
    </row>
    <row r="268" spans="1:20" s="1" customFormat="1" ht="26.25" hidden="1" customHeight="1" outlineLevel="1">
      <c r="A268" s="4"/>
      <c r="B268" s="234"/>
      <c r="C268" s="234"/>
      <c r="D268" s="721"/>
      <c r="E268" s="721"/>
      <c r="F268" s="721"/>
      <c r="G268" s="721"/>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721"/>
      <c r="E269" s="721"/>
      <c r="F269" s="721"/>
      <c r="G269" s="721"/>
      <c r="H269" s="293"/>
      <c r="I269" s="293"/>
      <c r="J269" s="293"/>
      <c r="K269" s="207">
        <f t="shared" si="14"/>
        <v>0</v>
      </c>
      <c r="L269" s="234"/>
      <c r="M269" s="234"/>
      <c r="N269" s="234"/>
      <c r="O269" s="234"/>
      <c r="P269" s="234"/>
      <c r="Q269" s="16"/>
      <c r="R269" s="16"/>
      <c r="S269" s="16"/>
      <c r="T269" s="16"/>
    </row>
    <row r="270" spans="1:20" s="1" customFormat="1" ht="26.25" hidden="1" customHeight="1" outlineLevel="1">
      <c r="A270" s="4"/>
      <c r="B270" s="234"/>
      <c r="C270" s="234"/>
      <c r="D270" s="721"/>
      <c r="E270" s="721"/>
      <c r="F270" s="721"/>
      <c r="G270" s="721"/>
      <c r="H270" s="293"/>
      <c r="I270" s="293"/>
      <c r="J270" s="293"/>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3253</v>
      </c>
      <c r="D272" s="235" t="s">
        <v>3752</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432" t="s">
        <v>3748</v>
      </c>
      <c r="E273" s="432"/>
      <c r="F273" s="432"/>
      <c r="G273" s="432"/>
      <c r="H273" s="715" t="s">
        <v>3248</v>
      </c>
      <c r="I273" s="719"/>
      <c r="J273" s="719"/>
      <c r="K273" s="719"/>
      <c r="L273" s="719"/>
      <c r="M273" s="716"/>
      <c r="N273" s="234"/>
      <c r="O273" s="234"/>
      <c r="P273" s="234"/>
      <c r="Q273" s="16"/>
      <c r="R273" s="16"/>
      <c r="S273" s="16"/>
      <c r="T273" s="16"/>
    </row>
    <row r="274" spans="1:20" s="1" customFormat="1" ht="25.9" hidden="1" customHeight="1" outlineLevel="1">
      <c r="A274" s="4"/>
      <c r="B274" s="234"/>
      <c r="C274" s="234"/>
      <c r="D274" s="432"/>
      <c r="E274" s="432"/>
      <c r="F274" s="432"/>
      <c r="G274" s="432"/>
      <c r="H274" s="236" t="s">
        <v>3753</v>
      </c>
      <c r="I274" s="236" t="s">
        <v>3754</v>
      </c>
      <c r="J274" s="237" t="s">
        <v>3755</v>
      </c>
      <c r="K274" s="236" t="s">
        <v>3756</v>
      </c>
      <c r="L274" s="238" t="s">
        <v>3757</v>
      </c>
      <c r="M274" s="236" t="s">
        <v>3751</v>
      </c>
      <c r="N274" s="234"/>
      <c r="O274" s="234"/>
      <c r="P274" s="234"/>
      <c r="Q274" s="16"/>
      <c r="R274" s="16"/>
      <c r="S274" s="16"/>
      <c r="T274" s="16"/>
    </row>
    <row r="275" spans="1:20" s="1" customFormat="1" ht="26.25" hidden="1" customHeight="1" outlineLevel="1">
      <c r="A275" s="4"/>
      <c r="B275" s="234"/>
      <c r="C275" s="234"/>
      <c r="D275" s="491"/>
      <c r="E275" s="491"/>
      <c r="F275" s="491"/>
      <c r="G275" s="491"/>
      <c r="H275" s="242"/>
      <c r="I275" s="242"/>
      <c r="J275" s="243"/>
      <c r="K275" s="243"/>
      <c r="L275" s="294"/>
      <c r="M275" s="188">
        <f>SUM(H275:L275)</f>
        <v>0</v>
      </c>
      <c r="N275" s="234"/>
      <c r="O275" s="234"/>
      <c r="P275" s="234"/>
      <c r="Q275" s="16"/>
      <c r="R275" s="16"/>
      <c r="S275" s="16"/>
      <c r="T275" s="16"/>
    </row>
    <row r="276" spans="1:20" s="1" customFormat="1" ht="26.25" hidden="1" customHeight="1" outlineLevel="1">
      <c r="A276" s="4"/>
      <c r="B276" s="234"/>
      <c r="C276" s="234"/>
      <c r="D276" s="491"/>
      <c r="E276" s="491"/>
      <c r="F276" s="491"/>
      <c r="G276" s="491"/>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c r="A277" s="4"/>
      <c r="B277" s="234"/>
      <c r="C277" s="234"/>
      <c r="D277" s="491"/>
      <c r="E277" s="491"/>
      <c r="F277" s="491"/>
      <c r="G277" s="491"/>
      <c r="H277" s="242"/>
      <c r="I277" s="242"/>
      <c r="J277" s="243"/>
      <c r="K277" s="243"/>
      <c r="L277" s="294"/>
      <c r="M277" s="188">
        <f t="shared" si="15"/>
        <v>0</v>
      </c>
      <c r="N277" s="234"/>
      <c r="O277" s="234"/>
      <c r="P277" s="234"/>
      <c r="Q277" s="16"/>
      <c r="R277" s="16"/>
      <c r="S277" s="16"/>
      <c r="T277" s="16"/>
    </row>
    <row r="278" spans="1:20" s="1" customFormat="1" ht="26.25" hidden="1" customHeight="1" outlineLevel="1">
      <c r="A278" s="4"/>
      <c r="B278" s="234"/>
      <c r="C278" s="234"/>
      <c r="D278" s="491"/>
      <c r="E278" s="491"/>
      <c r="F278" s="491"/>
      <c r="G278" s="491"/>
      <c r="H278" s="242"/>
      <c r="I278" s="242"/>
      <c r="J278" s="243"/>
      <c r="K278" s="243"/>
      <c r="L278" s="294"/>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3256</v>
      </c>
      <c r="D280" s="235" t="s">
        <v>3758</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432" t="s">
        <v>3748</v>
      </c>
      <c r="E281" s="432"/>
      <c r="F281" s="432"/>
      <c r="G281" s="432"/>
      <c r="H281" s="730" t="s">
        <v>3248</v>
      </c>
      <c r="I281" s="730"/>
      <c r="J281" s="730"/>
      <c r="K281" s="730"/>
      <c r="L281" s="730"/>
      <c r="M281" s="730"/>
      <c r="N281" s="234"/>
      <c r="O281" s="234"/>
      <c r="P281" s="253"/>
      <c r="Q281" s="16"/>
      <c r="R281" s="16"/>
      <c r="S281" s="16"/>
      <c r="T281" s="16"/>
    </row>
    <row r="282" spans="1:20" s="1" customFormat="1" ht="52.15" hidden="1" customHeight="1" outlineLevel="1">
      <c r="A282" s="4"/>
      <c r="B282" s="234"/>
      <c r="C282" s="234"/>
      <c r="D282" s="432"/>
      <c r="E282" s="432"/>
      <c r="F282" s="432"/>
      <c r="G282" s="432"/>
      <c r="H282" s="183" t="s">
        <v>3759</v>
      </c>
      <c r="I282" s="228" t="s">
        <v>3760</v>
      </c>
      <c r="J282" s="183" t="s">
        <v>3761</v>
      </c>
      <c r="K282" s="183" t="s">
        <v>3762</v>
      </c>
      <c r="L282" s="228" t="s">
        <v>3763</v>
      </c>
      <c r="M282" s="183" t="s">
        <v>3751</v>
      </c>
      <c r="N282" s="234"/>
      <c r="O282" s="234"/>
      <c r="P282" s="253"/>
      <c r="Q282" s="16"/>
      <c r="R282" s="16"/>
      <c r="S282" s="16"/>
      <c r="T282" s="16"/>
    </row>
    <row r="283" spans="1:20" s="1" customFormat="1" ht="26.25" hidden="1" customHeight="1" outlineLevel="1">
      <c r="A283" s="4"/>
      <c r="B283" s="234"/>
      <c r="C283" s="234"/>
      <c r="D283" s="491"/>
      <c r="E283" s="491"/>
      <c r="F283" s="491"/>
      <c r="G283" s="491"/>
      <c r="H283" s="242"/>
      <c r="I283" s="242"/>
      <c r="J283" s="242"/>
      <c r="K283" s="242"/>
      <c r="L283" s="295"/>
      <c r="M283" s="188">
        <f>SUM(H283:L283)</f>
        <v>0</v>
      </c>
      <c r="N283" s="234"/>
      <c r="O283" s="234"/>
      <c r="P283" s="253"/>
      <c r="Q283" s="16"/>
      <c r="R283" s="16"/>
      <c r="S283" s="16"/>
      <c r="T283" s="16"/>
    </row>
    <row r="284" spans="1:20" s="1" customFormat="1" ht="26.25" hidden="1" customHeight="1" outlineLevel="1">
      <c r="A284" s="4"/>
      <c r="B284" s="234"/>
      <c r="C284" s="234"/>
      <c r="D284" s="491"/>
      <c r="E284" s="491"/>
      <c r="F284" s="491"/>
      <c r="G284" s="491"/>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c r="A285" s="4"/>
      <c r="B285" s="234"/>
      <c r="C285" s="234"/>
      <c r="D285" s="491"/>
      <c r="E285" s="491"/>
      <c r="F285" s="491"/>
      <c r="G285" s="491"/>
      <c r="H285" s="242"/>
      <c r="I285" s="242"/>
      <c r="J285" s="242"/>
      <c r="K285" s="242"/>
      <c r="L285" s="295"/>
      <c r="M285" s="188">
        <f t="shared" si="16"/>
        <v>0</v>
      </c>
      <c r="N285" s="234"/>
      <c r="O285" s="234"/>
      <c r="P285" s="253"/>
      <c r="Q285" s="16"/>
      <c r="R285" s="16"/>
      <c r="S285" s="16"/>
      <c r="T285" s="16"/>
    </row>
    <row r="286" spans="1:20" s="1" customFormat="1" ht="26.25" hidden="1" customHeight="1" outlineLevel="1">
      <c r="A286" s="4"/>
      <c r="B286" s="234"/>
      <c r="C286" s="234"/>
      <c r="D286" s="491"/>
      <c r="E286" s="491"/>
      <c r="F286" s="491"/>
      <c r="G286" s="491"/>
      <c r="H286" s="242"/>
      <c r="I286" s="242"/>
      <c r="J286" s="242"/>
      <c r="K286" s="242"/>
      <c r="L286" s="295"/>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3259</v>
      </c>
      <c r="D288" s="235" t="s">
        <v>3764</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432" t="s">
        <v>3748</v>
      </c>
      <c r="E289" s="432"/>
      <c r="F289" s="432"/>
      <c r="G289" s="432"/>
      <c r="H289" s="731" t="s">
        <v>3248</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432"/>
      <c r="E290" s="432"/>
      <c r="F290" s="432"/>
      <c r="G290" s="432"/>
      <c r="H290" s="732"/>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491"/>
      <c r="E291" s="491"/>
      <c r="F291" s="491"/>
      <c r="G291" s="491"/>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491"/>
      <c r="E292" s="491"/>
      <c r="F292" s="491"/>
      <c r="G292" s="491"/>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491"/>
      <c r="E293" s="491"/>
      <c r="F293" s="491"/>
      <c r="G293" s="491"/>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491"/>
      <c r="E294" s="491"/>
      <c r="F294" s="491"/>
      <c r="G294" s="491"/>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3765</v>
      </c>
      <c r="D296" s="235" t="s">
        <v>3766</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432" t="s">
        <v>3748</v>
      </c>
      <c r="E297" s="432"/>
      <c r="F297" s="432"/>
      <c r="G297" s="432"/>
      <c r="H297" s="731" t="s">
        <v>3248</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432"/>
      <c r="E298" s="432"/>
      <c r="F298" s="432"/>
      <c r="G298" s="432"/>
      <c r="H298" s="732"/>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491"/>
      <c r="E299" s="491"/>
      <c r="F299" s="491"/>
      <c r="G299" s="491"/>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491"/>
      <c r="E300" s="491"/>
      <c r="F300" s="491"/>
      <c r="G300" s="491"/>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491"/>
      <c r="E301" s="491"/>
      <c r="F301" s="491"/>
      <c r="G301" s="491"/>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491"/>
      <c r="E302" s="491"/>
      <c r="F302" s="491"/>
      <c r="G302" s="491"/>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3767</v>
      </c>
      <c r="D304" s="235" t="s">
        <v>3768</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432" t="s">
        <v>3748</v>
      </c>
      <c r="E305" s="432"/>
      <c r="F305" s="432"/>
      <c r="G305" s="432"/>
      <c r="H305" s="730" t="s">
        <v>3248</v>
      </c>
      <c r="I305" s="730"/>
      <c r="J305" s="730"/>
      <c r="K305" s="730"/>
      <c r="L305" s="730"/>
      <c r="M305" s="730"/>
      <c r="N305" s="730"/>
      <c r="O305" s="234"/>
      <c r="P305" s="253"/>
      <c r="Q305" s="16"/>
      <c r="R305" s="16"/>
      <c r="S305" s="16"/>
      <c r="T305" s="16"/>
    </row>
    <row r="306" spans="1:20" s="1" customFormat="1" ht="35.65" hidden="1" customHeight="1" outlineLevel="1">
      <c r="A306" s="4"/>
      <c r="B306" s="234"/>
      <c r="C306" s="234"/>
      <c r="D306" s="432"/>
      <c r="E306" s="432"/>
      <c r="F306" s="432"/>
      <c r="G306" s="432"/>
      <c r="H306" s="229" t="s">
        <v>3769</v>
      </c>
      <c r="I306" s="229" t="s">
        <v>3770</v>
      </c>
      <c r="J306" s="229" t="s">
        <v>3771</v>
      </c>
      <c r="K306" s="229" t="s">
        <v>3772</v>
      </c>
      <c r="L306" s="229" t="s">
        <v>3773</v>
      </c>
      <c r="M306" s="229" t="s">
        <v>3774</v>
      </c>
      <c r="N306" s="183" t="s">
        <v>3751</v>
      </c>
      <c r="O306" s="234"/>
      <c r="P306" s="253"/>
      <c r="Q306" s="16"/>
      <c r="R306" s="16"/>
      <c r="S306" s="16"/>
      <c r="T306" s="16"/>
    </row>
    <row r="307" spans="1:20" s="1" customFormat="1" ht="26.25" hidden="1" customHeight="1" outlineLevel="1">
      <c r="A307" s="4"/>
      <c r="B307" s="234"/>
      <c r="C307" s="234"/>
      <c r="D307" s="491"/>
      <c r="E307" s="491"/>
      <c r="F307" s="491"/>
      <c r="G307" s="491"/>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491"/>
      <c r="E308" s="491"/>
      <c r="F308" s="491"/>
      <c r="G308" s="491"/>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491"/>
      <c r="E309" s="491"/>
      <c r="F309" s="491"/>
      <c r="G309" s="491"/>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491"/>
      <c r="E310" s="491"/>
      <c r="F310" s="491"/>
      <c r="G310" s="491"/>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461" t="s">
        <v>1959</v>
      </c>
      <c r="D312" s="462"/>
      <c r="E312" s="462"/>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3775</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733" t="s">
        <v>3776</v>
      </c>
      <c r="E316" s="733"/>
      <c r="F316" s="733"/>
      <c r="G316" s="733" t="s">
        <v>3777</v>
      </c>
      <c r="H316" s="733"/>
      <c r="I316" s="733"/>
      <c r="J316" s="733" t="s">
        <v>3778</v>
      </c>
      <c r="K316" s="733"/>
      <c r="L316" s="733"/>
      <c r="M316" s="733" t="s">
        <v>3779</v>
      </c>
      <c r="N316" s="733"/>
      <c r="O316" s="733"/>
      <c r="P316" s="733"/>
      <c r="Q316" s="59"/>
      <c r="R316" s="16"/>
      <c r="S316" s="16"/>
      <c r="T316" s="16"/>
    </row>
    <row r="317" spans="1:20" s="1" customFormat="1" ht="26.25" hidden="1" customHeight="1" outlineLevel="1">
      <c r="A317" s="4"/>
      <c r="B317" s="234"/>
      <c r="C317" s="734" t="s">
        <v>3250</v>
      </c>
      <c r="D317" s="736"/>
      <c r="E317" s="736"/>
      <c r="F317" s="736"/>
      <c r="G317" s="737"/>
      <c r="H317" s="737"/>
      <c r="I317" s="737"/>
      <c r="J317" s="737"/>
      <c r="K317" s="737"/>
      <c r="L317" s="737"/>
      <c r="M317" s="737"/>
      <c r="N317" s="737"/>
      <c r="O317" s="737"/>
      <c r="P317" s="737"/>
      <c r="Q317" s="59"/>
      <c r="R317" s="16"/>
      <c r="S317" s="16"/>
      <c r="T317" s="16"/>
    </row>
    <row r="318" spans="1:20" s="1" customFormat="1" ht="26.25" hidden="1" customHeight="1" outlineLevel="1">
      <c r="A318" s="4"/>
      <c r="B318" s="234"/>
      <c r="C318" s="735"/>
      <c r="D318" s="736"/>
      <c r="E318" s="736"/>
      <c r="F318" s="736"/>
      <c r="G318" s="737"/>
      <c r="H318" s="737"/>
      <c r="I318" s="737"/>
      <c r="J318" s="737"/>
      <c r="K318" s="737"/>
      <c r="L318" s="737"/>
      <c r="M318" s="737"/>
      <c r="N318" s="737"/>
      <c r="O318" s="737"/>
      <c r="P318" s="737"/>
      <c r="Q318" s="59"/>
      <c r="R318" s="16"/>
      <c r="S318" s="16"/>
      <c r="T318" s="16"/>
    </row>
    <row r="319" spans="1:20" s="1" customFormat="1" ht="26.25" hidden="1" customHeight="1" outlineLevel="1">
      <c r="A319" s="4"/>
      <c r="B319" s="234"/>
      <c r="C319" s="734" t="s">
        <v>3253</v>
      </c>
      <c r="D319" s="736"/>
      <c r="E319" s="736"/>
      <c r="F319" s="736"/>
      <c r="G319" s="737"/>
      <c r="H319" s="737"/>
      <c r="I319" s="737"/>
      <c r="J319" s="737"/>
      <c r="K319" s="737"/>
      <c r="L319" s="737"/>
      <c r="M319" s="737"/>
      <c r="N319" s="737"/>
      <c r="O319" s="737"/>
      <c r="P319" s="737"/>
      <c r="Q319" s="16"/>
      <c r="R319" s="16"/>
      <c r="S319" s="16"/>
      <c r="T319" s="16"/>
    </row>
    <row r="320" spans="1:20" s="1" customFormat="1" ht="26.25" hidden="1" customHeight="1" outlineLevel="1">
      <c r="A320" s="4"/>
      <c r="B320" s="234"/>
      <c r="C320" s="735"/>
      <c r="D320" s="736"/>
      <c r="E320" s="736"/>
      <c r="F320" s="736"/>
      <c r="G320" s="737"/>
      <c r="H320" s="737"/>
      <c r="I320" s="737"/>
      <c r="J320" s="737"/>
      <c r="K320" s="737"/>
      <c r="L320" s="737"/>
      <c r="M320" s="737"/>
      <c r="N320" s="737"/>
      <c r="O320" s="737"/>
      <c r="P320" s="737"/>
      <c r="Q320" s="16"/>
      <c r="R320" s="16"/>
      <c r="S320" s="16"/>
      <c r="T320" s="16"/>
    </row>
    <row r="321" spans="1:20" s="1" customFormat="1" ht="26.25" hidden="1" customHeight="1" outlineLevel="1">
      <c r="A321" s="4"/>
      <c r="B321" s="234"/>
      <c r="C321" s="734" t="s">
        <v>3256</v>
      </c>
      <c r="D321" s="736"/>
      <c r="E321" s="736"/>
      <c r="F321" s="736"/>
      <c r="G321" s="737"/>
      <c r="H321" s="737"/>
      <c r="I321" s="737"/>
      <c r="J321" s="737"/>
      <c r="K321" s="737"/>
      <c r="L321" s="737"/>
      <c r="M321" s="737"/>
      <c r="N321" s="737"/>
      <c r="O321" s="737"/>
      <c r="P321" s="737"/>
      <c r="Q321" s="16"/>
      <c r="R321" s="16"/>
      <c r="S321" s="16"/>
      <c r="T321" s="16"/>
    </row>
    <row r="322" spans="1:20" s="1" customFormat="1" ht="26.25" hidden="1" customHeight="1" outlineLevel="1">
      <c r="A322" s="4"/>
      <c r="B322" s="234"/>
      <c r="C322" s="735"/>
      <c r="D322" s="736"/>
      <c r="E322" s="736"/>
      <c r="F322" s="736"/>
      <c r="G322" s="737"/>
      <c r="H322" s="737"/>
      <c r="I322" s="737"/>
      <c r="J322" s="737"/>
      <c r="K322" s="737"/>
      <c r="L322" s="737"/>
      <c r="M322" s="737"/>
      <c r="N322" s="737"/>
      <c r="O322" s="737"/>
      <c r="P322" s="737"/>
      <c r="Q322" s="16"/>
      <c r="R322" s="16"/>
      <c r="S322" s="16"/>
      <c r="T322" s="16"/>
    </row>
    <row r="323" spans="1:20" s="1" customFormat="1" ht="26.25" hidden="1" customHeight="1" outlineLevel="1">
      <c r="A323" s="4"/>
      <c r="B323" s="234"/>
      <c r="C323" s="734" t="s">
        <v>3259</v>
      </c>
      <c r="D323" s="736"/>
      <c r="E323" s="736"/>
      <c r="F323" s="736"/>
      <c r="G323" s="737"/>
      <c r="H323" s="737"/>
      <c r="I323" s="737"/>
      <c r="J323" s="737"/>
      <c r="K323" s="737"/>
      <c r="L323" s="737"/>
      <c r="M323" s="737"/>
      <c r="N323" s="737"/>
      <c r="O323" s="737"/>
      <c r="P323" s="737"/>
      <c r="Q323" s="16"/>
      <c r="R323" s="16"/>
      <c r="S323" s="16"/>
      <c r="T323" s="16"/>
    </row>
    <row r="324" spans="1:20" s="1" customFormat="1" ht="26.25" hidden="1" customHeight="1" outlineLevel="1">
      <c r="A324" s="4"/>
      <c r="B324" s="234"/>
      <c r="C324" s="735"/>
      <c r="D324" s="736"/>
      <c r="E324" s="736"/>
      <c r="F324" s="736"/>
      <c r="G324" s="737"/>
      <c r="H324" s="737"/>
      <c r="I324" s="737"/>
      <c r="J324" s="737"/>
      <c r="K324" s="737"/>
      <c r="L324" s="737"/>
      <c r="M324" s="737"/>
      <c r="N324" s="737"/>
      <c r="O324" s="737"/>
      <c r="P324" s="737"/>
      <c r="Q324" s="16"/>
      <c r="R324" s="16"/>
      <c r="S324" s="16"/>
      <c r="T324" s="16"/>
    </row>
    <row r="325" spans="1:20" s="1" customFormat="1" ht="26.25" hidden="1" customHeight="1" outlineLevel="1">
      <c r="A325" s="4"/>
      <c r="B325" s="234"/>
      <c r="C325" s="734" t="s">
        <v>3765</v>
      </c>
      <c r="D325" s="736"/>
      <c r="E325" s="736"/>
      <c r="F325" s="736"/>
      <c r="G325" s="737"/>
      <c r="H325" s="737"/>
      <c r="I325" s="737"/>
      <c r="J325" s="737"/>
      <c r="K325" s="737"/>
      <c r="L325" s="737"/>
      <c r="M325" s="737"/>
      <c r="N325" s="737"/>
      <c r="O325" s="737"/>
      <c r="P325" s="737"/>
      <c r="Q325" s="16"/>
      <c r="R325" s="16"/>
      <c r="S325" s="16"/>
      <c r="T325" s="16"/>
    </row>
    <row r="326" spans="1:20" s="1" customFormat="1" ht="26.25" hidden="1" customHeight="1" outlineLevel="1">
      <c r="A326" s="4"/>
      <c r="B326" s="234"/>
      <c r="C326" s="735"/>
      <c r="D326" s="736"/>
      <c r="E326" s="736"/>
      <c r="F326" s="736"/>
      <c r="G326" s="737"/>
      <c r="H326" s="737"/>
      <c r="I326" s="737"/>
      <c r="J326" s="737"/>
      <c r="K326" s="737"/>
      <c r="L326" s="737"/>
      <c r="M326" s="737"/>
      <c r="N326" s="737"/>
      <c r="O326" s="737"/>
      <c r="P326" s="737"/>
      <c r="Q326" s="16"/>
      <c r="R326" s="16"/>
      <c r="S326" s="16"/>
      <c r="T326" s="16"/>
    </row>
    <row r="327" spans="1:20" s="1" customFormat="1" ht="26.25" hidden="1" customHeight="1" outlineLevel="1">
      <c r="A327" s="4"/>
      <c r="B327" s="234"/>
      <c r="C327" s="734" t="s">
        <v>3767</v>
      </c>
      <c r="D327" s="736"/>
      <c r="E327" s="736"/>
      <c r="F327" s="736"/>
      <c r="G327" s="737"/>
      <c r="H327" s="737"/>
      <c r="I327" s="737"/>
      <c r="J327" s="737"/>
      <c r="K327" s="737"/>
      <c r="L327" s="737"/>
      <c r="M327" s="737"/>
      <c r="N327" s="737"/>
      <c r="O327" s="737"/>
      <c r="P327" s="737"/>
      <c r="Q327" s="16"/>
      <c r="R327" s="16"/>
      <c r="S327" s="16"/>
      <c r="T327" s="16"/>
    </row>
    <row r="328" spans="1:20" s="1" customFormat="1" ht="26.25" hidden="1" customHeight="1" outlineLevel="1">
      <c r="A328" s="4"/>
      <c r="B328" s="234"/>
      <c r="C328" s="735"/>
      <c r="D328" s="736"/>
      <c r="E328" s="736"/>
      <c r="F328" s="736"/>
      <c r="G328" s="737"/>
      <c r="H328" s="737"/>
      <c r="I328" s="737"/>
      <c r="J328" s="737"/>
      <c r="K328" s="737"/>
      <c r="L328" s="737"/>
      <c r="M328" s="737"/>
      <c r="N328" s="737"/>
      <c r="O328" s="737"/>
      <c r="P328" s="737"/>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414" t="s">
        <v>3515</v>
      </c>
      <c r="D331" s="415"/>
      <c r="E331" s="415"/>
      <c r="F331" s="415"/>
      <c r="G331" s="415"/>
      <c r="H331" s="415"/>
      <c r="I331" s="415"/>
      <c r="J331" s="415"/>
      <c r="K331" s="415"/>
      <c r="L331" s="415"/>
      <c r="M331" s="415"/>
      <c r="N331" s="415"/>
      <c r="O331" s="415"/>
      <c r="P331" s="416"/>
    </row>
    <row r="332" spans="1:20" ht="26.25" customHeight="1">
      <c r="A332" s="258"/>
      <c r="B332" s="65"/>
      <c r="C332" s="417" t="str">
        <f>IF('2. Contexto'!M38="","No aplica. No es necesario ingresar más información",'2. Contexto'!M38)</f>
        <v>No aplica. No es necesario ingresar más información</v>
      </c>
      <c r="D332" s="418"/>
      <c r="E332" s="418"/>
      <c r="F332" s="418"/>
      <c r="G332" s="418"/>
      <c r="H332" s="418"/>
      <c r="I332" s="418"/>
      <c r="J332" s="418"/>
      <c r="K332" s="418"/>
      <c r="L332" s="418"/>
      <c r="M332" s="418"/>
      <c r="N332" s="418"/>
      <c r="O332" s="418"/>
      <c r="P332" s="419"/>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461" t="s">
        <v>3728</v>
      </c>
      <c r="D336" s="462"/>
      <c r="E336" s="462"/>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3729</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715" t="s">
        <v>3280</v>
      </c>
      <c r="E339" s="716"/>
      <c r="F339" s="183" t="s">
        <v>3730</v>
      </c>
      <c r="G339" s="715" t="s">
        <v>3731</v>
      </c>
      <c r="H339" s="716"/>
      <c r="I339" s="715" t="s">
        <v>3732</v>
      </c>
      <c r="J339" s="716"/>
      <c r="K339" s="183" t="s">
        <v>3733</v>
      </c>
      <c r="L339" s="183" t="s">
        <v>3265</v>
      </c>
      <c r="M339" s="717" t="s">
        <v>3734</v>
      </c>
      <c r="N339" s="718"/>
      <c r="O339" s="715" t="s">
        <v>3247</v>
      </c>
      <c r="P339" s="716"/>
    </row>
    <row r="340" spans="1:20" s="1" customFormat="1" ht="63" hidden="1" customHeight="1" outlineLevel="1">
      <c r="A340" s="4"/>
      <c r="B340" s="234"/>
      <c r="C340" s="131" t="str">
        <f>'4. Cadena de valor'!C549</f>
        <v>4.1.1</v>
      </c>
      <c r="D340" s="713" t="str">
        <f>IF('4. Cadena de valor'!D552="","No registra",
IF('4. Cadena de valor'!D552="Otro",'4. Cadena de valor'!G552,
'4. Cadena de valor'!D552))</f>
        <v>No registra</v>
      </c>
      <c r="E340" s="714"/>
      <c r="F340" s="231" t="str">
        <f>IF('4. Cadena de valor'!O552="","",'4. Cadena de valor'!O552)</f>
        <v/>
      </c>
      <c r="G340" s="713" t="str">
        <f>IF('4. Cadena de valor'!J552="","",'4. Cadena de valor'!J552)</f>
        <v/>
      </c>
      <c r="H340" s="714"/>
      <c r="I340" s="344" t="str">
        <f>IF('4. Cadena de valor'!D552="Otro","Escriba la fórmula aquí",IFERROR(VLOOKUP(D340,Auxiliar!$E$380:$G$601,3,0),""))</f>
        <v/>
      </c>
      <c r="J340" s="346"/>
      <c r="K340" s="288"/>
      <c r="L340" s="231" t="str">
        <f>IF('4. Cadena de valor'!P552="","",'4. Cadena de valor'!P552)</f>
        <v/>
      </c>
      <c r="M340" s="344"/>
      <c r="N340" s="346"/>
      <c r="O340" s="344"/>
      <c r="P340" s="346"/>
    </row>
    <row r="341" spans="1:20" s="226" customFormat="1" ht="63" hidden="1" customHeight="1" outlineLevel="1">
      <c r="A341" s="225"/>
      <c r="B341" s="234"/>
      <c r="C341" s="131" t="str">
        <f>'4. Cadena de valor'!C576</f>
        <v>4.1.2</v>
      </c>
      <c r="D341" s="713" t="str">
        <f>IF('4. Cadena de valor'!D579="","No registra",
IF('4. Cadena de valor'!D579="Otro",'4. Cadena de valor'!G579,
'4. Cadena de valor'!D579))</f>
        <v>No registra</v>
      </c>
      <c r="E341" s="714"/>
      <c r="F341" s="231" t="str">
        <f>IF('4. Cadena de valor'!O579="","",'4. Cadena de valor'!O579)</f>
        <v/>
      </c>
      <c r="G341" s="713" t="str">
        <f>IF('4. Cadena de valor'!J579="","",'4. Cadena de valor'!J579)</f>
        <v/>
      </c>
      <c r="H341" s="714"/>
      <c r="I341" s="344" t="str">
        <f>IF('4. Cadena de valor'!D579="Otro","Escriba la fórmula aquí",IFERROR(VLOOKUP(D341,Auxiliar!$E$380:$G$601,3,0),""))</f>
        <v/>
      </c>
      <c r="J341" s="346"/>
      <c r="K341" s="288"/>
      <c r="L341" s="231" t="str">
        <f>IF('4. Cadena de valor'!P579="","",'4. Cadena de valor'!P579)</f>
        <v/>
      </c>
      <c r="M341" s="344"/>
      <c r="N341" s="346"/>
      <c r="O341" s="344"/>
      <c r="P341" s="346"/>
      <c r="Q341" s="1"/>
      <c r="R341" s="1"/>
      <c r="S341" s="1"/>
      <c r="T341" s="1"/>
    </row>
    <row r="342" spans="1:20" s="1" customFormat="1" ht="63" hidden="1" customHeight="1" outlineLevel="1">
      <c r="A342" s="4"/>
      <c r="B342" s="234"/>
      <c r="C342" s="131" t="str">
        <f>'4. Cadena de valor'!C609</f>
        <v>4.2.1</v>
      </c>
      <c r="D342" s="713" t="str">
        <f>IF('4. Cadena de valor'!D612="","No registra",
IF('4. Cadena de valor'!D612="Otro",'4. Cadena de valor'!G612,
'4. Cadena de valor'!D612))</f>
        <v>No registra</v>
      </c>
      <c r="E342" s="714"/>
      <c r="F342" s="231" t="str">
        <f>IF('4. Cadena de valor'!O612="","",'4. Cadena de valor'!O612)</f>
        <v/>
      </c>
      <c r="G342" s="713" t="str">
        <f>IF('4. Cadena de valor'!J612="","",'4. Cadena de valor'!J612)</f>
        <v/>
      </c>
      <c r="H342" s="714"/>
      <c r="I342" s="344" t="str">
        <f>IF('4. Cadena de valor'!D612="Otro","Escriba la fórmula aquí",IFERROR(VLOOKUP(D342,Auxiliar!$E$380:$G$601,3,0),""))</f>
        <v/>
      </c>
      <c r="J342" s="346"/>
      <c r="K342" s="288"/>
      <c r="L342" s="231" t="str">
        <f>IF('4. Cadena de valor'!P612="","",'4. Cadena de valor'!P612)</f>
        <v/>
      </c>
      <c r="M342" s="344"/>
      <c r="N342" s="346"/>
      <c r="O342" s="344"/>
      <c r="P342" s="346"/>
    </row>
    <row r="343" spans="1:20" s="1" customFormat="1" ht="63" hidden="1" customHeight="1" outlineLevel="1">
      <c r="A343" s="4"/>
      <c r="B343" s="234"/>
      <c r="C343" s="131" t="str">
        <f>'4. Cadena de valor'!C636</f>
        <v>4.2.2</v>
      </c>
      <c r="D343" s="713" t="str">
        <f>IF('4. Cadena de valor'!D639="","No registra",
IF('4. Cadena de valor'!D639="Otro",'4. Cadena de valor'!G639,
'4. Cadena de valor'!D639))</f>
        <v>No registra</v>
      </c>
      <c r="E343" s="714"/>
      <c r="F343" s="231" t="str">
        <f>IF('4. Cadena de valor'!O639="","",'4. Cadena de valor'!O639)</f>
        <v/>
      </c>
      <c r="G343" s="713" t="str">
        <f>IF('4. Cadena de valor'!J639="","",'4. Cadena de valor'!J639)</f>
        <v/>
      </c>
      <c r="H343" s="714"/>
      <c r="I343" s="344" t="str">
        <f>IF('4. Cadena de valor'!D639="Otro","Escriba la fórmula aquí",IFERROR(VLOOKUP(D343,Auxiliar!$E$380:$G$601,3,0),""))</f>
        <v/>
      </c>
      <c r="J343" s="346"/>
      <c r="K343" s="288"/>
      <c r="L343" s="231" t="str">
        <f>IF('4. Cadena de valor'!P639="","",'4. Cadena de valor'!P639)</f>
        <v/>
      </c>
      <c r="M343" s="344"/>
      <c r="N343" s="346"/>
      <c r="O343" s="344"/>
      <c r="P343" s="346"/>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461" t="s">
        <v>3737</v>
      </c>
      <c r="D345" s="462"/>
      <c r="E345" s="462"/>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3729</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715" t="s">
        <v>3260</v>
      </c>
      <c r="E348" s="716"/>
      <c r="F348" s="183" t="s">
        <v>3730</v>
      </c>
      <c r="G348" s="715" t="s">
        <v>3731</v>
      </c>
      <c r="H348" s="716"/>
      <c r="I348" s="715" t="s">
        <v>3732</v>
      </c>
      <c r="J348" s="716"/>
      <c r="K348" s="183" t="s">
        <v>3733</v>
      </c>
      <c r="L348" s="183" t="s">
        <v>3265</v>
      </c>
      <c r="M348" s="717" t="s">
        <v>3734</v>
      </c>
      <c r="N348" s="718"/>
      <c r="O348" s="715" t="s">
        <v>3247</v>
      </c>
      <c r="P348" s="716"/>
    </row>
    <row r="349" spans="1:20" s="1" customFormat="1" ht="72.400000000000006" hidden="1" customHeight="1" outlineLevel="1">
      <c r="A349" s="4"/>
      <c r="B349" s="234"/>
      <c r="C349" s="131" t="str">
        <f>'4. Cadena de valor'!C530</f>
        <v>4.1</v>
      </c>
      <c r="D349" s="713" t="str">
        <f>IF('4. Cadena de valor'!D530="","No registra",
IF('4. Cadena de valor'!D530="Otro",'4. Cadena de valor'!G530,
'4. Cadena de valor'!D530))</f>
        <v>No registra</v>
      </c>
      <c r="E349" s="714"/>
      <c r="F349" s="231" t="str">
        <f>IF('4. Cadena de valor'!O530="","",'4. Cadena de valor'!O530)</f>
        <v/>
      </c>
      <c r="G349" s="713" t="str">
        <f>IF('4. Cadena de valor'!J530="","",'4. Cadena de valor'!J530)</f>
        <v/>
      </c>
      <c r="H349" s="714"/>
      <c r="I349" s="728" t="str">
        <f>IF('4. Cadena de valor'!D530="Otro","Escriba la fórmula aquí",IFERROR(VLOOKUP(D349,Auxiliar!$E$606:$G$776,3,0),""))</f>
        <v/>
      </c>
      <c r="J349" s="729"/>
      <c r="K349" s="288"/>
      <c r="L349" s="231" t="str">
        <f>IF('4. Cadena de valor'!P530="","",'4. Cadena de valor'!P530)</f>
        <v/>
      </c>
      <c r="M349" s="344"/>
      <c r="N349" s="346"/>
      <c r="O349" s="344"/>
      <c r="P349" s="346"/>
    </row>
    <row r="350" spans="1:20" s="226" customFormat="1" ht="63" hidden="1" customHeight="1" outlineLevel="1">
      <c r="A350" s="225"/>
      <c r="B350" s="234"/>
      <c r="C350" s="131" t="str">
        <f>'4. Cadena de valor'!C533</f>
        <v>4.2</v>
      </c>
      <c r="D350" s="713" t="str">
        <f>IF('4. Cadena de valor'!D533="","No registra",
IF('4. Cadena de valor'!D533="Otro",'4. Cadena de valor'!G533,
'4. Cadena de valor'!D533))</f>
        <v>No registra</v>
      </c>
      <c r="E350" s="714"/>
      <c r="F350" s="231" t="str">
        <f>IF('4. Cadena de valor'!O533="","",'4. Cadena de valor'!O533)</f>
        <v/>
      </c>
      <c r="G350" s="713" t="str">
        <f>IF('4. Cadena de valor'!J533="","",'4. Cadena de valor'!J533)</f>
        <v/>
      </c>
      <c r="H350" s="714"/>
      <c r="I350" s="344" t="str">
        <f>IF('4. Cadena de valor'!D533="Otro","Escriba la fórmula aquí",IFERROR(VLOOKUP(D350,Auxiliar!$E$606:$G$776,3,0),""))</f>
        <v/>
      </c>
      <c r="J350" s="346"/>
      <c r="K350" s="288"/>
      <c r="L350" s="231" t="str">
        <f>IF('4. Cadena de valor'!P533="","",'4. Cadena de valor'!P533)</f>
        <v/>
      </c>
      <c r="M350" s="344"/>
      <c r="N350" s="346"/>
      <c r="O350" s="344"/>
      <c r="P350" s="346"/>
      <c r="Q350" s="1"/>
      <c r="R350" s="1"/>
      <c r="S350" s="1"/>
      <c r="T350" s="1"/>
    </row>
    <row r="351" spans="1:20" s="1" customFormat="1" ht="63" hidden="1" customHeight="1" outlineLevel="1">
      <c r="A351" s="4"/>
      <c r="B351" s="234"/>
      <c r="C351" s="131" t="str">
        <f>'4. Cadena de valor'!C536</f>
        <v>4.3</v>
      </c>
      <c r="D351" s="713" t="str">
        <f>IF('4. Cadena de valor'!D536="","No registra",
IF('4. Cadena de valor'!D536="Otro",'4. Cadena de valor'!G536,
'4. Cadena de valor'!D536))</f>
        <v>No registra</v>
      </c>
      <c r="E351" s="714"/>
      <c r="F351" s="231" t="str">
        <f>IF('4. Cadena de valor'!O536="","",'4. Cadena de valor'!O536)</f>
        <v/>
      </c>
      <c r="G351" s="713" t="str">
        <f>IF('4. Cadena de valor'!J536="","",'4. Cadena de valor'!J536)</f>
        <v/>
      </c>
      <c r="H351" s="714"/>
      <c r="I351" s="344" t="str">
        <f>IF('4. Cadena de valor'!D536="Otro","Escriba la fórmula aquí",IFERROR(VLOOKUP(D351,Auxiliar!$E$606:$G$776,3,0),""))</f>
        <v/>
      </c>
      <c r="J351" s="346"/>
      <c r="K351" s="288"/>
      <c r="L351" s="231" t="str">
        <f>IF('4. Cadena de valor'!P536="","",'4. Cadena de valor'!P536)</f>
        <v/>
      </c>
      <c r="M351" s="344"/>
      <c r="N351" s="346"/>
      <c r="O351" s="344"/>
      <c r="P351" s="346"/>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461" t="s">
        <v>3740</v>
      </c>
      <c r="D353" s="462"/>
      <c r="E353" s="462"/>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420" t="s">
        <v>3741</v>
      </c>
      <c r="D355" s="421"/>
      <c r="E355" s="421"/>
      <c r="F355" s="421"/>
      <c r="G355" s="421"/>
      <c r="H355" s="421"/>
      <c r="I355" s="421"/>
      <c r="J355" s="421"/>
      <c r="K355" s="421"/>
      <c r="L355" s="421"/>
      <c r="M355" s="421"/>
      <c r="N355" s="421"/>
      <c r="O355" s="421"/>
      <c r="P355" s="422"/>
      <c r="Q355" s="16"/>
      <c r="R355" s="16"/>
      <c r="S355" s="16"/>
      <c r="T355" s="16"/>
    </row>
    <row r="356" spans="1:20" s="1" customFormat="1" ht="26.25" hidden="1" customHeight="1" outlineLevel="1">
      <c r="A356" s="4"/>
      <c r="B356" s="234"/>
      <c r="C356" s="423"/>
      <c r="D356" s="424"/>
      <c r="E356" s="424"/>
      <c r="F356" s="424"/>
      <c r="G356" s="424"/>
      <c r="H356" s="424"/>
      <c r="I356" s="424"/>
      <c r="J356" s="424"/>
      <c r="K356" s="424"/>
      <c r="L356" s="424"/>
      <c r="M356" s="424"/>
      <c r="N356" s="424"/>
      <c r="O356" s="424"/>
      <c r="P356" s="425"/>
      <c r="Q356" s="16"/>
      <c r="R356" s="16"/>
      <c r="S356" s="16"/>
      <c r="T356" s="16"/>
    </row>
    <row r="357" spans="1:20" s="1" customFormat="1" ht="63.4" hidden="1" customHeight="1" outlineLevel="1">
      <c r="A357" s="4"/>
      <c r="B357" s="234"/>
      <c r="C357" s="426" t="s">
        <v>3240</v>
      </c>
      <c r="D357" s="390" t="s">
        <v>3742</v>
      </c>
      <c r="E357" s="427"/>
      <c r="F357" s="427"/>
      <c r="G357" s="427"/>
      <c r="H357" s="428"/>
      <c r="I357" s="432" t="s">
        <v>3243</v>
      </c>
      <c r="J357" s="417" t="s">
        <v>3743</v>
      </c>
      <c r="K357" s="419"/>
      <c r="L357" s="433" t="s">
        <v>3740</v>
      </c>
      <c r="M357" s="434"/>
      <c r="N357" s="435"/>
      <c r="O357" s="439" t="s">
        <v>3744</v>
      </c>
      <c r="P357" s="441" t="s">
        <v>3247</v>
      </c>
      <c r="Q357" s="16"/>
      <c r="R357" s="16"/>
      <c r="S357" s="16"/>
      <c r="T357" s="16"/>
    </row>
    <row r="358" spans="1:20" s="1" customFormat="1" ht="26.25" hidden="1" customHeight="1" outlineLevel="1">
      <c r="A358" s="4"/>
      <c r="B358" s="234"/>
      <c r="C358" s="426"/>
      <c r="D358" s="429"/>
      <c r="E358" s="430"/>
      <c r="F358" s="430"/>
      <c r="G358" s="430"/>
      <c r="H358" s="431"/>
      <c r="I358" s="432"/>
      <c r="J358" s="142" t="s">
        <v>3248</v>
      </c>
      <c r="K358" s="142" t="s">
        <v>3249</v>
      </c>
      <c r="L358" s="436"/>
      <c r="M358" s="437"/>
      <c r="N358" s="438"/>
      <c r="O358" s="440"/>
      <c r="P358" s="442"/>
      <c r="Q358" s="16"/>
      <c r="R358" s="16"/>
      <c r="S358" s="16"/>
      <c r="T358" s="16"/>
    </row>
    <row r="359" spans="1:20" s="1" customFormat="1" ht="26.25" hidden="1" customHeight="1" outlineLevel="1">
      <c r="A359" s="4"/>
      <c r="B359" s="234"/>
      <c r="C359" s="373" t="s">
        <v>3250</v>
      </c>
      <c r="D359" s="447"/>
      <c r="E359" s="347"/>
      <c r="F359" s="347"/>
      <c r="G359" s="347"/>
      <c r="H359" s="448"/>
      <c r="I359" s="455"/>
      <c r="J359" s="398"/>
      <c r="K359" s="455"/>
      <c r="L359" s="722" t="str">
        <f>IF(OR(I359="",J359="",K359=""),"",CONCATENATE(I359," empleos únicos durante un periodo de ",J359," ",K359))</f>
        <v/>
      </c>
      <c r="M359" s="723"/>
      <c r="N359" s="724"/>
      <c r="O359" s="491"/>
      <c r="P359" s="398"/>
      <c r="Q359" s="16"/>
      <c r="R359" s="16"/>
      <c r="S359" s="16"/>
      <c r="T359" s="16"/>
    </row>
    <row r="360" spans="1:20" s="1" customFormat="1" ht="26.25" hidden="1" customHeight="1" outlineLevel="1">
      <c r="A360" s="4"/>
      <c r="B360" s="234"/>
      <c r="C360" s="373"/>
      <c r="D360" s="452"/>
      <c r="E360" s="453"/>
      <c r="F360" s="453"/>
      <c r="G360" s="453"/>
      <c r="H360" s="454"/>
      <c r="I360" s="457"/>
      <c r="J360" s="399"/>
      <c r="K360" s="457"/>
      <c r="L360" s="725"/>
      <c r="M360" s="726"/>
      <c r="N360" s="727"/>
      <c r="O360" s="491"/>
      <c r="P360" s="399"/>
      <c r="Q360" s="16"/>
      <c r="R360" s="16"/>
      <c r="S360" s="16"/>
      <c r="T360" s="16"/>
    </row>
    <row r="361" spans="1:20" s="1" customFormat="1" ht="26.25" hidden="1" customHeight="1" outlineLevel="1">
      <c r="A361" s="4"/>
      <c r="B361" s="234"/>
      <c r="C361" s="373" t="s">
        <v>3253</v>
      </c>
      <c r="D361" s="447"/>
      <c r="E361" s="347"/>
      <c r="F361" s="347"/>
      <c r="G361" s="347"/>
      <c r="H361" s="448"/>
      <c r="I361" s="455"/>
      <c r="J361" s="398"/>
      <c r="K361" s="455"/>
      <c r="L361" s="722" t="str">
        <f>IF(OR(I361="",J361="",K361=""),"",CONCATENATE(I361," empleos únicos durante un periodo de ",J361," ",K361))</f>
        <v/>
      </c>
      <c r="M361" s="723"/>
      <c r="N361" s="724"/>
      <c r="O361" s="491"/>
      <c r="P361" s="398"/>
      <c r="Q361" s="16"/>
      <c r="R361" s="16"/>
      <c r="S361" s="16"/>
      <c r="T361" s="16"/>
    </row>
    <row r="362" spans="1:20" s="1" customFormat="1" ht="26.25" hidden="1" customHeight="1" outlineLevel="1">
      <c r="A362" s="4"/>
      <c r="B362" s="234"/>
      <c r="C362" s="373"/>
      <c r="D362" s="452"/>
      <c r="E362" s="453"/>
      <c r="F362" s="453"/>
      <c r="G362" s="453"/>
      <c r="H362" s="454"/>
      <c r="I362" s="457"/>
      <c r="J362" s="399"/>
      <c r="K362" s="457"/>
      <c r="L362" s="725"/>
      <c r="M362" s="726"/>
      <c r="N362" s="727"/>
      <c r="O362" s="491"/>
      <c r="P362" s="399"/>
      <c r="Q362" s="16"/>
      <c r="R362" s="16"/>
      <c r="S362" s="16"/>
      <c r="T362" s="16"/>
    </row>
    <row r="363" spans="1:20" s="1" customFormat="1" ht="26.25" hidden="1" customHeight="1" outlineLevel="1">
      <c r="A363" s="4"/>
      <c r="B363" s="234"/>
      <c r="C363" s="373" t="s">
        <v>3256</v>
      </c>
      <c r="D363" s="447"/>
      <c r="E363" s="347"/>
      <c r="F363" s="347"/>
      <c r="G363" s="347"/>
      <c r="H363" s="448"/>
      <c r="I363" s="455"/>
      <c r="J363" s="398"/>
      <c r="K363" s="455"/>
      <c r="L363" s="722" t="str">
        <f t="shared" ref="L363" si="18">IF(OR(I363="",J363="",K363=""),"",CONCATENATE(I363," empleos únicos durante un periodo de ",J363," ",K363))</f>
        <v/>
      </c>
      <c r="M363" s="723"/>
      <c r="N363" s="724"/>
      <c r="O363" s="491"/>
      <c r="P363" s="398"/>
      <c r="Q363" s="16"/>
      <c r="R363" s="16"/>
      <c r="S363" s="16"/>
      <c r="T363" s="16"/>
    </row>
    <row r="364" spans="1:20" s="1" customFormat="1" ht="26.25" hidden="1" customHeight="1" outlineLevel="1">
      <c r="A364" s="4"/>
      <c r="B364" s="234"/>
      <c r="C364" s="373"/>
      <c r="D364" s="452"/>
      <c r="E364" s="453"/>
      <c r="F364" s="453"/>
      <c r="G364" s="453"/>
      <c r="H364" s="454"/>
      <c r="I364" s="457"/>
      <c r="J364" s="399"/>
      <c r="K364" s="457"/>
      <c r="L364" s="725"/>
      <c r="M364" s="726"/>
      <c r="N364" s="727"/>
      <c r="O364" s="491"/>
      <c r="P364" s="399"/>
      <c r="Q364" s="16"/>
      <c r="R364" s="16"/>
      <c r="S364" s="16"/>
      <c r="T364" s="16"/>
    </row>
    <row r="365" spans="1:20" s="1" customFormat="1" ht="26.25" hidden="1" customHeight="1" outlineLevel="1">
      <c r="A365" s="4"/>
      <c r="B365" s="234"/>
      <c r="C365" s="373" t="s">
        <v>3259</v>
      </c>
      <c r="D365" s="447"/>
      <c r="E365" s="347"/>
      <c r="F365" s="347"/>
      <c r="G365" s="347"/>
      <c r="H365" s="448"/>
      <c r="I365" s="455"/>
      <c r="J365" s="398"/>
      <c r="K365" s="455"/>
      <c r="L365" s="722" t="str">
        <f t="shared" ref="L365" si="19">IF(OR(I365="",J365="",K365=""),"",CONCATENATE(I365," empleos únicos durante un periodo de ",J365," ",K365))</f>
        <v/>
      </c>
      <c r="M365" s="723"/>
      <c r="N365" s="724"/>
      <c r="O365" s="491"/>
      <c r="P365" s="398"/>
      <c r="Q365" s="16"/>
      <c r="R365" s="16"/>
      <c r="S365" s="16"/>
      <c r="T365" s="16"/>
    </row>
    <row r="366" spans="1:20" s="1" customFormat="1" ht="26.25" hidden="1" customHeight="1" outlineLevel="1">
      <c r="A366" s="4"/>
      <c r="B366" s="234"/>
      <c r="C366" s="373"/>
      <c r="D366" s="452"/>
      <c r="E366" s="453"/>
      <c r="F366" s="453"/>
      <c r="G366" s="453"/>
      <c r="H366" s="454"/>
      <c r="I366" s="457"/>
      <c r="J366" s="399"/>
      <c r="K366" s="457"/>
      <c r="L366" s="725"/>
      <c r="M366" s="726"/>
      <c r="N366" s="727"/>
      <c r="O366" s="491"/>
      <c r="P366" s="399"/>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461" t="s">
        <v>3745</v>
      </c>
      <c r="D368" s="462"/>
      <c r="E368" s="462"/>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720" t="s">
        <v>3746</v>
      </c>
      <c r="D369" s="720"/>
      <c r="E369" s="720"/>
      <c r="F369" s="720"/>
      <c r="G369" s="720"/>
      <c r="H369" s="720"/>
      <c r="I369" s="720"/>
      <c r="J369" s="720"/>
      <c r="K369" s="720"/>
      <c r="L369" s="720"/>
      <c r="M369" s="720"/>
      <c r="N369" s="720"/>
      <c r="O369" s="720"/>
      <c r="P369" s="720"/>
      <c r="Q369" s="16"/>
      <c r="R369" s="16"/>
      <c r="S369" s="16"/>
      <c r="T369" s="16"/>
    </row>
    <row r="370" spans="1:20" s="1" customFormat="1" ht="26.25" hidden="1" customHeight="1" outlineLevel="1">
      <c r="A370" s="4"/>
      <c r="B370" s="234"/>
      <c r="C370" s="720"/>
      <c r="D370" s="720"/>
      <c r="E370" s="720"/>
      <c r="F370" s="720"/>
      <c r="G370" s="720"/>
      <c r="H370" s="720"/>
      <c r="I370" s="720"/>
      <c r="J370" s="720"/>
      <c r="K370" s="720"/>
      <c r="L370" s="720"/>
      <c r="M370" s="720"/>
      <c r="N370" s="720"/>
      <c r="O370" s="720"/>
      <c r="P370" s="720"/>
      <c r="Q370" s="16"/>
      <c r="R370" s="16"/>
      <c r="S370" s="16"/>
      <c r="T370" s="16"/>
    </row>
    <row r="371" spans="1:20" s="1" customFormat="1" ht="26.25" hidden="1" customHeight="1" outlineLevel="1">
      <c r="A371" s="4"/>
      <c r="B371" s="234"/>
      <c r="C371" s="233" t="s">
        <v>3250</v>
      </c>
      <c r="D371" s="235" t="s">
        <v>3747</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432" t="s">
        <v>3748</v>
      </c>
      <c r="E372" s="432"/>
      <c r="F372" s="432"/>
      <c r="G372" s="432"/>
      <c r="H372" s="715" t="s">
        <v>3248</v>
      </c>
      <c r="I372" s="719"/>
      <c r="J372" s="719"/>
      <c r="K372" s="716"/>
      <c r="L372" s="234"/>
      <c r="M372" s="234"/>
      <c r="N372" s="234"/>
      <c r="O372" s="234"/>
      <c r="P372" s="234"/>
      <c r="Q372" s="16"/>
      <c r="R372" s="16"/>
      <c r="S372" s="16"/>
      <c r="T372" s="16"/>
    </row>
    <row r="373" spans="1:20" s="1" customFormat="1" ht="26.25" hidden="1" customHeight="1" outlineLevel="1">
      <c r="A373" s="4"/>
      <c r="B373" s="234"/>
      <c r="C373" s="234"/>
      <c r="D373" s="432"/>
      <c r="E373" s="432"/>
      <c r="F373" s="432"/>
      <c r="G373" s="432"/>
      <c r="H373" s="227" t="s">
        <v>3749</v>
      </c>
      <c r="I373" s="227" t="s">
        <v>3750</v>
      </c>
      <c r="J373" s="227" t="s">
        <v>1643</v>
      </c>
      <c r="K373" s="227" t="s">
        <v>3751</v>
      </c>
      <c r="L373" s="234"/>
      <c r="M373" s="234"/>
      <c r="N373" s="234"/>
      <c r="O373" s="234"/>
      <c r="P373" s="234"/>
      <c r="Q373" s="16"/>
      <c r="R373" s="16"/>
      <c r="S373" s="16"/>
      <c r="T373" s="16"/>
    </row>
    <row r="374" spans="1:20" s="1" customFormat="1" ht="26.25" hidden="1" customHeight="1" outlineLevel="1">
      <c r="A374" s="4"/>
      <c r="B374" s="234"/>
      <c r="C374" s="254"/>
      <c r="D374" s="721"/>
      <c r="E374" s="721"/>
      <c r="F374" s="721"/>
      <c r="G374" s="721"/>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721"/>
      <c r="E375" s="721"/>
      <c r="F375" s="721"/>
      <c r="G375" s="721"/>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721"/>
      <c r="E376" s="721"/>
      <c r="F376" s="721"/>
      <c r="G376" s="721"/>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721"/>
      <c r="E377" s="721"/>
      <c r="F377" s="721"/>
      <c r="G377" s="721"/>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3253</v>
      </c>
      <c r="D379" s="235" t="s">
        <v>3752</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432" t="s">
        <v>3748</v>
      </c>
      <c r="E380" s="432"/>
      <c r="F380" s="432"/>
      <c r="G380" s="432"/>
      <c r="H380" s="715" t="s">
        <v>3248</v>
      </c>
      <c r="I380" s="719"/>
      <c r="J380" s="719"/>
      <c r="K380" s="719"/>
      <c r="L380" s="719"/>
      <c r="M380" s="716"/>
      <c r="N380" s="234"/>
      <c r="O380" s="234"/>
      <c r="P380" s="234"/>
      <c r="Q380" s="16"/>
      <c r="R380" s="16"/>
      <c r="S380" s="16"/>
      <c r="T380" s="16"/>
    </row>
    <row r="381" spans="1:20" s="1" customFormat="1" ht="25.9" hidden="1" customHeight="1" outlineLevel="1">
      <c r="A381" s="4"/>
      <c r="B381" s="234"/>
      <c r="C381" s="234"/>
      <c r="D381" s="432"/>
      <c r="E381" s="432"/>
      <c r="F381" s="432"/>
      <c r="G381" s="432"/>
      <c r="H381" s="236" t="s">
        <v>3753</v>
      </c>
      <c r="I381" s="236" t="s">
        <v>3754</v>
      </c>
      <c r="J381" s="237" t="s">
        <v>3755</v>
      </c>
      <c r="K381" s="236" t="s">
        <v>3756</v>
      </c>
      <c r="L381" s="238" t="s">
        <v>3757</v>
      </c>
      <c r="M381" s="236" t="s">
        <v>3751</v>
      </c>
      <c r="N381" s="234"/>
      <c r="O381" s="234"/>
      <c r="P381" s="234"/>
      <c r="Q381" s="16"/>
      <c r="R381" s="16"/>
      <c r="S381" s="16"/>
      <c r="T381" s="16"/>
    </row>
    <row r="382" spans="1:20" s="1" customFormat="1" ht="26.25" hidden="1" customHeight="1" outlineLevel="1">
      <c r="A382" s="4"/>
      <c r="B382" s="234"/>
      <c r="C382" s="234"/>
      <c r="D382" s="491"/>
      <c r="E382" s="491"/>
      <c r="F382" s="491"/>
      <c r="G382" s="491"/>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491"/>
      <c r="E383" s="491"/>
      <c r="F383" s="491"/>
      <c r="G383" s="491"/>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491"/>
      <c r="E384" s="491"/>
      <c r="F384" s="491"/>
      <c r="G384" s="491"/>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491"/>
      <c r="E385" s="491"/>
      <c r="F385" s="491"/>
      <c r="G385" s="491"/>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3256</v>
      </c>
      <c r="D387" s="235" t="s">
        <v>3758</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432" t="s">
        <v>3748</v>
      </c>
      <c r="E388" s="432"/>
      <c r="F388" s="432"/>
      <c r="G388" s="432"/>
      <c r="H388" s="730" t="s">
        <v>3248</v>
      </c>
      <c r="I388" s="730"/>
      <c r="J388" s="730"/>
      <c r="K388" s="730"/>
      <c r="L388" s="730"/>
      <c r="M388" s="730"/>
      <c r="N388" s="234"/>
      <c r="O388" s="234"/>
      <c r="P388" s="253"/>
      <c r="Q388" s="16"/>
      <c r="R388" s="16"/>
      <c r="S388" s="16"/>
      <c r="T388" s="16"/>
    </row>
    <row r="389" spans="1:20" s="1" customFormat="1" ht="52.15" hidden="1" customHeight="1" outlineLevel="1">
      <c r="A389" s="4"/>
      <c r="B389" s="234"/>
      <c r="C389" s="234"/>
      <c r="D389" s="432"/>
      <c r="E389" s="432"/>
      <c r="F389" s="432"/>
      <c r="G389" s="432"/>
      <c r="H389" s="183" t="s">
        <v>3759</v>
      </c>
      <c r="I389" s="228" t="s">
        <v>3760</v>
      </c>
      <c r="J389" s="183" t="s">
        <v>3761</v>
      </c>
      <c r="K389" s="183" t="s">
        <v>3762</v>
      </c>
      <c r="L389" s="228" t="s">
        <v>3763</v>
      </c>
      <c r="M389" s="183" t="s">
        <v>3751</v>
      </c>
      <c r="N389" s="234"/>
      <c r="O389" s="234"/>
      <c r="P389" s="253"/>
      <c r="Q389" s="16"/>
      <c r="R389" s="16"/>
      <c r="S389" s="16"/>
      <c r="T389" s="16"/>
    </row>
    <row r="390" spans="1:20" s="1" customFormat="1" ht="26.25" hidden="1" customHeight="1" outlineLevel="1">
      <c r="A390" s="4"/>
      <c r="B390" s="234"/>
      <c r="C390" s="234"/>
      <c r="D390" s="491"/>
      <c r="E390" s="491"/>
      <c r="F390" s="491"/>
      <c r="G390" s="491"/>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491"/>
      <c r="E391" s="491"/>
      <c r="F391" s="491"/>
      <c r="G391" s="491"/>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491"/>
      <c r="E392" s="491"/>
      <c r="F392" s="491"/>
      <c r="G392" s="491"/>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491"/>
      <c r="E393" s="491"/>
      <c r="F393" s="491"/>
      <c r="G393" s="491"/>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3259</v>
      </c>
      <c r="D395" s="235" t="s">
        <v>3764</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432" t="s">
        <v>3748</v>
      </c>
      <c r="E396" s="432"/>
      <c r="F396" s="432"/>
      <c r="G396" s="432"/>
      <c r="H396" s="731" t="s">
        <v>3248</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432"/>
      <c r="E397" s="432"/>
      <c r="F397" s="432"/>
      <c r="G397" s="432"/>
      <c r="H397" s="732"/>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491"/>
      <c r="E398" s="491"/>
      <c r="F398" s="491"/>
      <c r="G398" s="491"/>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491"/>
      <c r="E399" s="491"/>
      <c r="F399" s="491"/>
      <c r="G399" s="491"/>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491"/>
      <c r="E400" s="491"/>
      <c r="F400" s="491"/>
      <c r="G400" s="491"/>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491"/>
      <c r="E401" s="491"/>
      <c r="F401" s="491"/>
      <c r="G401" s="491"/>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3765</v>
      </c>
      <c r="D403" s="235" t="s">
        <v>3766</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432" t="s">
        <v>3748</v>
      </c>
      <c r="E404" s="432"/>
      <c r="F404" s="432"/>
      <c r="G404" s="432"/>
      <c r="H404" s="731" t="s">
        <v>3248</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432"/>
      <c r="E405" s="432"/>
      <c r="F405" s="432"/>
      <c r="G405" s="432"/>
      <c r="H405" s="732"/>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491"/>
      <c r="E406" s="491"/>
      <c r="F406" s="491"/>
      <c r="G406" s="491"/>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491"/>
      <c r="E407" s="491"/>
      <c r="F407" s="491"/>
      <c r="G407" s="491"/>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491"/>
      <c r="E408" s="491"/>
      <c r="F408" s="491"/>
      <c r="G408" s="491"/>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491"/>
      <c r="E409" s="491"/>
      <c r="F409" s="491"/>
      <c r="G409" s="491"/>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3767</v>
      </c>
      <c r="D411" s="235" t="s">
        <v>3768</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432" t="s">
        <v>3748</v>
      </c>
      <c r="E412" s="432"/>
      <c r="F412" s="432"/>
      <c r="G412" s="432"/>
      <c r="H412" s="730" t="s">
        <v>3248</v>
      </c>
      <c r="I412" s="730"/>
      <c r="J412" s="730"/>
      <c r="K412" s="730"/>
      <c r="L412" s="730"/>
      <c r="M412" s="730"/>
      <c r="N412" s="730"/>
      <c r="O412" s="234"/>
      <c r="P412" s="253"/>
      <c r="Q412" s="16"/>
      <c r="R412" s="16"/>
      <c r="S412" s="16"/>
      <c r="T412" s="16"/>
    </row>
    <row r="413" spans="1:20" s="1" customFormat="1" ht="35.65" hidden="1" customHeight="1" outlineLevel="1">
      <c r="A413" s="4"/>
      <c r="B413" s="234"/>
      <c r="C413" s="234"/>
      <c r="D413" s="432"/>
      <c r="E413" s="432"/>
      <c r="F413" s="432"/>
      <c r="G413" s="432"/>
      <c r="H413" s="229" t="s">
        <v>3769</v>
      </c>
      <c r="I413" s="229" t="s">
        <v>3770</v>
      </c>
      <c r="J413" s="229" t="s">
        <v>3771</v>
      </c>
      <c r="K413" s="229" t="s">
        <v>3772</v>
      </c>
      <c r="L413" s="229" t="s">
        <v>3773</v>
      </c>
      <c r="M413" s="229" t="s">
        <v>3774</v>
      </c>
      <c r="N413" s="183" t="s">
        <v>3751</v>
      </c>
      <c r="O413" s="234"/>
      <c r="P413" s="253"/>
      <c r="Q413" s="16"/>
      <c r="R413" s="16"/>
      <c r="S413" s="16"/>
      <c r="T413" s="16"/>
    </row>
    <row r="414" spans="1:20" s="1" customFormat="1" ht="26.25" hidden="1" customHeight="1" outlineLevel="1">
      <c r="A414" s="4"/>
      <c r="B414" s="234"/>
      <c r="C414" s="234"/>
      <c r="D414" s="491"/>
      <c r="E414" s="491"/>
      <c r="F414" s="491"/>
      <c r="G414" s="491"/>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491"/>
      <c r="E415" s="491"/>
      <c r="F415" s="491"/>
      <c r="G415" s="491"/>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491"/>
      <c r="E416" s="491"/>
      <c r="F416" s="491"/>
      <c r="G416" s="491"/>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491"/>
      <c r="E417" s="491"/>
      <c r="F417" s="491"/>
      <c r="G417" s="491"/>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461" t="s">
        <v>1959</v>
      </c>
      <c r="D419" s="462"/>
      <c r="E419" s="462"/>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3775</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733" t="s">
        <v>3776</v>
      </c>
      <c r="E423" s="733"/>
      <c r="F423" s="733"/>
      <c r="G423" s="733" t="s">
        <v>3777</v>
      </c>
      <c r="H423" s="733"/>
      <c r="I423" s="733"/>
      <c r="J423" s="733" t="s">
        <v>3778</v>
      </c>
      <c r="K423" s="733"/>
      <c r="L423" s="733"/>
      <c r="M423" s="733" t="s">
        <v>3779</v>
      </c>
      <c r="N423" s="733"/>
      <c r="O423" s="733"/>
      <c r="P423" s="733"/>
      <c r="Q423" s="59"/>
      <c r="R423" s="16"/>
      <c r="S423" s="16"/>
      <c r="T423" s="16"/>
    </row>
    <row r="424" spans="1:20" s="1" customFormat="1" ht="26.25" hidden="1" customHeight="1" outlineLevel="1">
      <c r="A424" s="4"/>
      <c r="B424" s="234"/>
      <c r="C424" s="734" t="s">
        <v>3250</v>
      </c>
      <c r="D424" s="736"/>
      <c r="E424" s="736"/>
      <c r="F424" s="736"/>
      <c r="G424" s="737"/>
      <c r="H424" s="737"/>
      <c r="I424" s="737"/>
      <c r="J424" s="737"/>
      <c r="K424" s="737"/>
      <c r="L424" s="737"/>
      <c r="M424" s="737"/>
      <c r="N424" s="737"/>
      <c r="O424" s="737"/>
      <c r="P424" s="737"/>
      <c r="Q424" s="59"/>
      <c r="R424" s="16"/>
      <c r="S424" s="16"/>
      <c r="T424" s="16"/>
    </row>
    <row r="425" spans="1:20" s="1" customFormat="1" ht="26.25" hidden="1" customHeight="1" outlineLevel="1">
      <c r="A425" s="4"/>
      <c r="B425" s="234"/>
      <c r="C425" s="735"/>
      <c r="D425" s="736"/>
      <c r="E425" s="736"/>
      <c r="F425" s="736"/>
      <c r="G425" s="737"/>
      <c r="H425" s="737"/>
      <c r="I425" s="737"/>
      <c r="J425" s="737"/>
      <c r="K425" s="737"/>
      <c r="L425" s="737"/>
      <c r="M425" s="737"/>
      <c r="N425" s="737"/>
      <c r="O425" s="737"/>
      <c r="P425" s="737"/>
      <c r="Q425" s="59"/>
      <c r="R425" s="16"/>
      <c r="S425" s="16"/>
      <c r="T425" s="16"/>
    </row>
    <row r="426" spans="1:20" s="1" customFormat="1" ht="26.25" hidden="1" customHeight="1" outlineLevel="1">
      <c r="A426" s="4"/>
      <c r="B426" s="234"/>
      <c r="C426" s="734" t="s">
        <v>3253</v>
      </c>
      <c r="D426" s="736"/>
      <c r="E426" s="736"/>
      <c r="F426" s="736"/>
      <c r="G426" s="737"/>
      <c r="H426" s="737"/>
      <c r="I426" s="737"/>
      <c r="J426" s="737"/>
      <c r="K426" s="737"/>
      <c r="L426" s="737"/>
      <c r="M426" s="737"/>
      <c r="N426" s="737"/>
      <c r="O426" s="737"/>
      <c r="P426" s="737"/>
      <c r="Q426" s="16"/>
      <c r="R426" s="16"/>
      <c r="S426" s="16"/>
      <c r="T426" s="16"/>
    </row>
    <row r="427" spans="1:20" s="1" customFormat="1" ht="26.25" hidden="1" customHeight="1" outlineLevel="1">
      <c r="A427" s="4"/>
      <c r="B427" s="234"/>
      <c r="C427" s="735"/>
      <c r="D427" s="736"/>
      <c r="E427" s="736"/>
      <c r="F427" s="736"/>
      <c r="G427" s="737"/>
      <c r="H427" s="737"/>
      <c r="I427" s="737"/>
      <c r="J427" s="737"/>
      <c r="K427" s="737"/>
      <c r="L427" s="737"/>
      <c r="M427" s="737"/>
      <c r="N427" s="737"/>
      <c r="O427" s="737"/>
      <c r="P427" s="737"/>
      <c r="Q427" s="16"/>
      <c r="R427" s="16"/>
      <c r="S427" s="16"/>
      <c r="T427" s="16"/>
    </row>
    <row r="428" spans="1:20" s="1" customFormat="1" ht="26.25" hidden="1" customHeight="1" outlineLevel="1">
      <c r="A428" s="4"/>
      <c r="B428" s="234"/>
      <c r="C428" s="734" t="s">
        <v>3256</v>
      </c>
      <c r="D428" s="736"/>
      <c r="E428" s="736"/>
      <c r="F428" s="736"/>
      <c r="G428" s="737"/>
      <c r="H428" s="737"/>
      <c r="I428" s="737"/>
      <c r="J428" s="737"/>
      <c r="K428" s="737"/>
      <c r="L428" s="737"/>
      <c r="M428" s="737"/>
      <c r="N428" s="737"/>
      <c r="O428" s="737"/>
      <c r="P428" s="737"/>
      <c r="Q428" s="16"/>
      <c r="R428" s="16"/>
      <c r="S428" s="16"/>
      <c r="T428" s="16"/>
    </row>
    <row r="429" spans="1:20" s="1" customFormat="1" ht="26.25" hidden="1" customHeight="1" outlineLevel="1">
      <c r="A429" s="4"/>
      <c r="B429" s="234"/>
      <c r="C429" s="735"/>
      <c r="D429" s="736"/>
      <c r="E429" s="736"/>
      <c r="F429" s="736"/>
      <c r="G429" s="737"/>
      <c r="H429" s="737"/>
      <c r="I429" s="737"/>
      <c r="J429" s="737"/>
      <c r="K429" s="737"/>
      <c r="L429" s="737"/>
      <c r="M429" s="737"/>
      <c r="N429" s="737"/>
      <c r="O429" s="737"/>
      <c r="P429" s="737"/>
      <c r="Q429" s="16"/>
      <c r="R429" s="16"/>
      <c r="S429" s="16"/>
      <c r="T429" s="16"/>
    </row>
    <row r="430" spans="1:20" s="1" customFormat="1" ht="26.25" hidden="1" customHeight="1" outlineLevel="1">
      <c r="A430" s="4"/>
      <c r="B430" s="234"/>
      <c r="C430" s="734" t="s">
        <v>3259</v>
      </c>
      <c r="D430" s="736"/>
      <c r="E430" s="736"/>
      <c r="F430" s="736"/>
      <c r="G430" s="737"/>
      <c r="H430" s="737"/>
      <c r="I430" s="737"/>
      <c r="J430" s="737"/>
      <c r="K430" s="737"/>
      <c r="L430" s="737"/>
      <c r="M430" s="737"/>
      <c r="N430" s="737"/>
      <c r="O430" s="737"/>
      <c r="P430" s="737"/>
      <c r="Q430" s="16"/>
      <c r="R430" s="16"/>
      <c r="S430" s="16"/>
      <c r="T430" s="16"/>
    </row>
    <row r="431" spans="1:20" s="1" customFormat="1" ht="26.25" hidden="1" customHeight="1" outlineLevel="1">
      <c r="A431" s="4"/>
      <c r="B431" s="234"/>
      <c r="C431" s="735"/>
      <c r="D431" s="736"/>
      <c r="E431" s="736"/>
      <c r="F431" s="736"/>
      <c r="G431" s="737"/>
      <c r="H431" s="737"/>
      <c r="I431" s="737"/>
      <c r="J431" s="737"/>
      <c r="K431" s="737"/>
      <c r="L431" s="737"/>
      <c r="M431" s="737"/>
      <c r="N431" s="737"/>
      <c r="O431" s="737"/>
      <c r="P431" s="737"/>
      <c r="Q431" s="16"/>
      <c r="R431" s="16"/>
      <c r="S431" s="16"/>
      <c r="T431" s="16"/>
    </row>
    <row r="432" spans="1:20" s="1" customFormat="1" ht="26.25" hidden="1" customHeight="1" outlineLevel="1">
      <c r="A432" s="4"/>
      <c r="B432" s="234"/>
      <c r="C432" s="734" t="s">
        <v>3765</v>
      </c>
      <c r="D432" s="736"/>
      <c r="E432" s="736"/>
      <c r="F432" s="736"/>
      <c r="G432" s="737"/>
      <c r="H432" s="737"/>
      <c r="I432" s="737"/>
      <c r="J432" s="737"/>
      <c r="K432" s="737"/>
      <c r="L432" s="737"/>
      <c r="M432" s="737"/>
      <c r="N432" s="737"/>
      <c r="O432" s="737"/>
      <c r="P432" s="737"/>
      <c r="Q432" s="16"/>
      <c r="R432" s="16"/>
      <c r="S432" s="16"/>
      <c r="T432" s="16"/>
    </row>
    <row r="433" spans="1:20" s="1" customFormat="1" ht="26.25" hidden="1" customHeight="1" outlineLevel="1">
      <c r="A433" s="4"/>
      <c r="B433" s="234"/>
      <c r="C433" s="735"/>
      <c r="D433" s="736"/>
      <c r="E433" s="736"/>
      <c r="F433" s="736"/>
      <c r="G433" s="737"/>
      <c r="H433" s="737"/>
      <c r="I433" s="737"/>
      <c r="J433" s="737"/>
      <c r="K433" s="737"/>
      <c r="L433" s="737"/>
      <c r="M433" s="737"/>
      <c r="N433" s="737"/>
      <c r="O433" s="737"/>
      <c r="P433" s="737"/>
      <c r="Q433" s="16"/>
      <c r="R433" s="16"/>
      <c r="S433" s="16"/>
      <c r="T433" s="16"/>
    </row>
    <row r="434" spans="1:20" s="1" customFormat="1" ht="26.25" hidden="1" customHeight="1" outlineLevel="1">
      <c r="A434" s="4"/>
      <c r="B434" s="234"/>
      <c r="C434" s="734" t="s">
        <v>3767</v>
      </c>
      <c r="D434" s="736"/>
      <c r="E434" s="736"/>
      <c r="F434" s="736"/>
      <c r="G434" s="737"/>
      <c r="H434" s="737"/>
      <c r="I434" s="737"/>
      <c r="J434" s="737"/>
      <c r="K434" s="737"/>
      <c r="L434" s="737"/>
      <c r="M434" s="737"/>
      <c r="N434" s="737"/>
      <c r="O434" s="737"/>
      <c r="P434" s="737"/>
      <c r="Q434" s="16"/>
      <c r="R434" s="16"/>
      <c r="S434" s="16"/>
      <c r="T434" s="16"/>
    </row>
    <row r="435" spans="1:20" s="1" customFormat="1" ht="26.25" hidden="1" customHeight="1" outlineLevel="1">
      <c r="A435" s="4"/>
      <c r="B435" s="234"/>
      <c r="C435" s="735"/>
      <c r="D435" s="736"/>
      <c r="E435" s="736"/>
      <c r="F435" s="736"/>
      <c r="G435" s="737"/>
      <c r="H435" s="737"/>
      <c r="I435" s="737"/>
      <c r="J435" s="737"/>
      <c r="K435" s="737"/>
      <c r="L435" s="737"/>
      <c r="M435" s="737"/>
      <c r="N435" s="737"/>
      <c r="O435" s="737"/>
      <c r="P435" s="737"/>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414" t="s">
        <v>3586</v>
      </c>
      <c r="D438" s="415"/>
      <c r="E438" s="415"/>
      <c r="F438" s="415"/>
      <c r="G438" s="415"/>
      <c r="H438" s="415"/>
      <c r="I438" s="415"/>
      <c r="J438" s="415"/>
      <c r="K438" s="415"/>
      <c r="L438" s="415"/>
      <c r="M438" s="415"/>
      <c r="N438" s="415"/>
      <c r="O438" s="415"/>
      <c r="P438" s="416"/>
    </row>
    <row r="439" spans="1:20" ht="26.25" customHeight="1">
      <c r="A439" s="258"/>
      <c r="B439" s="65"/>
      <c r="C439" s="417" t="str">
        <f>IF('2. Contexto'!M42="","No aplica. No es necesario ingresar más información",'2. Contexto'!M42)</f>
        <v>No aplica. No es necesario ingresar más información</v>
      </c>
      <c r="D439" s="418"/>
      <c r="E439" s="418"/>
      <c r="F439" s="418"/>
      <c r="G439" s="418"/>
      <c r="H439" s="418"/>
      <c r="I439" s="418"/>
      <c r="J439" s="418"/>
      <c r="K439" s="418"/>
      <c r="L439" s="418"/>
      <c r="M439" s="418"/>
      <c r="N439" s="418"/>
      <c r="O439" s="418"/>
      <c r="P439" s="419"/>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461" t="s">
        <v>3728</v>
      </c>
      <c r="D443" s="462"/>
      <c r="E443" s="462"/>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3729</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715" t="s">
        <v>3280</v>
      </c>
      <c r="E446" s="716"/>
      <c r="F446" s="183" t="s">
        <v>3730</v>
      </c>
      <c r="G446" s="715" t="s">
        <v>3731</v>
      </c>
      <c r="H446" s="716"/>
      <c r="I446" s="715" t="s">
        <v>3732</v>
      </c>
      <c r="J446" s="716"/>
      <c r="K446" s="183" t="s">
        <v>3733</v>
      </c>
      <c r="L446" s="183" t="s">
        <v>3265</v>
      </c>
      <c r="M446" s="717" t="s">
        <v>3734</v>
      </c>
      <c r="N446" s="718"/>
      <c r="O446" s="715" t="s">
        <v>3247</v>
      </c>
      <c r="P446" s="716"/>
    </row>
    <row r="447" spans="1:20" s="1" customFormat="1" ht="63" hidden="1" customHeight="1" outlineLevel="1">
      <c r="A447" s="4"/>
      <c r="B447" s="234"/>
      <c r="C447" s="131" t="str">
        <f>'4. Cadena de valor'!C709</f>
        <v>5.1.1</v>
      </c>
      <c r="D447" s="713" t="str">
        <f>IF('4. Cadena de valor'!D712="","No registra",
IF('4. Cadena de valor'!D712="Otro",'4. Cadena de valor'!G712,
'4. Cadena de valor'!D712))</f>
        <v>No registra</v>
      </c>
      <c r="E447" s="714"/>
      <c r="F447" s="231" t="str">
        <f>IF('4. Cadena de valor'!O712="","",'4. Cadena de valor'!O712)</f>
        <v/>
      </c>
      <c r="G447" s="713" t="str">
        <f>IF('4. Cadena de valor'!J712="","",'4. Cadena de valor'!J712)</f>
        <v/>
      </c>
      <c r="H447" s="714"/>
      <c r="I447" s="344" t="str">
        <f>IF('4. Cadena de valor'!D712="Otro","Escriba la fórmula aquí",IFERROR(VLOOKUP(D447,Auxiliar!$E$380:$G$601,3,0),""))</f>
        <v/>
      </c>
      <c r="J447" s="346"/>
      <c r="K447" s="288"/>
      <c r="L447" s="231" t="str">
        <f>IF('4. Cadena de valor'!P712="","",'4. Cadena de valor'!P712)</f>
        <v/>
      </c>
      <c r="M447" s="344"/>
      <c r="N447" s="346"/>
      <c r="O447" s="344"/>
      <c r="P447" s="346"/>
    </row>
    <row r="448" spans="1:20" s="226" customFormat="1" ht="63" hidden="1" customHeight="1" outlineLevel="1">
      <c r="A448" s="225"/>
      <c r="B448" s="234"/>
      <c r="C448" s="131" t="str">
        <f>'4. Cadena de valor'!C736</f>
        <v>5.1.2</v>
      </c>
      <c r="D448" s="713" t="str">
        <f>IF('4. Cadena de valor'!D739="","No registra",
IF('4. Cadena de valor'!D739="Otro",'4. Cadena de valor'!G739,
'4. Cadena de valor'!D739))</f>
        <v>No registra</v>
      </c>
      <c r="E448" s="714"/>
      <c r="F448" s="231" t="str">
        <f>IF('4. Cadena de valor'!O739="","",'4. Cadena de valor'!O739)</f>
        <v/>
      </c>
      <c r="G448" s="713" t="str">
        <f>IF('4. Cadena de valor'!J739="","",'4. Cadena de valor'!J739)</f>
        <v/>
      </c>
      <c r="H448" s="714"/>
      <c r="I448" s="344" t="str">
        <f>IF('4. Cadena de valor'!D739="Otro","Escriba la fórmula aquí",IFERROR(VLOOKUP(D448,Auxiliar!$E$380:$G$601,3,0),""))</f>
        <v/>
      </c>
      <c r="J448" s="346"/>
      <c r="K448" s="288"/>
      <c r="L448" s="231" t="str">
        <f>IF('4. Cadena de valor'!P739="","",'4. Cadena de valor'!P739)</f>
        <v/>
      </c>
      <c r="M448" s="344"/>
      <c r="N448" s="346"/>
      <c r="O448" s="344"/>
      <c r="P448" s="346"/>
      <c r="Q448" s="1"/>
      <c r="R448" s="1"/>
      <c r="S448" s="1"/>
      <c r="T448" s="1"/>
    </row>
    <row r="449" spans="1:20" s="1" customFormat="1" ht="63" hidden="1" customHeight="1" outlineLevel="1">
      <c r="A449" s="4"/>
      <c r="B449" s="234"/>
      <c r="C449" s="131" t="str">
        <f>'4. Cadena de valor'!C769</f>
        <v>5.2.1</v>
      </c>
      <c r="D449" s="713" t="str">
        <f>IF('4. Cadena de valor'!D772="","No registra",
IF('4. Cadena de valor'!D772="Otro",'4. Cadena de valor'!G772,
'4. Cadena de valor'!D772))</f>
        <v>No registra</v>
      </c>
      <c r="E449" s="714"/>
      <c r="F449" s="231" t="str">
        <f>IF('4. Cadena de valor'!O772="","",'4. Cadena de valor'!O772)</f>
        <v/>
      </c>
      <c r="G449" s="713" t="str">
        <f>IF('4. Cadena de valor'!J772="","",'4. Cadena de valor'!J772)</f>
        <v/>
      </c>
      <c r="H449" s="714"/>
      <c r="I449" s="344" t="str">
        <f>IF('4. Cadena de valor'!D772="Otro","Escriba la fórmula aquí",IFERROR(VLOOKUP(D449,Auxiliar!$E$380:$G$601,3,0),""))</f>
        <v/>
      </c>
      <c r="J449" s="346"/>
      <c r="K449" s="288"/>
      <c r="L449" s="231" t="str">
        <f>IF('4. Cadena de valor'!P772="","",'4. Cadena de valor'!P772)</f>
        <v/>
      </c>
      <c r="M449" s="344"/>
      <c r="N449" s="346"/>
      <c r="O449" s="344"/>
      <c r="P449" s="346"/>
    </row>
    <row r="450" spans="1:20" s="1" customFormat="1" ht="63" hidden="1" customHeight="1" outlineLevel="1">
      <c r="A450" s="4"/>
      <c r="B450" s="234"/>
      <c r="C450" s="131" t="str">
        <f>'4. Cadena de valor'!C796</f>
        <v>5.2.2</v>
      </c>
      <c r="D450" s="713" t="str">
        <f>IF('4. Cadena de valor'!D799="","No registra",
IF('4. Cadena de valor'!D799="Otro",'4. Cadena de valor'!G799,
'4. Cadena de valor'!D799))</f>
        <v>No registra</v>
      </c>
      <c r="E450" s="714"/>
      <c r="F450" s="231" t="str">
        <f>IF('4. Cadena de valor'!O799="","",'4. Cadena de valor'!O799)</f>
        <v/>
      </c>
      <c r="G450" s="713" t="str">
        <f>IF('4. Cadena de valor'!J799="","",'4. Cadena de valor'!J799)</f>
        <v/>
      </c>
      <c r="H450" s="714"/>
      <c r="I450" s="344" t="str">
        <f>IF('4. Cadena de valor'!D799="Otro","Escriba la fórmula aquí",IFERROR(VLOOKUP(D450,Auxiliar!$E$380:$G$601,3,0),""))</f>
        <v/>
      </c>
      <c r="J450" s="346"/>
      <c r="K450" s="288"/>
      <c r="L450" s="231" t="str">
        <f>IF('4. Cadena de valor'!P799="","",'4. Cadena de valor'!P799)</f>
        <v/>
      </c>
      <c r="M450" s="344"/>
      <c r="N450" s="346"/>
      <c r="O450" s="344"/>
      <c r="P450" s="346"/>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461" t="s">
        <v>3737</v>
      </c>
      <c r="D452" s="462"/>
      <c r="E452" s="462"/>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3729</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715" t="s">
        <v>3260</v>
      </c>
      <c r="E455" s="716"/>
      <c r="F455" s="183" t="s">
        <v>3730</v>
      </c>
      <c r="G455" s="715" t="s">
        <v>3731</v>
      </c>
      <c r="H455" s="716"/>
      <c r="I455" s="715" t="s">
        <v>3732</v>
      </c>
      <c r="J455" s="716"/>
      <c r="K455" s="183" t="s">
        <v>3733</v>
      </c>
      <c r="L455" s="183" t="s">
        <v>3265</v>
      </c>
      <c r="M455" s="717" t="s">
        <v>3734</v>
      </c>
      <c r="N455" s="718"/>
      <c r="O455" s="715" t="s">
        <v>3247</v>
      </c>
      <c r="P455" s="716"/>
    </row>
    <row r="456" spans="1:20" s="1" customFormat="1" ht="72.400000000000006" hidden="1" customHeight="1" outlineLevel="1">
      <c r="A456" s="4"/>
      <c r="B456" s="234"/>
      <c r="C456" s="131" t="str">
        <f>'4. Cadena de valor'!C690</f>
        <v>5.1</v>
      </c>
      <c r="D456" s="713" t="str">
        <f>IF('4. Cadena de valor'!D690="","No registra",
IF('4. Cadena de valor'!D690="Otro",'4. Cadena de valor'!G690,
'4. Cadena de valor'!D690))</f>
        <v>No registra</v>
      </c>
      <c r="E456" s="714"/>
      <c r="F456" s="231" t="str">
        <f>IF('4. Cadena de valor'!O690="","",'4. Cadena de valor'!O690)</f>
        <v/>
      </c>
      <c r="G456" s="713" t="str">
        <f>IF('4. Cadena de valor'!J690="","",'4. Cadena de valor'!J690)</f>
        <v/>
      </c>
      <c r="H456" s="714"/>
      <c r="I456" s="728" t="str">
        <f>IF('4. Cadena de valor'!D690="Otro","Escriba la fórmula aquí",IFERROR(VLOOKUP(D456,Auxiliar!$E$606:$G$776,3,0),""))</f>
        <v/>
      </c>
      <c r="J456" s="729"/>
      <c r="K456" s="288"/>
      <c r="L456" s="231" t="str">
        <f>IF('4. Cadena de valor'!P690="","",'4. Cadena de valor'!P690)</f>
        <v/>
      </c>
      <c r="M456" s="344"/>
      <c r="N456" s="346"/>
      <c r="O456" s="344"/>
      <c r="P456" s="346"/>
    </row>
    <row r="457" spans="1:20" s="226" customFormat="1" ht="63" hidden="1" customHeight="1" outlineLevel="1">
      <c r="A457" s="225"/>
      <c r="B457" s="234"/>
      <c r="C457" s="131" t="str">
        <f>'4. Cadena de valor'!C693</f>
        <v>5.2</v>
      </c>
      <c r="D457" s="713" t="str">
        <f>IF('4. Cadena de valor'!D693="","No registra",
IF('4. Cadena de valor'!D693="Otro",'4. Cadena de valor'!G693,
'4. Cadena de valor'!D693))</f>
        <v>No registra</v>
      </c>
      <c r="E457" s="714"/>
      <c r="F457" s="231" t="str">
        <f>IF('4. Cadena de valor'!O693="","",'4. Cadena de valor'!O693)</f>
        <v/>
      </c>
      <c r="G457" s="713" t="str">
        <f>IF('4. Cadena de valor'!J693="","",'4. Cadena de valor'!J693)</f>
        <v/>
      </c>
      <c r="H457" s="714"/>
      <c r="I457" s="344" t="str">
        <f>IF('4. Cadena de valor'!D693="Otro","Escriba la fórmula aquí",IFERROR(VLOOKUP(D457,Auxiliar!$E$606:$G$776,3,0),""))</f>
        <v/>
      </c>
      <c r="J457" s="346"/>
      <c r="K457" s="288"/>
      <c r="L457" s="231" t="str">
        <f>IF('4. Cadena de valor'!P693="","",'4. Cadena de valor'!P693)</f>
        <v/>
      </c>
      <c r="M457" s="344"/>
      <c r="N457" s="346"/>
      <c r="O457" s="344"/>
      <c r="P457" s="346"/>
      <c r="Q457" s="1"/>
      <c r="R457" s="1"/>
      <c r="S457" s="1"/>
      <c r="T457" s="1"/>
    </row>
    <row r="458" spans="1:20" s="1" customFormat="1" ht="63" hidden="1" customHeight="1" outlineLevel="1">
      <c r="A458" s="4"/>
      <c r="B458" s="234"/>
      <c r="C458" s="131" t="str">
        <f>'4. Cadena de valor'!C696</f>
        <v>5.3</v>
      </c>
      <c r="D458" s="713" t="str">
        <f>IF('4. Cadena de valor'!D696="","No registra",
IF('4. Cadena de valor'!D696="Otro",'4. Cadena de valor'!G696,
'4. Cadena de valor'!D696))</f>
        <v>No registra</v>
      </c>
      <c r="E458" s="714"/>
      <c r="F458" s="231" t="str">
        <f>IF('4. Cadena de valor'!O696="","",'4. Cadena de valor'!O696)</f>
        <v/>
      </c>
      <c r="G458" s="713" t="str">
        <f>IF('4. Cadena de valor'!J696="","",'4. Cadena de valor'!J696)</f>
        <v/>
      </c>
      <c r="H458" s="714"/>
      <c r="I458" s="344" t="str">
        <f>IF('4. Cadena de valor'!D696="Otro","Escriba la fórmula aquí",IFERROR(VLOOKUP(D458,Auxiliar!$E$606:$G$776,3,0),""))</f>
        <v/>
      </c>
      <c r="J458" s="346"/>
      <c r="K458" s="288"/>
      <c r="L458" s="231" t="str">
        <f>IF('4. Cadena de valor'!P696="","",'4. Cadena de valor'!P696)</f>
        <v/>
      </c>
      <c r="M458" s="344"/>
      <c r="N458" s="346"/>
      <c r="O458" s="344"/>
      <c r="P458" s="346"/>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461" t="s">
        <v>3740</v>
      </c>
      <c r="D460" s="462"/>
      <c r="E460" s="462"/>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420" t="s">
        <v>3741</v>
      </c>
      <c r="D462" s="421"/>
      <c r="E462" s="421"/>
      <c r="F462" s="421"/>
      <c r="G462" s="421"/>
      <c r="H462" s="421"/>
      <c r="I462" s="421"/>
      <c r="J462" s="421"/>
      <c r="K462" s="421"/>
      <c r="L462" s="421"/>
      <c r="M462" s="421"/>
      <c r="N462" s="421"/>
      <c r="O462" s="421"/>
      <c r="P462" s="422"/>
      <c r="Q462" s="16"/>
      <c r="R462" s="16"/>
      <c r="S462" s="16"/>
      <c r="T462" s="16"/>
    </row>
    <row r="463" spans="1:20" s="1" customFormat="1" ht="26.25" hidden="1" customHeight="1" outlineLevel="1">
      <c r="A463" s="4"/>
      <c r="B463" s="234"/>
      <c r="C463" s="423"/>
      <c r="D463" s="424"/>
      <c r="E463" s="424"/>
      <c r="F463" s="424"/>
      <c r="G463" s="424"/>
      <c r="H463" s="424"/>
      <c r="I463" s="424"/>
      <c r="J463" s="424"/>
      <c r="K463" s="424"/>
      <c r="L463" s="424"/>
      <c r="M463" s="424"/>
      <c r="N463" s="424"/>
      <c r="O463" s="424"/>
      <c r="P463" s="425"/>
      <c r="Q463" s="16"/>
      <c r="R463" s="16"/>
      <c r="S463" s="16"/>
      <c r="T463" s="16"/>
    </row>
    <row r="464" spans="1:20" s="1" customFormat="1" ht="63.4" hidden="1" customHeight="1" outlineLevel="1">
      <c r="A464" s="4"/>
      <c r="B464" s="234"/>
      <c r="C464" s="426" t="s">
        <v>3240</v>
      </c>
      <c r="D464" s="390" t="s">
        <v>3742</v>
      </c>
      <c r="E464" s="427"/>
      <c r="F464" s="427"/>
      <c r="G464" s="427"/>
      <c r="H464" s="428"/>
      <c r="I464" s="432" t="s">
        <v>3243</v>
      </c>
      <c r="J464" s="417" t="s">
        <v>3743</v>
      </c>
      <c r="K464" s="419"/>
      <c r="L464" s="433" t="s">
        <v>3740</v>
      </c>
      <c r="M464" s="434"/>
      <c r="N464" s="435"/>
      <c r="O464" s="439" t="s">
        <v>3744</v>
      </c>
      <c r="P464" s="441" t="s">
        <v>3247</v>
      </c>
      <c r="Q464" s="16"/>
      <c r="R464" s="16"/>
      <c r="S464" s="16"/>
      <c r="T464" s="16"/>
    </row>
    <row r="465" spans="1:20" s="1" customFormat="1" ht="26.25" hidden="1" customHeight="1" outlineLevel="1">
      <c r="A465" s="4"/>
      <c r="B465" s="234"/>
      <c r="C465" s="426"/>
      <c r="D465" s="429"/>
      <c r="E465" s="430"/>
      <c r="F465" s="430"/>
      <c r="G465" s="430"/>
      <c r="H465" s="431"/>
      <c r="I465" s="432"/>
      <c r="J465" s="142" t="s">
        <v>3248</v>
      </c>
      <c r="K465" s="142" t="s">
        <v>3249</v>
      </c>
      <c r="L465" s="436"/>
      <c r="M465" s="437"/>
      <c r="N465" s="438"/>
      <c r="O465" s="440"/>
      <c r="P465" s="442"/>
      <c r="Q465" s="16"/>
      <c r="R465" s="16"/>
      <c r="S465" s="16"/>
      <c r="T465" s="16"/>
    </row>
    <row r="466" spans="1:20" s="1" customFormat="1" ht="26.25" hidden="1" customHeight="1" outlineLevel="1">
      <c r="A466" s="4"/>
      <c r="B466" s="234"/>
      <c r="C466" s="373" t="s">
        <v>3250</v>
      </c>
      <c r="D466" s="447"/>
      <c r="E466" s="347"/>
      <c r="F466" s="347"/>
      <c r="G466" s="347"/>
      <c r="H466" s="448"/>
      <c r="I466" s="455"/>
      <c r="J466" s="398"/>
      <c r="K466" s="455"/>
      <c r="L466" s="722" t="str">
        <f>IF(OR(I466="",J466="",K466=""),"",CONCATENATE(I466," empleos únicos durante un periodo de ",J466," ",K466))</f>
        <v/>
      </c>
      <c r="M466" s="723"/>
      <c r="N466" s="724"/>
      <c r="O466" s="491"/>
      <c r="P466" s="398"/>
      <c r="Q466" s="16"/>
      <c r="R466" s="16"/>
      <c r="S466" s="16"/>
      <c r="T466" s="16"/>
    </row>
    <row r="467" spans="1:20" s="1" customFormat="1" ht="26.25" hidden="1" customHeight="1" outlineLevel="1">
      <c r="A467" s="4"/>
      <c r="B467" s="234"/>
      <c r="C467" s="373"/>
      <c r="D467" s="452"/>
      <c r="E467" s="453"/>
      <c r="F467" s="453"/>
      <c r="G467" s="453"/>
      <c r="H467" s="454"/>
      <c r="I467" s="457"/>
      <c r="J467" s="399"/>
      <c r="K467" s="457"/>
      <c r="L467" s="725"/>
      <c r="M467" s="726"/>
      <c r="N467" s="727"/>
      <c r="O467" s="491"/>
      <c r="P467" s="399"/>
      <c r="Q467" s="16"/>
      <c r="R467" s="16"/>
      <c r="S467" s="16"/>
      <c r="T467" s="16"/>
    </row>
    <row r="468" spans="1:20" s="1" customFormat="1" ht="26.25" hidden="1" customHeight="1" outlineLevel="1">
      <c r="A468" s="4"/>
      <c r="B468" s="234"/>
      <c r="C468" s="373" t="s">
        <v>3253</v>
      </c>
      <c r="D468" s="447"/>
      <c r="E468" s="347"/>
      <c r="F468" s="347"/>
      <c r="G468" s="347"/>
      <c r="H468" s="448"/>
      <c r="I468" s="455"/>
      <c r="J468" s="398"/>
      <c r="K468" s="455"/>
      <c r="L468" s="722" t="str">
        <f>IF(OR(I468="",J468="",K468=""),"",CONCATENATE(I468," empleos únicos durante un periodo de ",J468," ",K468))</f>
        <v/>
      </c>
      <c r="M468" s="723"/>
      <c r="N468" s="724"/>
      <c r="O468" s="491"/>
      <c r="P468" s="398"/>
      <c r="Q468" s="16"/>
      <c r="R468" s="16"/>
      <c r="S468" s="16"/>
      <c r="T468" s="16"/>
    </row>
    <row r="469" spans="1:20" s="1" customFormat="1" ht="26.25" hidden="1" customHeight="1" outlineLevel="1">
      <c r="A469" s="4"/>
      <c r="B469" s="234"/>
      <c r="C469" s="373"/>
      <c r="D469" s="452"/>
      <c r="E469" s="453"/>
      <c r="F469" s="453"/>
      <c r="G469" s="453"/>
      <c r="H469" s="454"/>
      <c r="I469" s="457"/>
      <c r="J469" s="399"/>
      <c r="K469" s="457"/>
      <c r="L469" s="725"/>
      <c r="M469" s="726"/>
      <c r="N469" s="727"/>
      <c r="O469" s="491"/>
      <c r="P469" s="399"/>
      <c r="Q469" s="16"/>
      <c r="R469" s="16"/>
      <c r="S469" s="16"/>
      <c r="T469" s="16"/>
    </row>
    <row r="470" spans="1:20" s="1" customFormat="1" ht="26.25" hidden="1" customHeight="1" outlineLevel="1">
      <c r="A470" s="4"/>
      <c r="B470" s="234"/>
      <c r="C470" s="373" t="s">
        <v>3256</v>
      </c>
      <c r="D470" s="447"/>
      <c r="E470" s="347"/>
      <c r="F470" s="347"/>
      <c r="G470" s="347"/>
      <c r="H470" s="448"/>
      <c r="I470" s="455"/>
      <c r="J470" s="398"/>
      <c r="K470" s="455"/>
      <c r="L470" s="722" t="str">
        <f t="shared" ref="L470" si="24">IF(OR(I470="",J470="",K470=""),"",CONCATENATE(I470," empleos únicos durante un periodo de ",J470," ",K470))</f>
        <v/>
      </c>
      <c r="M470" s="723"/>
      <c r="N470" s="724"/>
      <c r="O470" s="491"/>
      <c r="P470" s="398"/>
      <c r="Q470" s="16"/>
      <c r="R470" s="16"/>
      <c r="S470" s="16"/>
      <c r="T470" s="16"/>
    </row>
    <row r="471" spans="1:20" s="1" customFormat="1" ht="26.25" hidden="1" customHeight="1" outlineLevel="1">
      <c r="A471" s="4"/>
      <c r="B471" s="234"/>
      <c r="C471" s="373"/>
      <c r="D471" s="452"/>
      <c r="E471" s="453"/>
      <c r="F471" s="453"/>
      <c r="G471" s="453"/>
      <c r="H471" s="454"/>
      <c r="I471" s="457"/>
      <c r="J471" s="399"/>
      <c r="K471" s="457"/>
      <c r="L471" s="725"/>
      <c r="M471" s="726"/>
      <c r="N471" s="727"/>
      <c r="O471" s="491"/>
      <c r="P471" s="399"/>
      <c r="Q471" s="16"/>
      <c r="R471" s="16"/>
      <c r="S471" s="16"/>
      <c r="T471" s="16"/>
    </row>
    <row r="472" spans="1:20" s="1" customFormat="1" ht="26.25" hidden="1" customHeight="1" outlineLevel="1">
      <c r="A472" s="4"/>
      <c r="B472" s="234"/>
      <c r="C472" s="373" t="s">
        <v>3259</v>
      </c>
      <c r="D472" s="447"/>
      <c r="E472" s="347"/>
      <c r="F472" s="347"/>
      <c r="G472" s="347"/>
      <c r="H472" s="448"/>
      <c r="I472" s="455"/>
      <c r="J472" s="398"/>
      <c r="K472" s="455"/>
      <c r="L472" s="722" t="str">
        <f t="shared" ref="L472" si="25">IF(OR(I472="",J472="",K472=""),"",CONCATENATE(I472," empleos únicos durante un periodo de ",J472," ",K472))</f>
        <v/>
      </c>
      <c r="M472" s="723"/>
      <c r="N472" s="724"/>
      <c r="O472" s="491"/>
      <c r="P472" s="398"/>
      <c r="Q472" s="16"/>
      <c r="R472" s="16"/>
      <c r="S472" s="16"/>
      <c r="T472" s="16"/>
    </row>
    <row r="473" spans="1:20" s="1" customFormat="1" ht="26.25" hidden="1" customHeight="1" outlineLevel="1">
      <c r="A473" s="4"/>
      <c r="B473" s="234"/>
      <c r="C473" s="373"/>
      <c r="D473" s="452"/>
      <c r="E473" s="453"/>
      <c r="F473" s="453"/>
      <c r="G473" s="453"/>
      <c r="H473" s="454"/>
      <c r="I473" s="457"/>
      <c r="J473" s="399"/>
      <c r="K473" s="457"/>
      <c r="L473" s="725"/>
      <c r="M473" s="726"/>
      <c r="N473" s="727"/>
      <c r="O473" s="491"/>
      <c r="P473" s="399"/>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461" t="s">
        <v>3745</v>
      </c>
      <c r="D475" s="462"/>
      <c r="E475" s="462"/>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720" t="s">
        <v>3746</v>
      </c>
      <c r="D476" s="720"/>
      <c r="E476" s="720"/>
      <c r="F476" s="720"/>
      <c r="G476" s="720"/>
      <c r="H476" s="720"/>
      <c r="I476" s="720"/>
      <c r="J476" s="720"/>
      <c r="K476" s="720"/>
      <c r="L476" s="720"/>
      <c r="M476" s="720"/>
      <c r="N476" s="720"/>
      <c r="O476" s="720"/>
      <c r="P476" s="720"/>
      <c r="Q476" s="16"/>
      <c r="R476" s="16"/>
      <c r="S476" s="16"/>
      <c r="T476" s="16"/>
    </row>
    <row r="477" spans="1:20" s="1" customFormat="1" ht="26.25" hidden="1" customHeight="1" outlineLevel="1">
      <c r="A477" s="4"/>
      <c r="B477" s="234"/>
      <c r="C477" s="720"/>
      <c r="D477" s="720"/>
      <c r="E477" s="720"/>
      <c r="F477" s="720"/>
      <c r="G477" s="720"/>
      <c r="H477" s="720"/>
      <c r="I477" s="720"/>
      <c r="J477" s="720"/>
      <c r="K477" s="720"/>
      <c r="L477" s="720"/>
      <c r="M477" s="720"/>
      <c r="N477" s="720"/>
      <c r="O477" s="720"/>
      <c r="P477" s="720"/>
      <c r="Q477" s="16"/>
      <c r="R477" s="16"/>
      <c r="S477" s="16"/>
      <c r="T477" s="16"/>
    </row>
    <row r="478" spans="1:20" s="1" customFormat="1" ht="26.25" hidden="1" customHeight="1" outlineLevel="1">
      <c r="A478" s="4"/>
      <c r="B478" s="234"/>
      <c r="C478" s="233" t="s">
        <v>3250</v>
      </c>
      <c r="D478" s="235" t="s">
        <v>3747</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432" t="s">
        <v>3748</v>
      </c>
      <c r="E479" s="432"/>
      <c r="F479" s="432"/>
      <c r="G479" s="432"/>
      <c r="H479" s="715" t="s">
        <v>3248</v>
      </c>
      <c r="I479" s="719"/>
      <c r="J479" s="719"/>
      <c r="K479" s="716"/>
      <c r="L479" s="234"/>
      <c r="M479" s="234"/>
      <c r="N479" s="234"/>
      <c r="O479" s="234"/>
      <c r="P479" s="234"/>
      <c r="Q479" s="16"/>
      <c r="R479" s="16"/>
      <c r="S479" s="16"/>
      <c r="T479" s="16"/>
    </row>
    <row r="480" spans="1:20" s="1" customFormat="1" ht="26.25" hidden="1" customHeight="1" outlineLevel="1">
      <c r="A480" s="4"/>
      <c r="B480" s="234"/>
      <c r="C480" s="234"/>
      <c r="D480" s="432"/>
      <c r="E480" s="432"/>
      <c r="F480" s="432"/>
      <c r="G480" s="432"/>
      <c r="H480" s="227" t="s">
        <v>3749</v>
      </c>
      <c r="I480" s="227" t="s">
        <v>3750</v>
      </c>
      <c r="J480" s="227" t="s">
        <v>1643</v>
      </c>
      <c r="K480" s="227" t="s">
        <v>3751</v>
      </c>
      <c r="L480" s="234"/>
      <c r="M480" s="234"/>
      <c r="N480" s="234"/>
      <c r="O480" s="234"/>
      <c r="P480" s="234"/>
      <c r="Q480" s="16"/>
      <c r="R480" s="16"/>
      <c r="S480" s="16"/>
      <c r="T480" s="16"/>
    </row>
    <row r="481" spans="1:20" s="1" customFormat="1" ht="26.25" hidden="1" customHeight="1" outlineLevel="1">
      <c r="A481" s="4"/>
      <c r="B481" s="234"/>
      <c r="C481" s="254"/>
      <c r="D481" s="721"/>
      <c r="E481" s="721"/>
      <c r="F481" s="721"/>
      <c r="G481" s="721"/>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721"/>
      <c r="E482" s="721"/>
      <c r="F482" s="721"/>
      <c r="G482" s="721"/>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721"/>
      <c r="E483" s="721"/>
      <c r="F483" s="721"/>
      <c r="G483" s="721"/>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721"/>
      <c r="E484" s="721"/>
      <c r="F484" s="721"/>
      <c r="G484" s="721"/>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3253</v>
      </c>
      <c r="D486" s="235" t="s">
        <v>3752</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432" t="s">
        <v>3748</v>
      </c>
      <c r="E487" s="432"/>
      <c r="F487" s="432"/>
      <c r="G487" s="432"/>
      <c r="H487" s="715" t="s">
        <v>3248</v>
      </c>
      <c r="I487" s="719"/>
      <c r="J487" s="719"/>
      <c r="K487" s="719"/>
      <c r="L487" s="719"/>
      <c r="M487" s="716"/>
      <c r="N487" s="234"/>
      <c r="O487" s="234"/>
      <c r="P487" s="234"/>
      <c r="Q487" s="16"/>
      <c r="R487" s="16"/>
      <c r="S487" s="16"/>
      <c r="T487" s="16"/>
    </row>
    <row r="488" spans="1:20" s="1" customFormat="1" ht="25.9" hidden="1" customHeight="1" outlineLevel="1">
      <c r="A488" s="4"/>
      <c r="B488" s="234"/>
      <c r="C488" s="234"/>
      <c r="D488" s="432"/>
      <c r="E488" s="432"/>
      <c r="F488" s="432"/>
      <c r="G488" s="432"/>
      <c r="H488" s="236" t="s">
        <v>3753</v>
      </c>
      <c r="I488" s="236" t="s">
        <v>3754</v>
      </c>
      <c r="J488" s="237" t="s">
        <v>3755</v>
      </c>
      <c r="K488" s="236" t="s">
        <v>3756</v>
      </c>
      <c r="L488" s="238" t="s">
        <v>3757</v>
      </c>
      <c r="M488" s="236" t="s">
        <v>3751</v>
      </c>
      <c r="N488" s="234"/>
      <c r="O488" s="234"/>
      <c r="P488" s="234"/>
      <c r="Q488" s="16"/>
      <c r="R488" s="16"/>
      <c r="S488" s="16"/>
      <c r="T488" s="16"/>
    </row>
    <row r="489" spans="1:20" s="1" customFormat="1" ht="26.25" hidden="1" customHeight="1" outlineLevel="1">
      <c r="A489" s="4"/>
      <c r="B489" s="234"/>
      <c r="C489" s="234"/>
      <c r="D489" s="491"/>
      <c r="E489" s="491"/>
      <c r="F489" s="491"/>
      <c r="G489" s="491"/>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491"/>
      <c r="E490" s="491"/>
      <c r="F490" s="491"/>
      <c r="G490" s="491"/>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491"/>
      <c r="E491" s="491"/>
      <c r="F491" s="491"/>
      <c r="G491" s="491"/>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491"/>
      <c r="E492" s="491"/>
      <c r="F492" s="491"/>
      <c r="G492" s="491"/>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3256</v>
      </c>
      <c r="D494" s="235" t="s">
        <v>3758</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432" t="s">
        <v>3748</v>
      </c>
      <c r="E495" s="432"/>
      <c r="F495" s="432"/>
      <c r="G495" s="432"/>
      <c r="H495" s="730" t="s">
        <v>3248</v>
      </c>
      <c r="I495" s="730"/>
      <c r="J495" s="730"/>
      <c r="K495" s="730"/>
      <c r="L495" s="730"/>
      <c r="M495" s="730"/>
      <c r="N495" s="234"/>
      <c r="O495" s="234"/>
      <c r="P495" s="253"/>
      <c r="Q495" s="16"/>
      <c r="R495" s="16"/>
      <c r="S495" s="16"/>
      <c r="T495" s="16"/>
    </row>
    <row r="496" spans="1:20" s="1" customFormat="1" ht="52.15" hidden="1" customHeight="1" outlineLevel="1">
      <c r="A496" s="4"/>
      <c r="B496" s="234"/>
      <c r="C496" s="234"/>
      <c r="D496" s="432"/>
      <c r="E496" s="432"/>
      <c r="F496" s="432"/>
      <c r="G496" s="432"/>
      <c r="H496" s="183" t="s">
        <v>3759</v>
      </c>
      <c r="I496" s="228" t="s">
        <v>3760</v>
      </c>
      <c r="J496" s="183" t="s">
        <v>3761</v>
      </c>
      <c r="K496" s="183" t="s">
        <v>3762</v>
      </c>
      <c r="L496" s="228" t="s">
        <v>3763</v>
      </c>
      <c r="M496" s="183" t="s">
        <v>3751</v>
      </c>
      <c r="N496" s="234"/>
      <c r="O496" s="234"/>
      <c r="P496" s="253"/>
      <c r="Q496" s="16"/>
      <c r="R496" s="16"/>
      <c r="S496" s="16"/>
      <c r="T496" s="16"/>
    </row>
    <row r="497" spans="1:20" s="1" customFormat="1" ht="26.25" hidden="1" customHeight="1" outlineLevel="1">
      <c r="A497" s="4"/>
      <c r="B497" s="234"/>
      <c r="C497" s="234"/>
      <c r="D497" s="491"/>
      <c r="E497" s="491"/>
      <c r="F497" s="491"/>
      <c r="G497" s="491"/>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491"/>
      <c r="E498" s="491"/>
      <c r="F498" s="491"/>
      <c r="G498" s="491"/>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491"/>
      <c r="E499" s="491"/>
      <c r="F499" s="491"/>
      <c r="G499" s="491"/>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491"/>
      <c r="E500" s="491"/>
      <c r="F500" s="491"/>
      <c r="G500" s="491"/>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3259</v>
      </c>
      <c r="D502" s="235" t="s">
        <v>3764</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432" t="s">
        <v>3748</v>
      </c>
      <c r="E503" s="432"/>
      <c r="F503" s="432"/>
      <c r="G503" s="432"/>
      <c r="H503" s="731" t="s">
        <v>3248</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432"/>
      <c r="E504" s="432"/>
      <c r="F504" s="432"/>
      <c r="G504" s="432"/>
      <c r="H504" s="732"/>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491"/>
      <c r="E505" s="491"/>
      <c r="F505" s="491"/>
      <c r="G505" s="491"/>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491"/>
      <c r="E506" s="491"/>
      <c r="F506" s="491"/>
      <c r="G506" s="491"/>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491"/>
      <c r="E507" s="491"/>
      <c r="F507" s="491"/>
      <c r="G507" s="491"/>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491"/>
      <c r="E508" s="491"/>
      <c r="F508" s="491"/>
      <c r="G508" s="491"/>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3765</v>
      </c>
      <c r="D510" s="235" t="s">
        <v>3766</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432" t="s">
        <v>3748</v>
      </c>
      <c r="E511" s="432"/>
      <c r="F511" s="432"/>
      <c r="G511" s="432"/>
      <c r="H511" s="731" t="s">
        <v>3248</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432"/>
      <c r="E512" s="432"/>
      <c r="F512" s="432"/>
      <c r="G512" s="432"/>
      <c r="H512" s="732"/>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491"/>
      <c r="E513" s="491"/>
      <c r="F513" s="491"/>
      <c r="G513" s="491"/>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491"/>
      <c r="E514" s="491"/>
      <c r="F514" s="491"/>
      <c r="G514" s="491"/>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491"/>
      <c r="E515" s="491"/>
      <c r="F515" s="491"/>
      <c r="G515" s="491"/>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491"/>
      <c r="E516" s="491"/>
      <c r="F516" s="491"/>
      <c r="G516" s="491"/>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3767</v>
      </c>
      <c r="D518" s="235" t="s">
        <v>3768</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432" t="s">
        <v>3748</v>
      </c>
      <c r="E519" s="432"/>
      <c r="F519" s="432"/>
      <c r="G519" s="432"/>
      <c r="H519" s="730" t="s">
        <v>3248</v>
      </c>
      <c r="I519" s="730"/>
      <c r="J519" s="730"/>
      <c r="K519" s="730"/>
      <c r="L519" s="730"/>
      <c r="M519" s="730"/>
      <c r="N519" s="730"/>
      <c r="O519" s="234"/>
      <c r="P519" s="253"/>
      <c r="Q519" s="16"/>
      <c r="R519" s="16"/>
      <c r="S519" s="16"/>
      <c r="T519" s="16"/>
    </row>
    <row r="520" spans="1:20" s="1" customFormat="1" ht="35.65" hidden="1" customHeight="1" outlineLevel="1">
      <c r="A520" s="4"/>
      <c r="B520" s="234"/>
      <c r="C520" s="234"/>
      <c r="D520" s="432"/>
      <c r="E520" s="432"/>
      <c r="F520" s="432"/>
      <c r="G520" s="432"/>
      <c r="H520" s="229" t="s">
        <v>3769</v>
      </c>
      <c r="I520" s="229" t="s">
        <v>3770</v>
      </c>
      <c r="J520" s="229" t="s">
        <v>3771</v>
      </c>
      <c r="K520" s="229" t="s">
        <v>3772</v>
      </c>
      <c r="L520" s="229" t="s">
        <v>3773</v>
      </c>
      <c r="M520" s="229" t="s">
        <v>3774</v>
      </c>
      <c r="N520" s="183" t="s">
        <v>3751</v>
      </c>
      <c r="O520" s="234"/>
      <c r="P520" s="253"/>
      <c r="Q520" s="16"/>
      <c r="R520" s="16"/>
      <c r="S520" s="16"/>
      <c r="T520" s="16"/>
    </row>
    <row r="521" spans="1:20" s="1" customFormat="1" ht="26.25" hidden="1" customHeight="1" outlineLevel="1">
      <c r="A521" s="4"/>
      <c r="B521" s="234"/>
      <c r="C521" s="234"/>
      <c r="D521" s="491"/>
      <c r="E521" s="491"/>
      <c r="F521" s="491"/>
      <c r="G521" s="491"/>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491"/>
      <c r="E522" s="491"/>
      <c r="F522" s="491"/>
      <c r="G522" s="491"/>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491"/>
      <c r="E523" s="491"/>
      <c r="F523" s="491"/>
      <c r="G523" s="491"/>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491"/>
      <c r="E524" s="491"/>
      <c r="F524" s="491"/>
      <c r="G524" s="491"/>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461" t="s">
        <v>1959</v>
      </c>
      <c r="D526" s="462"/>
      <c r="E526" s="462"/>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3775</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733" t="s">
        <v>3776</v>
      </c>
      <c r="E530" s="733"/>
      <c r="F530" s="733"/>
      <c r="G530" s="733" t="s">
        <v>3777</v>
      </c>
      <c r="H530" s="733"/>
      <c r="I530" s="733"/>
      <c r="J530" s="733" t="s">
        <v>3778</v>
      </c>
      <c r="K530" s="733"/>
      <c r="L530" s="733"/>
      <c r="M530" s="733" t="s">
        <v>3779</v>
      </c>
      <c r="N530" s="733"/>
      <c r="O530" s="733"/>
      <c r="P530" s="733"/>
      <c r="Q530" s="59"/>
      <c r="R530" s="16"/>
      <c r="S530" s="16"/>
      <c r="T530" s="16"/>
    </row>
    <row r="531" spans="1:20" s="1" customFormat="1" ht="26.25" hidden="1" customHeight="1" outlineLevel="1">
      <c r="A531" s="4"/>
      <c r="B531" s="234"/>
      <c r="C531" s="734" t="s">
        <v>3250</v>
      </c>
      <c r="D531" s="736"/>
      <c r="E531" s="736"/>
      <c r="F531" s="736"/>
      <c r="G531" s="737"/>
      <c r="H531" s="737"/>
      <c r="I531" s="737"/>
      <c r="J531" s="737"/>
      <c r="K531" s="737"/>
      <c r="L531" s="737"/>
      <c r="M531" s="737"/>
      <c r="N531" s="737"/>
      <c r="O531" s="737"/>
      <c r="P531" s="737"/>
      <c r="Q531" s="59"/>
      <c r="R531" s="16"/>
      <c r="S531" s="16"/>
      <c r="T531" s="16"/>
    </row>
    <row r="532" spans="1:20" s="1" customFormat="1" ht="26.25" hidden="1" customHeight="1" outlineLevel="1">
      <c r="A532" s="4"/>
      <c r="B532" s="234"/>
      <c r="C532" s="735"/>
      <c r="D532" s="736"/>
      <c r="E532" s="736"/>
      <c r="F532" s="736"/>
      <c r="G532" s="737"/>
      <c r="H532" s="737"/>
      <c r="I532" s="737"/>
      <c r="J532" s="737"/>
      <c r="K532" s="737"/>
      <c r="L532" s="737"/>
      <c r="M532" s="737"/>
      <c r="N532" s="737"/>
      <c r="O532" s="737"/>
      <c r="P532" s="737"/>
      <c r="Q532" s="59"/>
      <c r="R532" s="16"/>
      <c r="S532" s="16"/>
      <c r="T532" s="16"/>
    </row>
    <row r="533" spans="1:20" s="1" customFormat="1" ht="26.25" hidden="1" customHeight="1" outlineLevel="1">
      <c r="A533" s="4"/>
      <c r="B533" s="234"/>
      <c r="C533" s="734" t="s">
        <v>3253</v>
      </c>
      <c r="D533" s="736"/>
      <c r="E533" s="736"/>
      <c r="F533" s="736"/>
      <c r="G533" s="737"/>
      <c r="H533" s="737"/>
      <c r="I533" s="737"/>
      <c r="J533" s="737"/>
      <c r="K533" s="737"/>
      <c r="L533" s="737"/>
      <c r="M533" s="737"/>
      <c r="N533" s="737"/>
      <c r="O533" s="737"/>
      <c r="P533" s="737"/>
      <c r="Q533" s="16"/>
      <c r="R533" s="16"/>
      <c r="S533" s="16"/>
      <c r="T533" s="16"/>
    </row>
    <row r="534" spans="1:20" s="1" customFormat="1" ht="26.25" hidden="1" customHeight="1" outlineLevel="1">
      <c r="A534" s="4"/>
      <c r="B534" s="234"/>
      <c r="C534" s="735"/>
      <c r="D534" s="736"/>
      <c r="E534" s="736"/>
      <c r="F534" s="736"/>
      <c r="G534" s="737"/>
      <c r="H534" s="737"/>
      <c r="I534" s="737"/>
      <c r="J534" s="737"/>
      <c r="K534" s="737"/>
      <c r="L534" s="737"/>
      <c r="M534" s="737"/>
      <c r="N534" s="737"/>
      <c r="O534" s="737"/>
      <c r="P534" s="737"/>
      <c r="Q534" s="16"/>
      <c r="R534" s="16"/>
      <c r="S534" s="16"/>
      <c r="T534" s="16"/>
    </row>
    <row r="535" spans="1:20" s="1" customFormat="1" ht="26.25" hidden="1" customHeight="1" outlineLevel="1">
      <c r="A535" s="4"/>
      <c r="B535" s="234"/>
      <c r="C535" s="734" t="s">
        <v>3256</v>
      </c>
      <c r="D535" s="736"/>
      <c r="E535" s="736"/>
      <c r="F535" s="736"/>
      <c r="G535" s="737"/>
      <c r="H535" s="737"/>
      <c r="I535" s="737"/>
      <c r="J535" s="737"/>
      <c r="K535" s="737"/>
      <c r="L535" s="737"/>
      <c r="M535" s="737"/>
      <c r="N535" s="737"/>
      <c r="O535" s="737"/>
      <c r="P535" s="737"/>
      <c r="Q535" s="16"/>
      <c r="R535" s="16"/>
      <c r="S535" s="16"/>
      <c r="T535" s="16"/>
    </row>
    <row r="536" spans="1:20" s="1" customFormat="1" ht="26.25" hidden="1" customHeight="1" outlineLevel="1">
      <c r="A536" s="4"/>
      <c r="B536" s="234"/>
      <c r="C536" s="735"/>
      <c r="D536" s="736"/>
      <c r="E536" s="736"/>
      <c r="F536" s="736"/>
      <c r="G536" s="737"/>
      <c r="H536" s="737"/>
      <c r="I536" s="737"/>
      <c r="J536" s="737"/>
      <c r="K536" s="737"/>
      <c r="L536" s="737"/>
      <c r="M536" s="737"/>
      <c r="N536" s="737"/>
      <c r="O536" s="737"/>
      <c r="P536" s="737"/>
      <c r="Q536" s="16"/>
      <c r="R536" s="16"/>
      <c r="S536" s="16"/>
      <c r="T536" s="16"/>
    </row>
    <row r="537" spans="1:20" s="1" customFormat="1" ht="26.25" hidden="1" customHeight="1" outlineLevel="1">
      <c r="A537" s="4"/>
      <c r="B537" s="234"/>
      <c r="C537" s="734" t="s">
        <v>3259</v>
      </c>
      <c r="D537" s="736"/>
      <c r="E537" s="736"/>
      <c r="F537" s="736"/>
      <c r="G537" s="737"/>
      <c r="H537" s="737"/>
      <c r="I537" s="737"/>
      <c r="J537" s="737"/>
      <c r="K537" s="737"/>
      <c r="L537" s="737"/>
      <c r="M537" s="737"/>
      <c r="N537" s="737"/>
      <c r="O537" s="737"/>
      <c r="P537" s="737"/>
      <c r="Q537" s="16"/>
      <c r="R537" s="16"/>
      <c r="S537" s="16"/>
      <c r="T537" s="16"/>
    </row>
    <row r="538" spans="1:20" s="1" customFormat="1" ht="26.25" hidden="1" customHeight="1" outlineLevel="1">
      <c r="A538" s="4"/>
      <c r="B538" s="234"/>
      <c r="C538" s="735"/>
      <c r="D538" s="736"/>
      <c r="E538" s="736"/>
      <c r="F538" s="736"/>
      <c r="G538" s="737"/>
      <c r="H538" s="737"/>
      <c r="I538" s="737"/>
      <c r="J538" s="737"/>
      <c r="K538" s="737"/>
      <c r="L538" s="737"/>
      <c r="M538" s="737"/>
      <c r="N538" s="737"/>
      <c r="O538" s="737"/>
      <c r="P538" s="737"/>
      <c r="Q538" s="16"/>
      <c r="R538" s="16"/>
      <c r="S538" s="16"/>
      <c r="T538" s="16"/>
    </row>
    <row r="539" spans="1:20" s="1" customFormat="1" ht="26.25" hidden="1" customHeight="1" outlineLevel="1">
      <c r="A539" s="4"/>
      <c r="B539" s="234"/>
      <c r="C539" s="734" t="s">
        <v>3765</v>
      </c>
      <c r="D539" s="736"/>
      <c r="E539" s="736"/>
      <c r="F539" s="736"/>
      <c r="G539" s="737"/>
      <c r="H539" s="737"/>
      <c r="I539" s="737"/>
      <c r="J539" s="737"/>
      <c r="K539" s="737"/>
      <c r="L539" s="737"/>
      <c r="M539" s="737"/>
      <c r="N539" s="737"/>
      <c r="O539" s="737"/>
      <c r="P539" s="737"/>
      <c r="Q539" s="16"/>
      <c r="R539" s="16"/>
      <c r="S539" s="16"/>
      <c r="T539" s="16"/>
    </row>
    <row r="540" spans="1:20" s="1" customFormat="1" ht="26.25" hidden="1" customHeight="1" outlineLevel="1">
      <c r="A540" s="4"/>
      <c r="B540" s="234"/>
      <c r="C540" s="735"/>
      <c r="D540" s="736"/>
      <c r="E540" s="736"/>
      <c r="F540" s="736"/>
      <c r="G540" s="737"/>
      <c r="H540" s="737"/>
      <c r="I540" s="737"/>
      <c r="J540" s="737"/>
      <c r="K540" s="737"/>
      <c r="L540" s="737"/>
      <c r="M540" s="737"/>
      <c r="N540" s="737"/>
      <c r="O540" s="737"/>
      <c r="P540" s="737"/>
      <c r="Q540" s="16"/>
      <c r="R540" s="16"/>
      <c r="S540" s="16"/>
      <c r="T540" s="16"/>
    </row>
    <row r="541" spans="1:20" s="1" customFormat="1" ht="26.25" hidden="1" customHeight="1" outlineLevel="1">
      <c r="A541" s="4"/>
      <c r="B541" s="234"/>
      <c r="C541" s="734" t="s">
        <v>3767</v>
      </c>
      <c r="D541" s="736"/>
      <c r="E541" s="736"/>
      <c r="F541" s="736"/>
      <c r="G541" s="737"/>
      <c r="H541" s="737"/>
      <c r="I541" s="737"/>
      <c r="J541" s="737"/>
      <c r="K541" s="737"/>
      <c r="L541" s="737"/>
      <c r="M541" s="737"/>
      <c r="N541" s="737"/>
      <c r="O541" s="737"/>
      <c r="P541" s="737"/>
      <c r="Q541" s="16"/>
      <c r="R541" s="16"/>
      <c r="S541" s="16"/>
      <c r="T541" s="16"/>
    </row>
    <row r="542" spans="1:20" s="1" customFormat="1" ht="26.25" hidden="1" customHeight="1" outlineLevel="1">
      <c r="A542" s="4"/>
      <c r="B542" s="234"/>
      <c r="C542" s="735"/>
      <c r="D542" s="736"/>
      <c r="E542" s="736"/>
      <c r="F542" s="736"/>
      <c r="G542" s="737"/>
      <c r="H542" s="737"/>
      <c r="I542" s="737"/>
      <c r="J542" s="737"/>
      <c r="K542" s="737"/>
      <c r="L542" s="737"/>
      <c r="M542" s="737"/>
      <c r="N542" s="737"/>
      <c r="O542" s="737"/>
      <c r="P542" s="737"/>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414" t="s">
        <v>3657</v>
      </c>
      <c r="D545" s="415"/>
      <c r="E545" s="415"/>
      <c r="F545" s="415"/>
      <c r="G545" s="415"/>
      <c r="H545" s="415"/>
      <c r="I545" s="415"/>
      <c r="J545" s="415"/>
      <c r="K545" s="415"/>
      <c r="L545" s="415"/>
      <c r="M545" s="415"/>
      <c r="N545" s="415"/>
      <c r="O545" s="415"/>
      <c r="P545" s="416"/>
    </row>
    <row r="546" spans="1:20" ht="26.25" customHeight="1">
      <c r="A546" s="258"/>
      <c r="B546" s="65"/>
      <c r="C546" s="417" t="str">
        <f>IF('2. Contexto'!M46="","No aplica. No es necesario ingresar más información",'2. Contexto'!M46)</f>
        <v>No aplica. No es necesario ingresar más información</v>
      </c>
      <c r="D546" s="418"/>
      <c r="E546" s="418"/>
      <c r="F546" s="418"/>
      <c r="G546" s="418"/>
      <c r="H546" s="418"/>
      <c r="I546" s="418"/>
      <c r="J546" s="418"/>
      <c r="K546" s="418"/>
      <c r="L546" s="418"/>
      <c r="M546" s="418"/>
      <c r="N546" s="418"/>
      <c r="O546" s="418"/>
      <c r="P546" s="419"/>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461" t="s">
        <v>3728</v>
      </c>
      <c r="D550" s="462"/>
      <c r="E550" s="462"/>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3729</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715" t="s">
        <v>3280</v>
      </c>
      <c r="E553" s="716"/>
      <c r="F553" s="183" t="s">
        <v>3730</v>
      </c>
      <c r="G553" s="715" t="s">
        <v>3731</v>
      </c>
      <c r="H553" s="716"/>
      <c r="I553" s="715" t="s">
        <v>3732</v>
      </c>
      <c r="J553" s="716"/>
      <c r="K553" s="183" t="s">
        <v>3733</v>
      </c>
      <c r="L553" s="183" t="s">
        <v>3265</v>
      </c>
      <c r="M553" s="717" t="s">
        <v>3734</v>
      </c>
      <c r="N553" s="718"/>
      <c r="O553" s="715" t="s">
        <v>3247</v>
      </c>
      <c r="P553" s="716"/>
    </row>
    <row r="554" spans="1:20" s="1" customFormat="1" ht="63" hidden="1" customHeight="1" outlineLevel="1">
      <c r="A554" s="4"/>
      <c r="B554" s="234"/>
      <c r="C554" s="131" t="str">
        <f>'4. Cadena de valor'!C869</f>
        <v>6.1.1</v>
      </c>
      <c r="D554" s="713" t="str">
        <f>IF('4. Cadena de valor'!D872="","No registra",
IF('4. Cadena de valor'!D872="Otro",'4. Cadena de valor'!G872,
'4. Cadena de valor'!D872))</f>
        <v>No registra</v>
      </c>
      <c r="E554" s="714"/>
      <c r="F554" s="231" t="str">
        <f>IF('4. Cadena de valor'!O872="","",'4. Cadena de valor'!O872)</f>
        <v/>
      </c>
      <c r="G554" s="713" t="str">
        <f>IF('4. Cadena de valor'!J872="","",'4. Cadena de valor'!J872)</f>
        <v/>
      </c>
      <c r="H554" s="714"/>
      <c r="I554" s="344" t="str">
        <f>IF('4. Cadena de valor'!D872="Otro","Escriba la fórmula aquí",IFERROR(VLOOKUP(D554,Auxiliar!$E$380:$G$601,3,0),""))</f>
        <v/>
      </c>
      <c r="J554" s="346"/>
      <c r="K554" s="288"/>
      <c r="L554" s="231" t="str">
        <f>IF('4. Cadena de valor'!P872="","",'4. Cadena de valor'!P872)</f>
        <v/>
      </c>
      <c r="M554" s="344"/>
      <c r="N554" s="346"/>
      <c r="O554" s="344"/>
      <c r="P554" s="346"/>
    </row>
    <row r="555" spans="1:20" s="226" customFormat="1" ht="63" hidden="1" customHeight="1" outlineLevel="1">
      <c r="A555" s="225"/>
      <c r="B555" s="234"/>
      <c r="C555" s="131" t="str">
        <f>'4. Cadena de valor'!C896</f>
        <v>6.1.2</v>
      </c>
      <c r="D555" s="713" t="str">
        <f>IF('4. Cadena de valor'!D899="","No registra",
IF('4. Cadena de valor'!D899="Otro",'4. Cadena de valor'!G899,
'4. Cadena de valor'!D899))</f>
        <v>No registra</v>
      </c>
      <c r="E555" s="714"/>
      <c r="F555" s="231" t="str">
        <f>IF('4. Cadena de valor'!O899="","",'4. Cadena de valor'!O899)</f>
        <v/>
      </c>
      <c r="G555" s="713" t="str">
        <f>IF('4. Cadena de valor'!J899="","",'4. Cadena de valor'!J899)</f>
        <v/>
      </c>
      <c r="H555" s="714"/>
      <c r="I555" s="344" t="str">
        <f>IF('4. Cadena de valor'!D899="Otro","Escriba la fórmula aquí",IFERROR(VLOOKUP(D555,Auxiliar!$E$380:$G$601,3,0),""))</f>
        <v/>
      </c>
      <c r="J555" s="346"/>
      <c r="K555" s="288"/>
      <c r="L555" s="231" t="str">
        <f>IF('4. Cadena de valor'!P899="","",'4. Cadena de valor'!P899)</f>
        <v/>
      </c>
      <c r="M555" s="344"/>
      <c r="N555" s="346"/>
      <c r="O555" s="344"/>
      <c r="P555" s="346"/>
      <c r="Q555" s="1"/>
      <c r="R555" s="1"/>
      <c r="S555" s="1"/>
      <c r="T555" s="1"/>
    </row>
    <row r="556" spans="1:20" s="1" customFormat="1" ht="63" hidden="1" customHeight="1" outlineLevel="1">
      <c r="A556" s="4"/>
      <c r="B556" s="234"/>
      <c r="C556" s="131" t="str">
        <f>'4. Cadena de valor'!C929</f>
        <v>6.2.1</v>
      </c>
      <c r="D556" s="713" t="str">
        <f>IF('4. Cadena de valor'!D932="","No registra",
IF('4. Cadena de valor'!D932="Otro",'4. Cadena de valor'!G932,
'4. Cadena de valor'!D932))</f>
        <v>No registra</v>
      </c>
      <c r="E556" s="714"/>
      <c r="F556" s="231" t="str">
        <f>IF('4. Cadena de valor'!O932="","",'4. Cadena de valor'!O932)</f>
        <v/>
      </c>
      <c r="G556" s="713" t="str">
        <f>IF('4. Cadena de valor'!J932="","",'4. Cadena de valor'!J932)</f>
        <v/>
      </c>
      <c r="H556" s="714"/>
      <c r="I556" s="344" t="str">
        <f>IF('4. Cadena de valor'!D932="Otro","Escriba la fórmula aquí",IFERROR(VLOOKUP(D556,Auxiliar!$E$380:$G$601,3,0),""))</f>
        <v/>
      </c>
      <c r="J556" s="346"/>
      <c r="K556" s="288"/>
      <c r="L556" s="231" t="str">
        <f>IF('4. Cadena de valor'!P932="","",'4. Cadena de valor'!P932)</f>
        <v/>
      </c>
      <c r="M556" s="344"/>
      <c r="N556" s="346"/>
      <c r="O556" s="344"/>
      <c r="P556" s="346"/>
    </row>
    <row r="557" spans="1:20" s="1" customFormat="1" ht="63" hidden="1" customHeight="1" outlineLevel="1">
      <c r="A557" s="4"/>
      <c r="B557" s="234"/>
      <c r="C557" s="131" t="str">
        <f>'4. Cadena de valor'!C956</f>
        <v>6.2.2</v>
      </c>
      <c r="D557" s="713" t="str">
        <f>IF('4. Cadena de valor'!D959="","No registra",
IF('4. Cadena de valor'!D959="Otro",'4. Cadena de valor'!G959,
'4. Cadena de valor'!D959))</f>
        <v>No registra</v>
      </c>
      <c r="E557" s="714"/>
      <c r="F557" s="231" t="str">
        <f>IF('4. Cadena de valor'!O959="","",'4. Cadena de valor'!O959)</f>
        <v/>
      </c>
      <c r="G557" s="713" t="str">
        <f>IF('4. Cadena de valor'!J959="","",'4. Cadena de valor'!J959)</f>
        <v/>
      </c>
      <c r="H557" s="714"/>
      <c r="I557" s="344" t="str">
        <f>IF('4. Cadena de valor'!D959="Otro","Escriba la fórmula aquí",IFERROR(VLOOKUP(D557,Auxiliar!$E$380:$G$601,3,0),""))</f>
        <v/>
      </c>
      <c r="J557" s="346"/>
      <c r="K557" s="288"/>
      <c r="L557" s="231" t="str">
        <f>IF('4. Cadena de valor'!P959="","",'4. Cadena de valor'!P959)</f>
        <v/>
      </c>
      <c r="M557" s="344"/>
      <c r="N557" s="346"/>
      <c r="O557" s="344"/>
      <c r="P557" s="346"/>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461" t="s">
        <v>3737</v>
      </c>
      <c r="D559" s="462"/>
      <c r="E559" s="462"/>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3729</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715" t="s">
        <v>3260</v>
      </c>
      <c r="E562" s="716"/>
      <c r="F562" s="183" t="s">
        <v>3730</v>
      </c>
      <c r="G562" s="715" t="s">
        <v>3731</v>
      </c>
      <c r="H562" s="716"/>
      <c r="I562" s="715" t="s">
        <v>3732</v>
      </c>
      <c r="J562" s="716"/>
      <c r="K562" s="183" t="s">
        <v>3733</v>
      </c>
      <c r="L562" s="183" t="s">
        <v>3265</v>
      </c>
      <c r="M562" s="717" t="s">
        <v>3734</v>
      </c>
      <c r="N562" s="718"/>
      <c r="O562" s="715" t="s">
        <v>3247</v>
      </c>
      <c r="P562" s="716"/>
    </row>
    <row r="563" spans="1:20" s="1" customFormat="1" ht="72.400000000000006" hidden="1" customHeight="1" outlineLevel="1">
      <c r="A563" s="4"/>
      <c r="B563" s="234"/>
      <c r="C563" s="131" t="str">
        <f>'4. Cadena de valor'!C850</f>
        <v>6.1</v>
      </c>
      <c r="D563" s="713" t="str">
        <f>IF('4. Cadena de valor'!D850="","No registra",
IF('4. Cadena de valor'!D850="Otro",'4. Cadena de valor'!G850,
'4. Cadena de valor'!D850))</f>
        <v>No registra</v>
      </c>
      <c r="E563" s="714"/>
      <c r="F563" s="231" t="str">
        <f>IF('4. Cadena de valor'!O850="","",'4. Cadena de valor'!O850)</f>
        <v/>
      </c>
      <c r="G563" s="713" t="str">
        <f>IF('4. Cadena de valor'!J850="","",'4. Cadena de valor'!J850)</f>
        <v/>
      </c>
      <c r="H563" s="714"/>
      <c r="I563" s="728" t="str">
        <f>IF('4. Cadena de valor'!D850="Otro","Escriba la fórmula aquí",IFERROR(VLOOKUP(D563,Auxiliar!$E$606:$G$776,3,0),""))</f>
        <v/>
      </c>
      <c r="J563" s="729"/>
      <c r="K563" s="288"/>
      <c r="L563" s="231" t="str">
        <f>IF('4. Cadena de valor'!P850="","",'4. Cadena de valor'!P850)</f>
        <v/>
      </c>
      <c r="M563" s="344"/>
      <c r="N563" s="346"/>
      <c r="O563" s="344"/>
      <c r="P563" s="346"/>
    </row>
    <row r="564" spans="1:20" s="226" customFormat="1" ht="63" hidden="1" customHeight="1" outlineLevel="1">
      <c r="A564" s="225"/>
      <c r="B564" s="234"/>
      <c r="C564" s="131" t="str">
        <f>'4. Cadena de valor'!C853</f>
        <v>6.2</v>
      </c>
      <c r="D564" s="713" t="str">
        <f>IF('4. Cadena de valor'!D853="","No registra",
IF('4. Cadena de valor'!D853="Otro",'4. Cadena de valor'!G853,
'4. Cadena de valor'!D853))</f>
        <v>No registra</v>
      </c>
      <c r="E564" s="714"/>
      <c r="F564" s="231" t="str">
        <f>IF('4. Cadena de valor'!O853="","",'4. Cadena de valor'!O853)</f>
        <v/>
      </c>
      <c r="G564" s="713" t="str">
        <f>IF('4. Cadena de valor'!J853="","",'4. Cadena de valor'!J853)</f>
        <v/>
      </c>
      <c r="H564" s="714"/>
      <c r="I564" s="344" t="str">
        <f>IF('4. Cadena de valor'!D853="Otro","Escriba la fórmula aquí",IFERROR(VLOOKUP(D564,Auxiliar!$E$606:$G$776,3,0),""))</f>
        <v/>
      </c>
      <c r="J564" s="346"/>
      <c r="K564" s="288"/>
      <c r="L564" s="231" t="str">
        <f>IF('4. Cadena de valor'!P853="","",'4. Cadena de valor'!P853)</f>
        <v/>
      </c>
      <c r="M564" s="344"/>
      <c r="N564" s="346"/>
      <c r="O564" s="344"/>
      <c r="P564" s="346"/>
      <c r="Q564" s="1"/>
      <c r="R564" s="1"/>
      <c r="S564" s="1"/>
      <c r="T564" s="1"/>
    </row>
    <row r="565" spans="1:20" s="1" customFormat="1" ht="63" hidden="1" customHeight="1" outlineLevel="1">
      <c r="A565" s="4"/>
      <c r="B565" s="234"/>
      <c r="C565" s="131" t="str">
        <f>'4. Cadena de valor'!C856</f>
        <v>6.3</v>
      </c>
      <c r="D565" s="713" t="str">
        <f>IF('4. Cadena de valor'!D856="","No registra",
IF('4. Cadena de valor'!D856="Otro",'4. Cadena de valor'!G856,
'4. Cadena de valor'!D856))</f>
        <v>No registra</v>
      </c>
      <c r="E565" s="714"/>
      <c r="F565" s="231" t="str">
        <f>IF('4. Cadena de valor'!O856="","",'4. Cadena de valor'!O856)</f>
        <v/>
      </c>
      <c r="G565" s="713" t="str">
        <f>IF('4. Cadena de valor'!J856="","",'4. Cadena de valor'!J856)</f>
        <v/>
      </c>
      <c r="H565" s="714"/>
      <c r="I565" s="344" t="str">
        <f>IF('4. Cadena de valor'!D856="Otro","Escriba la fórmula aquí",IFERROR(VLOOKUP(D565,Auxiliar!$E$606:$G$776,3,0),""))</f>
        <v/>
      </c>
      <c r="J565" s="346"/>
      <c r="K565" s="288"/>
      <c r="L565" s="231" t="str">
        <f>IF('4. Cadena de valor'!P856="","",'4. Cadena de valor'!P856)</f>
        <v/>
      </c>
      <c r="M565" s="344"/>
      <c r="N565" s="346"/>
      <c r="O565" s="344"/>
      <c r="P565" s="346"/>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461" t="s">
        <v>3740</v>
      </c>
      <c r="D567" s="462"/>
      <c r="E567" s="462"/>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420" t="s">
        <v>3741</v>
      </c>
      <c r="D569" s="421"/>
      <c r="E569" s="421"/>
      <c r="F569" s="421"/>
      <c r="G569" s="421"/>
      <c r="H569" s="421"/>
      <c r="I569" s="421"/>
      <c r="J569" s="421"/>
      <c r="K569" s="421"/>
      <c r="L569" s="421"/>
      <c r="M569" s="421"/>
      <c r="N569" s="421"/>
      <c r="O569" s="421"/>
      <c r="P569" s="422"/>
      <c r="Q569" s="16"/>
      <c r="R569" s="16"/>
      <c r="S569" s="16"/>
      <c r="T569" s="16"/>
    </row>
    <row r="570" spans="1:20" s="1" customFormat="1" ht="26.25" hidden="1" customHeight="1" outlineLevel="1">
      <c r="A570" s="4"/>
      <c r="B570" s="234"/>
      <c r="C570" s="423"/>
      <c r="D570" s="424"/>
      <c r="E570" s="424"/>
      <c r="F570" s="424"/>
      <c r="G570" s="424"/>
      <c r="H570" s="424"/>
      <c r="I570" s="424"/>
      <c r="J570" s="424"/>
      <c r="K570" s="424"/>
      <c r="L570" s="424"/>
      <c r="M570" s="424"/>
      <c r="N570" s="424"/>
      <c r="O570" s="424"/>
      <c r="P570" s="425"/>
      <c r="Q570" s="16"/>
      <c r="R570" s="16"/>
      <c r="S570" s="16"/>
      <c r="T570" s="16"/>
    </row>
    <row r="571" spans="1:20" s="1" customFormat="1" ht="63.4" hidden="1" customHeight="1" outlineLevel="1">
      <c r="A571" s="4"/>
      <c r="B571" s="234"/>
      <c r="C571" s="426" t="s">
        <v>3240</v>
      </c>
      <c r="D571" s="390" t="s">
        <v>3742</v>
      </c>
      <c r="E571" s="427"/>
      <c r="F571" s="427"/>
      <c r="G571" s="427"/>
      <c r="H571" s="428"/>
      <c r="I571" s="432" t="s">
        <v>3243</v>
      </c>
      <c r="J571" s="417" t="s">
        <v>3743</v>
      </c>
      <c r="K571" s="419"/>
      <c r="L571" s="433" t="s">
        <v>3740</v>
      </c>
      <c r="M571" s="434"/>
      <c r="N571" s="435"/>
      <c r="O571" s="439" t="s">
        <v>3744</v>
      </c>
      <c r="P571" s="441" t="s">
        <v>3247</v>
      </c>
      <c r="Q571" s="16"/>
      <c r="R571" s="16"/>
      <c r="S571" s="16"/>
      <c r="T571" s="16"/>
    </row>
    <row r="572" spans="1:20" s="1" customFormat="1" ht="26.25" hidden="1" customHeight="1" outlineLevel="1">
      <c r="A572" s="4"/>
      <c r="B572" s="234"/>
      <c r="C572" s="426"/>
      <c r="D572" s="429"/>
      <c r="E572" s="430"/>
      <c r="F572" s="430"/>
      <c r="G572" s="430"/>
      <c r="H572" s="431"/>
      <c r="I572" s="432"/>
      <c r="J572" s="142" t="s">
        <v>3248</v>
      </c>
      <c r="K572" s="142" t="s">
        <v>3249</v>
      </c>
      <c r="L572" s="436"/>
      <c r="M572" s="437"/>
      <c r="N572" s="438"/>
      <c r="O572" s="440"/>
      <c r="P572" s="442"/>
      <c r="Q572" s="16"/>
      <c r="R572" s="16"/>
      <c r="S572" s="16"/>
      <c r="T572" s="16"/>
    </row>
    <row r="573" spans="1:20" s="1" customFormat="1" ht="26.25" hidden="1" customHeight="1" outlineLevel="1">
      <c r="A573" s="4"/>
      <c r="B573" s="234"/>
      <c r="C573" s="373" t="s">
        <v>3250</v>
      </c>
      <c r="D573" s="447"/>
      <c r="E573" s="347"/>
      <c r="F573" s="347"/>
      <c r="G573" s="347"/>
      <c r="H573" s="448"/>
      <c r="I573" s="455"/>
      <c r="J573" s="398"/>
      <c r="K573" s="455"/>
      <c r="L573" s="722" t="str">
        <f>IF(OR(I573="",J573="",K573=""),"",CONCATENATE(I573," empleos únicos durante un periodo de ",J573," ",K573))</f>
        <v/>
      </c>
      <c r="M573" s="723"/>
      <c r="N573" s="724"/>
      <c r="O573" s="491"/>
      <c r="P573" s="398"/>
      <c r="Q573" s="16"/>
      <c r="R573" s="16"/>
      <c r="S573" s="16"/>
      <c r="T573" s="16"/>
    </row>
    <row r="574" spans="1:20" s="1" customFormat="1" ht="26.25" hidden="1" customHeight="1" outlineLevel="1">
      <c r="A574" s="4"/>
      <c r="B574" s="234"/>
      <c r="C574" s="373"/>
      <c r="D574" s="452"/>
      <c r="E574" s="453"/>
      <c r="F574" s="453"/>
      <c r="G574" s="453"/>
      <c r="H574" s="454"/>
      <c r="I574" s="457"/>
      <c r="J574" s="399"/>
      <c r="K574" s="457"/>
      <c r="L574" s="725"/>
      <c r="M574" s="726"/>
      <c r="N574" s="727"/>
      <c r="O574" s="491"/>
      <c r="P574" s="399"/>
      <c r="Q574" s="16"/>
      <c r="R574" s="16"/>
      <c r="S574" s="16"/>
      <c r="T574" s="16"/>
    </row>
    <row r="575" spans="1:20" s="1" customFormat="1" ht="26.25" hidden="1" customHeight="1" outlineLevel="1">
      <c r="A575" s="4"/>
      <c r="B575" s="234"/>
      <c r="C575" s="373" t="s">
        <v>3253</v>
      </c>
      <c r="D575" s="447"/>
      <c r="E575" s="347"/>
      <c r="F575" s="347"/>
      <c r="G575" s="347"/>
      <c r="H575" s="448"/>
      <c r="I575" s="455"/>
      <c r="J575" s="398"/>
      <c r="K575" s="455"/>
      <c r="L575" s="722" t="str">
        <f>IF(OR(I575="",J575="",K575=""),"",CONCATENATE(I575," empleos únicos durante un periodo de ",J575," ",K575))</f>
        <v/>
      </c>
      <c r="M575" s="723"/>
      <c r="N575" s="724"/>
      <c r="O575" s="491"/>
      <c r="P575" s="398"/>
      <c r="Q575" s="16"/>
      <c r="R575" s="16"/>
      <c r="S575" s="16"/>
      <c r="T575" s="16"/>
    </row>
    <row r="576" spans="1:20" s="1" customFormat="1" ht="26.25" hidden="1" customHeight="1" outlineLevel="1">
      <c r="A576" s="4"/>
      <c r="B576" s="234"/>
      <c r="C576" s="373"/>
      <c r="D576" s="452"/>
      <c r="E576" s="453"/>
      <c r="F576" s="453"/>
      <c r="G576" s="453"/>
      <c r="H576" s="454"/>
      <c r="I576" s="457"/>
      <c r="J576" s="399"/>
      <c r="K576" s="457"/>
      <c r="L576" s="725"/>
      <c r="M576" s="726"/>
      <c r="N576" s="727"/>
      <c r="O576" s="491"/>
      <c r="P576" s="399"/>
      <c r="Q576" s="16"/>
      <c r="R576" s="16"/>
      <c r="S576" s="16"/>
      <c r="T576" s="16"/>
    </row>
    <row r="577" spans="1:20" s="1" customFormat="1" ht="26.25" hidden="1" customHeight="1" outlineLevel="1">
      <c r="A577" s="4"/>
      <c r="B577" s="234"/>
      <c r="C577" s="373" t="s">
        <v>3256</v>
      </c>
      <c r="D577" s="447"/>
      <c r="E577" s="347"/>
      <c r="F577" s="347"/>
      <c r="G577" s="347"/>
      <c r="H577" s="448"/>
      <c r="I577" s="455"/>
      <c r="J577" s="398"/>
      <c r="K577" s="455"/>
      <c r="L577" s="722" t="str">
        <f t="shared" ref="L577" si="30">IF(OR(I577="",J577="",K577=""),"",CONCATENATE(I577," empleos únicos durante un periodo de ",J577," ",K577))</f>
        <v/>
      </c>
      <c r="M577" s="723"/>
      <c r="N577" s="724"/>
      <c r="O577" s="491"/>
      <c r="P577" s="398"/>
      <c r="Q577" s="16"/>
      <c r="R577" s="16"/>
      <c r="S577" s="16"/>
      <c r="T577" s="16"/>
    </row>
    <row r="578" spans="1:20" s="1" customFormat="1" ht="26.25" hidden="1" customHeight="1" outlineLevel="1">
      <c r="A578" s="4"/>
      <c r="B578" s="234"/>
      <c r="C578" s="373"/>
      <c r="D578" s="452"/>
      <c r="E578" s="453"/>
      <c r="F578" s="453"/>
      <c r="G578" s="453"/>
      <c r="H578" s="454"/>
      <c r="I578" s="457"/>
      <c r="J578" s="399"/>
      <c r="K578" s="457"/>
      <c r="L578" s="725"/>
      <c r="M578" s="726"/>
      <c r="N578" s="727"/>
      <c r="O578" s="491"/>
      <c r="P578" s="399"/>
      <c r="Q578" s="16"/>
      <c r="R578" s="16"/>
      <c r="S578" s="16"/>
      <c r="T578" s="16"/>
    </row>
    <row r="579" spans="1:20" s="1" customFormat="1" ht="26.25" hidden="1" customHeight="1" outlineLevel="1">
      <c r="A579" s="4"/>
      <c r="B579" s="234"/>
      <c r="C579" s="373" t="s">
        <v>3259</v>
      </c>
      <c r="D579" s="447"/>
      <c r="E579" s="347"/>
      <c r="F579" s="347"/>
      <c r="G579" s="347"/>
      <c r="H579" s="448"/>
      <c r="I579" s="455"/>
      <c r="J579" s="398"/>
      <c r="K579" s="455"/>
      <c r="L579" s="722" t="str">
        <f t="shared" ref="L579" si="31">IF(OR(I579="",J579="",K579=""),"",CONCATENATE(I579," empleos únicos durante un periodo de ",J579," ",K579))</f>
        <v/>
      </c>
      <c r="M579" s="723"/>
      <c r="N579" s="724"/>
      <c r="O579" s="491"/>
      <c r="P579" s="398"/>
      <c r="Q579" s="16"/>
      <c r="R579" s="16"/>
      <c r="S579" s="16"/>
      <c r="T579" s="16"/>
    </row>
    <row r="580" spans="1:20" s="1" customFormat="1" ht="26.25" hidden="1" customHeight="1" outlineLevel="1">
      <c r="A580" s="4"/>
      <c r="B580" s="234"/>
      <c r="C580" s="373"/>
      <c r="D580" s="452"/>
      <c r="E580" s="453"/>
      <c r="F580" s="453"/>
      <c r="G580" s="453"/>
      <c r="H580" s="454"/>
      <c r="I580" s="457"/>
      <c r="J580" s="399"/>
      <c r="K580" s="457"/>
      <c r="L580" s="725"/>
      <c r="M580" s="726"/>
      <c r="N580" s="727"/>
      <c r="O580" s="491"/>
      <c r="P580" s="399"/>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461" t="s">
        <v>3745</v>
      </c>
      <c r="D582" s="462"/>
      <c r="E582" s="462"/>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720" t="s">
        <v>3746</v>
      </c>
      <c r="D583" s="720"/>
      <c r="E583" s="720"/>
      <c r="F583" s="720"/>
      <c r="G583" s="720"/>
      <c r="H583" s="720"/>
      <c r="I583" s="720"/>
      <c r="J583" s="720"/>
      <c r="K583" s="720"/>
      <c r="L583" s="720"/>
      <c r="M583" s="720"/>
      <c r="N583" s="720"/>
      <c r="O583" s="720"/>
      <c r="P583" s="720"/>
      <c r="Q583" s="16"/>
      <c r="R583" s="16"/>
      <c r="S583" s="16"/>
      <c r="T583" s="16"/>
    </row>
    <row r="584" spans="1:20" s="1" customFormat="1" ht="26.25" hidden="1" customHeight="1" outlineLevel="1">
      <c r="A584" s="4"/>
      <c r="B584" s="234"/>
      <c r="C584" s="720"/>
      <c r="D584" s="720"/>
      <c r="E584" s="720"/>
      <c r="F584" s="720"/>
      <c r="G584" s="720"/>
      <c r="H584" s="720"/>
      <c r="I584" s="720"/>
      <c r="J584" s="720"/>
      <c r="K584" s="720"/>
      <c r="L584" s="720"/>
      <c r="M584" s="720"/>
      <c r="N584" s="720"/>
      <c r="O584" s="720"/>
      <c r="P584" s="720"/>
      <c r="Q584" s="16"/>
      <c r="R584" s="16"/>
      <c r="S584" s="16"/>
      <c r="T584" s="16"/>
    </row>
    <row r="585" spans="1:20" s="1" customFormat="1" ht="26.25" hidden="1" customHeight="1" outlineLevel="1">
      <c r="A585" s="4"/>
      <c r="B585" s="234"/>
      <c r="C585" s="233" t="s">
        <v>3250</v>
      </c>
      <c r="D585" s="235" t="s">
        <v>3747</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432" t="s">
        <v>3748</v>
      </c>
      <c r="E586" s="432"/>
      <c r="F586" s="432"/>
      <c r="G586" s="432"/>
      <c r="H586" s="715" t="s">
        <v>3248</v>
      </c>
      <c r="I586" s="719"/>
      <c r="J586" s="719"/>
      <c r="K586" s="716"/>
      <c r="L586" s="234"/>
      <c r="M586" s="234"/>
      <c r="N586" s="234"/>
      <c r="O586" s="234"/>
      <c r="P586" s="234"/>
      <c r="Q586" s="16"/>
      <c r="R586" s="16"/>
      <c r="S586" s="16"/>
      <c r="T586" s="16"/>
    </row>
    <row r="587" spans="1:20" s="1" customFormat="1" ht="26.25" hidden="1" customHeight="1" outlineLevel="1">
      <c r="A587" s="4"/>
      <c r="B587" s="234"/>
      <c r="C587" s="234"/>
      <c r="D587" s="432"/>
      <c r="E587" s="432"/>
      <c r="F587" s="432"/>
      <c r="G587" s="432"/>
      <c r="H587" s="227" t="s">
        <v>3749</v>
      </c>
      <c r="I587" s="227" t="s">
        <v>3750</v>
      </c>
      <c r="J587" s="227" t="s">
        <v>1643</v>
      </c>
      <c r="K587" s="227" t="s">
        <v>3751</v>
      </c>
      <c r="L587" s="234"/>
      <c r="M587" s="234"/>
      <c r="N587" s="234"/>
      <c r="O587" s="234"/>
      <c r="P587" s="234"/>
      <c r="Q587" s="16"/>
      <c r="R587" s="16"/>
      <c r="S587" s="16"/>
      <c r="T587" s="16"/>
    </row>
    <row r="588" spans="1:20" s="1" customFormat="1" ht="26.25" hidden="1" customHeight="1" outlineLevel="1">
      <c r="A588" s="4"/>
      <c r="B588" s="234"/>
      <c r="C588" s="254"/>
      <c r="D588" s="721"/>
      <c r="E588" s="721"/>
      <c r="F588" s="721"/>
      <c r="G588" s="721"/>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721"/>
      <c r="E589" s="721"/>
      <c r="F589" s="721"/>
      <c r="G589" s="721"/>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721"/>
      <c r="E590" s="721"/>
      <c r="F590" s="721"/>
      <c r="G590" s="721"/>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721"/>
      <c r="E591" s="721"/>
      <c r="F591" s="721"/>
      <c r="G591" s="721"/>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3253</v>
      </c>
      <c r="D593" s="235" t="s">
        <v>3752</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432" t="s">
        <v>3748</v>
      </c>
      <c r="E594" s="432"/>
      <c r="F594" s="432"/>
      <c r="G594" s="432"/>
      <c r="H594" s="715" t="s">
        <v>3248</v>
      </c>
      <c r="I594" s="719"/>
      <c r="J594" s="719"/>
      <c r="K594" s="719"/>
      <c r="L594" s="719"/>
      <c r="M594" s="716"/>
      <c r="N594" s="234"/>
      <c r="O594" s="234"/>
      <c r="P594" s="234"/>
      <c r="Q594" s="16"/>
      <c r="R594" s="16"/>
      <c r="S594" s="16"/>
      <c r="T594" s="16"/>
    </row>
    <row r="595" spans="1:20" s="1" customFormat="1" ht="25.9" hidden="1" customHeight="1" outlineLevel="1">
      <c r="A595" s="4"/>
      <c r="B595" s="234"/>
      <c r="C595" s="234"/>
      <c r="D595" s="432"/>
      <c r="E595" s="432"/>
      <c r="F595" s="432"/>
      <c r="G595" s="432"/>
      <c r="H595" s="236" t="s">
        <v>3753</v>
      </c>
      <c r="I595" s="236" t="s">
        <v>3754</v>
      </c>
      <c r="J595" s="237" t="s">
        <v>3755</v>
      </c>
      <c r="K595" s="236" t="s">
        <v>3756</v>
      </c>
      <c r="L595" s="238" t="s">
        <v>3757</v>
      </c>
      <c r="M595" s="236" t="s">
        <v>3751</v>
      </c>
      <c r="N595" s="234"/>
      <c r="O595" s="234"/>
      <c r="P595" s="234"/>
      <c r="Q595" s="16"/>
      <c r="R595" s="16"/>
      <c r="S595" s="16"/>
      <c r="T595" s="16"/>
    </row>
    <row r="596" spans="1:20" s="1" customFormat="1" ht="26.25" hidden="1" customHeight="1" outlineLevel="1">
      <c r="A596" s="4"/>
      <c r="B596" s="234"/>
      <c r="C596" s="234"/>
      <c r="D596" s="491"/>
      <c r="E596" s="491"/>
      <c r="F596" s="491"/>
      <c r="G596" s="491"/>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491"/>
      <c r="E597" s="491"/>
      <c r="F597" s="491"/>
      <c r="G597" s="491"/>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491"/>
      <c r="E598" s="491"/>
      <c r="F598" s="491"/>
      <c r="G598" s="491"/>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491"/>
      <c r="E599" s="491"/>
      <c r="F599" s="491"/>
      <c r="G599" s="491"/>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3256</v>
      </c>
      <c r="D601" s="235" t="s">
        <v>3758</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432" t="s">
        <v>3748</v>
      </c>
      <c r="E602" s="432"/>
      <c r="F602" s="432"/>
      <c r="G602" s="432"/>
      <c r="H602" s="730" t="s">
        <v>3248</v>
      </c>
      <c r="I602" s="730"/>
      <c r="J602" s="730"/>
      <c r="K602" s="730"/>
      <c r="L602" s="730"/>
      <c r="M602" s="730"/>
      <c r="N602" s="234"/>
      <c r="O602" s="234"/>
      <c r="P602" s="253"/>
      <c r="Q602" s="16"/>
      <c r="R602" s="16"/>
      <c r="S602" s="16"/>
      <c r="T602" s="16"/>
    </row>
    <row r="603" spans="1:20" s="1" customFormat="1" ht="52.15" hidden="1" customHeight="1" outlineLevel="1">
      <c r="A603" s="4"/>
      <c r="B603" s="234"/>
      <c r="C603" s="234"/>
      <c r="D603" s="432"/>
      <c r="E603" s="432"/>
      <c r="F603" s="432"/>
      <c r="G603" s="432"/>
      <c r="H603" s="183" t="s">
        <v>3759</v>
      </c>
      <c r="I603" s="228" t="s">
        <v>3760</v>
      </c>
      <c r="J603" s="183" t="s">
        <v>3761</v>
      </c>
      <c r="K603" s="183" t="s">
        <v>3762</v>
      </c>
      <c r="L603" s="228" t="s">
        <v>3763</v>
      </c>
      <c r="M603" s="183" t="s">
        <v>3751</v>
      </c>
      <c r="N603" s="234"/>
      <c r="O603" s="234"/>
      <c r="P603" s="253"/>
      <c r="Q603" s="16"/>
      <c r="R603" s="16"/>
      <c r="S603" s="16"/>
      <c r="T603" s="16"/>
    </row>
    <row r="604" spans="1:20" s="1" customFormat="1" ht="26.25" hidden="1" customHeight="1" outlineLevel="1">
      <c r="A604" s="4"/>
      <c r="B604" s="234"/>
      <c r="C604" s="234"/>
      <c r="D604" s="491"/>
      <c r="E604" s="491"/>
      <c r="F604" s="491"/>
      <c r="G604" s="491"/>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491"/>
      <c r="E605" s="491"/>
      <c r="F605" s="491"/>
      <c r="G605" s="491"/>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491"/>
      <c r="E606" s="491"/>
      <c r="F606" s="491"/>
      <c r="G606" s="491"/>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491"/>
      <c r="E607" s="491"/>
      <c r="F607" s="491"/>
      <c r="G607" s="491"/>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3259</v>
      </c>
      <c r="D609" s="235" t="s">
        <v>3764</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432" t="s">
        <v>3748</v>
      </c>
      <c r="E610" s="432"/>
      <c r="F610" s="432"/>
      <c r="G610" s="432"/>
      <c r="H610" s="731" t="s">
        <v>3248</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432"/>
      <c r="E611" s="432"/>
      <c r="F611" s="432"/>
      <c r="G611" s="432"/>
      <c r="H611" s="732"/>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491"/>
      <c r="E612" s="491"/>
      <c r="F612" s="491"/>
      <c r="G612" s="491"/>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491"/>
      <c r="E613" s="491"/>
      <c r="F613" s="491"/>
      <c r="G613" s="491"/>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491"/>
      <c r="E614" s="491"/>
      <c r="F614" s="491"/>
      <c r="G614" s="491"/>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491"/>
      <c r="E615" s="491"/>
      <c r="F615" s="491"/>
      <c r="G615" s="491"/>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3765</v>
      </c>
      <c r="D617" s="235" t="s">
        <v>3766</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432" t="s">
        <v>3748</v>
      </c>
      <c r="E618" s="432"/>
      <c r="F618" s="432"/>
      <c r="G618" s="432"/>
      <c r="H618" s="731" t="s">
        <v>3248</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432"/>
      <c r="E619" s="432"/>
      <c r="F619" s="432"/>
      <c r="G619" s="432"/>
      <c r="H619" s="732"/>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491"/>
      <c r="E620" s="491"/>
      <c r="F620" s="491"/>
      <c r="G620" s="491"/>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491"/>
      <c r="E621" s="491"/>
      <c r="F621" s="491"/>
      <c r="G621" s="491"/>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491"/>
      <c r="E622" s="491"/>
      <c r="F622" s="491"/>
      <c r="G622" s="491"/>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491"/>
      <c r="E623" s="491"/>
      <c r="F623" s="491"/>
      <c r="G623" s="491"/>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3767</v>
      </c>
      <c r="D625" s="235" t="s">
        <v>3768</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432" t="s">
        <v>3748</v>
      </c>
      <c r="E626" s="432"/>
      <c r="F626" s="432"/>
      <c r="G626" s="432"/>
      <c r="H626" s="730" t="s">
        <v>3248</v>
      </c>
      <c r="I626" s="730"/>
      <c r="J626" s="730"/>
      <c r="K626" s="730"/>
      <c r="L626" s="730"/>
      <c r="M626" s="730"/>
      <c r="N626" s="730"/>
      <c r="O626" s="234"/>
      <c r="P626" s="253"/>
      <c r="Q626" s="16"/>
      <c r="R626" s="16"/>
      <c r="S626" s="16"/>
      <c r="T626" s="16"/>
    </row>
    <row r="627" spans="1:20" s="1" customFormat="1" ht="35.65" hidden="1" customHeight="1" outlineLevel="1">
      <c r="A627" s="4"/>
      <c r="B627" s="234"/>
      <c r="C627" s="234"/>
      <c r="D627" s="432"/>
      <c r="E627" s="432"/>
      <c r="F627" s="432"/>
      <c r="G627" s="432"/>
      <c r="H627" s="229" t="s">
        <v>3769</v>
      </c>
      <c r="I627" s="229" t="s">
        <v>3770</v>
      </c>
      <c r="J627" s="229" t="s">
        <v>3771</v>
      </c>
      <c r="K627" s="229" t="s">
        <v>3772</v>
      </c>
      <c r="L627" s="229" t="s">
        <v>3773</v>
      </c>
      <c r="M627" s="229" t="s">
        <v>3774</v>
      </c>
      <c r="N627" s="183" t="s">
        <v>3751</v>
      </c>
      <c r="O627" s="234"/>
      <c r="P627" s="253"/>
      <c r="Q627" s="16"/>
      <c r="R627" s="16"/>
      <c r="S627" s="16"/>
      <c r="T627" s="16"/>
    </row>
    <row r="628" spans="1:20" s="1" customFormat="1" ht="26.25" hidden="1" customHeight="1" outlineLevel="1">
      <c r="A628" s="4"/>
      <c r="B628" s="234"/>
      <c r="C628" s="234"/>
      <c r="D628" s="491"/>
      <c r="E628" s="491"/>
      <c r="F628" s="491"/>
      <c r="G628" s="491"/>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491"/>
      <c r="E629" s="491"/>
      <c r="F629" s="491"/>
      <c r="G629" s="491"/>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491"/>
      <c r="E630" s="491"/>
      <c r="F630" s="491"/>
      <c r="G630" s="491"/>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491"/>
      <c r="E631" s="491"/>
      <c r="F631" s="491"/>
      <c r="G631" s="491"/>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461" t="s">
        <v>1959</v>
      </c>
      <c r="D633" s="462"/>
      <c r="E633" s="462"/>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3775</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733" t="s">
        <v>3776</v>
      </c>
      <c r="E637" s="733"/>
      <c r="F637" s="733"/>
      <c r="G637" s="733" t="s">
        <v>3777</v>
      </c>
      <c r="H637" s="733"/>
      <c r="I637" s="733"/>
      <c r="J637" s="733" t="s">
        <v>3778</v>
      </c>
      <c r="K637" s="733"/>
      <c r="L637" s="733"/>
      <c r="M637" s="733" t="s">
        <v>3780</v>
      </c>
      <c r="N637" s="733"/>
      <c r="O637" s="733"/>
      <c r="P637" s="733"/>
      <c r="Q637" s="59"/>
      <c r="R637" s="16"/>
      <c r="S637" s="16"/>
      <c r="T637" s="16"/>
    </row>
    <row r="638" spans="1:20" s="1" customFormat="1" ht="26.25" hidden="1" customHeight="1" outlineLevel="1">
      <c r="A638" s="4"/>
      <c r="B638" s="234"/>
      <c r="C638" s="734" t="s">
        <v>3250</v>
      </c>
      <c r="D638" s="736"/>
      <c r="E638" s="736"/>
      <c r="F638" s="736"/>
      <c r="G638" s="737"/>
      <c r="H638" s="737"/>
      <c r="I638" s="737"/>
      <c r="J638" s="737"/>
      <c r="K638" s="737"/>
      <c r="L638" s="737"/>
      <c r="M638" s="737"/>
      <c r="N638" s="737"/>
      <c r="O638" s="737"/>
      <c r="P638" s="737"/>
      <c r="Q638" s="59"/>
      <c r="R638" s="16"/>
      <c r="S638" s="16"/>
      <c r="T638" s="16"/>
    </row>
    <row r="639" spans="1:20" s="1" customFormat="1" ht="26.25" hidden="1" customHeight="1" outlineLevel="1">
      <c r="A639" s="4"/>
      <c r="B639" s="234"/>
      <c r="C639" s="735"/>
      <c r="D639" s="736"/>
      <c r="E639" s="736"/>
      <c r="F639" s="736"/>
      <c r="G639" s="737"/>
      <c r="H639" s="737"/>
      <c r="I639" s="737"/>
      <c r="J639" s="737"/>
      <c r="K639" s="737"/>
      <c r="L639" s="737"/>
      <c r="M639" s="737"/>
      <c r="N639" s="737"/>
      <c r="O639" s="737"/>
      <c r="P639" s="737"/>
      <c r="Q639" s="59"/>
      <c r="R639" s="16"/>
      <c r="S639" s="16"/>
      <c r="T639" s="16"/>
    </row>
    <row r="640" spans="1:20" s="1" customFormat="1" ht="26.25" hidden="1" customHeight="1" outlineLevel="1">
      <c r="A640" s="4"/>
      <c r="B640" s="234"/>
      <c r="C640" s="734" t="s">
        <v>3253</v>
      </c>
      <c r="D640" s="736"/>
      <c r="E640" s="736"/>
      <c r="F640" s="736"/>
      <c r="G640" s="737"/>
      <c r="H640" s="737"/>
      <c r="I640" s="737"/>
      <c r="J640" s="737"/>
      <c r="K640" s="737"/>
      <c r="L640" s="737"/>
      <c r="M640" s="737"/>
      <c r="N640" s="737"/>
      <c r="O640" s="737"/>
      <c r="P640" s="737"/>
      <c r="Q640" s="16"/>
      <c r="R640" s="16"/>
      <c r="S640" s="16"/>
      <c r="T640" s="16"/>
    </row>
    <row r="641" spans="1:20" s="1" customFormat="1" ht="26.25" hidden="1" customHeight="1" outlineLevel="1">
      <c r="A641" s="4"/>
      <c r="B641" s="234"/>
      <c r="C641" s="735"/>
      <c r="D641" s="736"/>
      <c r="E641" s="736"/>
      <c r="F641" s="736"/>
      <c r="G641" s="737"/>
      <c r="H641" s="737"/>
      <c r="I641" s="737"/>
      <c r="J641" s="737"/>
      <c r="K641" s="737"/>
      <c r="L641" s="737"/>
      <c r="M641" s="737"/>
      <c r="N641" s="737"/>
      <c r="O641" s="737"/>
      <c r="P641" s="737"/>
      <c r="Q641" s="16"/>
      <c r="R641" s="16"/>
      <c r="S641" s="16"/>
      <c r="T641" s="16"/>
    </row>
    <row r="642" spans="1:20" s="1" customFormat="1" ht="26.25" hidden="1" customHeight="1" outlineLevel="1">
      <c r="A642" s="4"/>
      <c r="B642" s="234"/>
      <c r="C642" s="734" t="s">
        <v>3256</v>
      </c>
      <c r="D642" s="736"/>
      <c r="E642" s="736"/>
      <c r="F642" s="736"/>
      <c r="G642" s="737"/>
      <c r="H642" s="737"/>
      <c r="I642" s="737"/>
      <c r="J642" s="737"/>
      <c r="K642" s="737"/>
      <c r="L642" s="737"/>
      <c r="M642" s="737"/>
      <c r="N642" s="737"/>
      <c r="O642" s="737"/>
      <c r="P642" s="737"/>
      <c r="Q642" s="16"/>
      <c r="R642" s="16"/>
      <c r="S642" s="16"/>
      <c r="T642" s="16"/>
    </row>
    <row r="643" spans="1:20" s="1" customFormat="1" ht="26.25" hidden="1" customHeight="1" outlineLevel="1">
      <c r="A643" s="4"/>
      <c r="B643" s="234"/>
      <c r="C643" s="735"/>
      <c r="D643" s="736"/>
      <c r="E643" s="736"/>
      <c r="F643" s="736"/>
      <c r="G643" s="737"/>
      <c r="H643" s="737"/>
      <c r="I643" s="737"/>
      <c r="J643" s="737"/>
      <c r="K643" s="737"/>
      <c r="L643" s="737"/>
      <c r="M643" s="737"/>
      <c r="N643" s="737"/>
      <c r="O643" s="737"/>
      <c r="P643" s="737"/>
      <c r="Q643" s="16"/>
      <c r="R643" s="16"/>
      <c r="S643" s="16"/>
      <c r="T643" s="16"/>
    </row>
    <row r="644" spans="1:20" s="1" customFormat="1" ht="26.25" hidden="1" customHeight="1" outlineLevel="1">
      <c r="A644" s="4"/>
      <c r="B644" s="234"/>
      <c r="C644" s="734" t="s">
        <v>3259</v>
      </c>
      <c r="D644" s="736"/>
      <c r="E644" s="736"/>
      <c r="F644" s="736"/>
      <c r="G644" s="737"/>
      <c r="H644" s="737"/>
      <c r="I644" s="737"/>
      <c r="J644" s="737"/>
      <c r="K644" s="737"/>
      <c r="L644" s="737"/>
      <c r="M644" s="737"/>
      <c r="N644" s="737"/>
      <c r="O644" s="737"/>
      <c r="P644" s="737"/>
      <c r="Q644" s="16"/>
      <c r="R644" s="16"/>
      <c r="S644" s="16"/>
      <c r="T644" s="16"/>
    </row>
    <row r="645" spans="1:20" s="1" customFormat="1" ht="26.25" hidden="1" customHeight="1" outlineLevel="1">
      <c r="A645" s="4"/>
      <c r="B645" s="234"/>
      <c r="C645" s="735"/>
      <c r="D645" s="736"/>
      <c r="E645" s="736"/>
      <c r="F645" s="736"/>
      <c r="G645" s="737"/>
      <c r="H645" s="737"/>
      <c r="I645" s="737"/>
      <c r="J645" s="737"/>
      <c r="K645" s="737"/>
      <c r="L645" s="737"/>
      <c r="M645" s="737"/>
      <c r="N645" s="737"/>
      <c r="O645" s="737"/>
      <c r="P645" s="737"/>
      <c r="Q645" s="16"/>
      <c r="R645" s="16"/>
      <c r="S645" s="16"/>
      <c r="T645" s="16"/>
    </row>
    <row r="646" spans="1:20" s="1" customFormat="1" ht="26.25" hidden="1" customHeight="1" outlineLevel="1">
      <c r="A646" s="4"/>
      <c r="B646" s="234"/>
      <c r="C646" s="734" t="s">
        <v>3765</v>
      </c>
      <c r="D646" s="736"/>
      <c r="E646" s="736"/>
      <c r="F646" s="736"/>
      <c r="G646" s="737"/>
      <c r="H646" s="737"/>
      <c r="I646" s="737"/>
      <c r="J646" s="737"/>
      <c r="K646" s="737"/>
      <c r="L646" s="737"/>
      <c r="M646" s="737"/>
      <c r="N646" s="737"/>
      <c r="O646" s="737"/>
      <c r="P646" s="737"/>
      <c r="Q646" s="16"/>
      <c r="R646" s="16"/>
      <c r="S646" s="16"/>
      <c r="T646" s="16"/>
    </row>
    <row r="647" spans="1:20" s="1" customFormat="1" ht="26.25" hidden="1" customHeight="1" outlineLevel="1">
      <c r="A647" s="4"/>
      <c r="B647" s="234"/>
      <c r="C647" s="735"/>
      <c r="D647" s="736"/>
      <c r="E647" s="736"/>
      <c r="F647" s="736"/>
      <c r="G647" s="737"/>
      <c r="H647" s="737"/>
      <c r="I647" s="737"/>
      <c r="J647" s="737"/>
      <c r="K647" s="737"/>
      <c r="L647" s="737"/>
      <c r="M647" s="737"/>
      <c r="N647" s="737"/>
      <c r="O647" s="737"/>
      <c r="P647" s="737"/>
      <c r="Q647" s="16"/>
      <c r="R647" s="16"/>
      <c r="S647" s="16"/>
      <c r="T647" s="16"/>
    </row>
    <row r="648" spans="1:20" s="1" customFormat="1" ht="26.25" hidden="1" customHeight="1" outlineLevel="1">
      <c r="A648" s="4"/>
      <c r="B648" s="234"/>
      <c r="C648" s="734" t="s">
        <v>3767</v>
      </c>
      <c r="D648" s="736"/>
      <c r="E648" s="736"/>
      <c r="F648" s="736"/>
      <c r="G648" s="737"/>
      <c r="H648" s="737"/>
      <c r="I648" s="737"/>
      <c r="J648" s="737"/>
      <c r="K648" s="737"/>
      <c r="L648" s="737"/>
      <c r="M648" s="737"/>
      <c r="N648" s="737"/>
      <c r="O648" s="737"/>
      <c r="P648" s="737"/>
      <c r="Q648" s="16"/>
      <c r="R648" s="16"/>
      <c r="S648" s="16"/>
      <c r="T648" s="16"/>
    </row>
    <row r="649" spans="1:20" s="1" customFormat="1" ht="26.25" hidden="1" customHeight="1" outlineLevel="1">
      <c r="A649" s="4"/>
      <c r="B649" s="234"/>
      <c r="C649" s="735"/>
      <c r="D649" s="736"/>
      <c r="E649" s="736"/>
      <c r="F649" s="736"/>
      <c r="G649" s="737"/>
      <c r="H649" s="737"/>
      <c r="I649" s="737"/>
      <c r="J649" s="737"/>
      <c r="K649" s="737"/>
      <c r="L649" s="737"/>
      <c r="M649" s="737"/>
      <c r="N649" s="737"/>
      <c r="O649" s="737"/>
      <c r="P649" s="737"/>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 ref="C640:C641"/>
    <mergeCell ref="D640:F641"/>
    <mergeCell ref="G640:I641"/>
    <mergeCell ref="J640:L641"/>
    <mergeCell ref="M640:P641"/>
    <mergeCell ref="C642:C643"/>
    <mergeCell ref="D642:F643"/>
    <mergeCell ref="G642:I643"/>
    <mergeCell ref="J642:L643"/>
    <mergeCell ref="M642:P643"/>
    <mergeCell ref="D631:G631"/>
    <mergeCell ref="C633:E633"/>
    <mergeCell ref="D637:F637"/>
    <mergeCell ref="G637:I637"/>
    <mergeCell ref="J637:L637"/>
    <mergeCell ref="M637:P637"/>
    <mergeCell ref="C638:C639"/>
    <mergeCell ref="D638:F639"/>
    <mergeCell ref="G638:I639"/>
    <mergeCell ref="J638:L639"/>
    <mergeCell ref="M638:P639"/>
    <mergeCell ref="D620:G620"/>
    <mergeCell ref="D621:G621"/>
    <mergeCell ref="D622:G622"/>
    <mergeCell ref="D623:G623"/>
    <mergeCell ref="D626:G627"/>
    <mergeCell ref="H626:N626"/>
    <mergeCell ref="D628:G628"/>
    <mergeCell ref="D629:G629"/>
    <mergeCell ref="D630:G630"/>
    <mergeCell ref="D607:G607"/>
    <mergeCell ref="D610:G611"/>
    <mergeCell ref="H610:H611"/>
    <mergeCell ref="D612:G612"/>
    <mergeCell ref="D613:G613"/>
    <mergeCell ref="D614:G614"/>
    <mergeCell ref="D615:G615"/>
    <mergeCell ref="D618:G619"/>
    <mergeCell ref="H618:H619"/>
    <mergeCell ref="D596:G596"/>
    <mergeCell ref="D597:G597"/>
    <mergeCell ref="D598:G598"/>
    <mergeCell ref="D599:G599"/>
    <mergeCell ref="D602:G603"/>
    <mergeCell ref="H602:M602"/>
    <mergeCell ref="D604:G604"/>
    <mergeCell ref="D605:G605"/>
    <mergeCell ref="D606:G606"/>
    <mergeCell ref="C582:E582"/>
    <mergeCell ref="C583:P584"/>
    <mergeCell ref="D586:G587"/>
    <mergeCell ref="H586:K586"/>
    <mergeCell ref="D588:G588"/>
    <mergeCell ref="D589:G589"/>
    <mergeCell ref="D590:G590"/>
    <mergeCell ref="D591:G591"/>
    <mergeCell ref="D594:G595"/>
    <mergeCell ref="H594:M594"/>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67:E567"/>
    <mergeCell ref="C569:P570"/>
    <mergeCell ref="C571:C572"/>
    <mergeCell ref="D571:H572"/>
    <mergeCell ref="I571:I572"/>
    <mergeCell ref="J571:K571"/>
    <mergeCell ref="L571:N572"/>
    <mergeCell ref="O571:O572"/>
    <mergeCell ref="P571:P572"/>
    <mergeCell ref="D564:E564"/>
    <mergeCell ref="G564:H564"/>
    <mergeCell ref="I564:J564"/>
    <mergeCell ref="M564:N564"/>
    <mergeCell ref="O564:P564"/>
    <mergeCell ref="D565:E565"/>
    <mergeCell ref="G565:H565"/>
    <mergeCell ref="I565:J565"/>
    <mergeCell ref="M565:N565"/>
    <mergeCell ref="O565:P565"/>
    <mergeCell ref="C559:E559"/>
    <mergeCell ref="D562:E562"/>
    <mergeCell ref="G562:H562"/>
    <mergeCell ref="I562:J562"/>
    <mergeCell ref="M562:N562"/>
    <mergeCell ref="O562:P562"/>
    <mergeCell ref="D563:E563"/>
    <mergeCell ref="G563:H563"/>
    <mergeCell ref="I563:J563"/>
    <mergeCell ref="M563:N563"/>
    <mergeCell ref="O563:P563"/>
    <mergeCell ref="D556:E556"/>
    <mergeCell ref="G556:H556"/>
    <mergeCell ref="I556:J556"/>
    <mergeCell ref="M556:N556"/>
    <mergeCell ref="O556:P556"/>
    <mergeCell ref="D557:E557"/>
    <mergeCell ref="G557:H557"/>
    <mergeCell ref="I557:J557"/>
    <mergeCell ref="M557:N557"/>
    <mergeCell ref="O557:P557"/>
    <mergeCell ref="D554:E554"/>
    <mergeCell ref="G554:H554"/>
    <mergeCell ref="I554:J554"/>
    <mergeCell ref="M554:N554"/>
    <mergeCell ref="O554:P554"/>
    <mergeCell ref="D555:E555"/>
    <mergeCell ref="G555:H555"/>
    <mergeCell ref="I555:J555"/>
    <mergeCell ref="M555:N555"/>
    <mergeCell ref="O555:P555"/>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C537:C538"/>
    <mergeCell ref="D537:F538"/>
    <mergeCell ref="G537:I538"/>
    <mergeCell ref="J537:L538"/>
    <mergeCell ref="M537:P538"/>
    <mergeCell ref="C539:C540"/>
    <mergeCell ref="D539:F540"/>
    <mergeCell ref="G539:I540"/>
    <mergeCell ref="J539:L540"/>
    <mergeCell ref="M539:P540"/>
    <mergeCell ref="C533:C534"/>
    <mergeCell ref="D533:F534"/>
    <mergeCell ref="G533:I534"/>
    <mergeCell ref="J533:L534"/>
    <mergeCell ref="M533:P534"/>
    <mergeCell ref="C535:C536"/>
    <mergeCell ref="D535:F536"/>
    <mergeCell ref="G535:I536"/>
    <mergeCell ref="J535:L536"/>
    <mergeCell ref="M535:P536"/>
    <mergeCell ref="D524:G524"/>
    <mergeCell ref="C526:E526"/>
    <mergeCell ref="D530:F530"/>
    <mergeCell ref="G530:I530"/>
    <mergeCell ref="J530:L530"/>
    <mergeCell ref="M530:P530"/>
    <mergeCell ref="C531:C532"/>
    <mergeCell ref="D531:F532"/>
    <mergeCell ref="G531:I532"/>
    <mergeCell ref="J531:L532"/>
    <mergeCell ref="M531:P532"/>
    <mergeCell ref="D513:G513"/>
    <mergeCell ref="D514:G514"/>
    <mergeCell ref="D515:G515"/>
    <mergeCell ref="D516:G516"/>
    <mergeCell ref="D519:G520"/>
    <mergeCell ref="H519:N519"/>
    <mergeCell ref="D521:G521"/>
    <mergeCell ref="D522:G522"/>
    <mergeCell ref="D523:G523"/>
    <mergeCell ref="D500:G500"/>
    <mergeCell ref="D503:G504"/>
    <mergeCell ref="H503:H504"/>
    <mergeCell ref="D505:G505"/>
    <mergeCell ref="D506:G506"/>
    <mergeCell ref="D507:G507"/>
    <mergeCell ref="D508:G508"/>
    <mergeCell ref="D511:G512"/>
    <mergeCell ref="H511:H512"/>
    <mergeCell ref="D489:G489"/>
    <mergeCell ref="D490:G490"/>
    <mergeCell ref="D491:G491"/>
    <mergeCell ref="D492:G492"/>
    <mergeCell ref="D495:G496"/>
    <mergeCell ref="H495:M495"/>
    <mergeCell ref="D497:G497"/>
    <mergeCell ref="D498:G498"/>
    <mergeCell ref="D499:G499"/>
    <mergeCell ref="C475:E475"/>
    <mergeCell ref="C476:P477"/>
    <mergeCell ref="D479:G480"/>
    <mergeCell ref="H479:K479"/>
    <mergeCell ref="D481:G481"/>
    <mergeCell ref="D482:G482"/>
    <mergeCell ref="D483:G483"/>
    <mergeCell ref="D484:G484"/>
    <mergeCell ref="D487:G488"/>
    <mergeCell ref="H487:M487"/>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60:E460"/>
    <mergeCell ref="C462:P463"/>
    <mergeCell ref="C464:C465"/>
    <mergeCell ref="D464:H465"/>
    <mergeCell ref="I464:I465"/>
    <mergeCell ref="J464:K464"/>
    <mergeCell ref="L464:N465"/>
    <mergeCell ref="O464:O465"/>
    <mergeCell ref="P464:P465"/>
    <mergeCell ref="D457:E457"/>
    <mergeCell ref="G457:H457"/>
    <mergeCell ref="I457:J457"/>
    <mergeCell ref="M457:N457"/>
    <mergeCell ref="O457:P457"/>
    <mergeCell ref="D458:E458"/>
    <mergeCell ref="G458:H458"/>
    <mergeCell ref="I458:J458"/>
    <mergeCell ref="M458:N458"/>
    <mergeCell ref="O458:P458"/>
    <mergeCell ref="C452:E452"/>
    <mergeCell ref="D455:E455"/>
    <mergeCell ref="G455:H455"/>
    <mergeCell ref="I455:J455"/>
    <mergeCell ref="M455:N455"/>
    <mergeCell ref="O455:P455"/>
    <mergeCell ref="D456:E456"/>
    <mergeCell ref="G456:H456"/>
    <mergeCell ref="I456:J456"/>
    <mergeCell ref="M456:N456"/>
    <mergeCell ref="O456:P456"/>
    <mergeCell ref="D449:E449"/>
    <mergeCell ref="G449:H449"/>
    <mergeCell ref="I449:J449"/>
    <mergeCell ref="M449:N449"/>
    <mergeCell ref="O449:P449"/>
    <mergeCell ref="D450:E450"/>
    <mergeCell ref="G450:H450"/>
    <mergeCell ref="I450:J450"/>
    <mergeCell ref="M450:N450"/>
    <mergeCell ref="O450:P450"/>
    <mergeCell ref="D447:E447"/>
    <mergeCell ref="G447:H447"/>
    <mergeCell ref="I447:J447"/>
    <mergeCell ref="M447:N447"/>
    <mergeCell ref="O447:P447"/>
    <mergeCell ref="D448:E448"/>
    <mergeCell ref="G448:H448"/>
    <mergeCell ref="I448:J448"/>
    <mergeCell ref="M448:N448"/>
    <mergeCell ref="O448:P448"/>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C430:C431"/>
    <mergeCell ref="D430:F431"/>
    <mergeCell ref="G430:I431"/>
    <mergeCell ref="J430:L431"/>
    <mergeCell ref="M430:P431"/>
    <mergeCell ref="C432:C433"/>
    <mergeCell ref="D432:F433"/>
    <mergeCell ref="G432:I433"/>
    <mergeCell ref="J432:L433"/>
    <mergeCell ref="M432:P433"/>
    <mergeCell ref="C426:C427"/>
    <mergeCell ref="D426:F427"/>
    <mergeCell ref="G426:I427"/>
    <mergeCell ref="J426:L427"/>
    <mergeCell ref="M426:P427"/>
    <mergeCell ref="C428:C429"/>
    <mergeCell ref="D428:F429"/>
    <mergeCell ref="G428:I429"/>
    <mergeCell ref="J428:L429"/>
    <mergeCell ref="M428:P429"/>
    <mergeCell ref="D417:G417"/>
    <mergeCell ref="C419:E419"/>
    <mergeCell ref="D423:F423"/>
    <mergeCell ref="G423:I423"/>
    <mergeCell ref="J423:L423"/>
    <mergeCell ref="M423:P423"/>
    <mergeCell ref="C424:C425"/>
    <mergeCell ref="D424:F425"/>
    <mergeCell ref="G424:I425"/>
    <mergeCell ref="J424:L425"/>
    <mergeCell ref="M424:P425"/>
    <mergeCell ref="D406:G406"/>
    <mergeCell ref="D407:G407"/>
    <mergeCell ref="D408:G408"/>
    <mergeCell ref="D409:G409"/>
    <mergeCell ref="D412:G413"/>
    <mergeCell ref="H412:N412"/>
    <mergeCell ref="D414:G414"/>
    <mergeCell ref="D415:G415"/>
    <mergeCell ref="D416:G416"/>
    <mergeCell ref="D393:G393"/>
    <mergeCell ref="D396:G397"/>
    <mergeCell ref="H396:H397"/>
    <mergeCell ref="D398:G398"/>
    <mergeCell ref="D399:G399"/>
    <mergeCell ref="D400:G400"/>
    <mergeCell ref="D401:G401"/>
    <mergeCell ref="D404:G405"/>
    <mergeCell ref="H404:H405"/>
    <mergeCell ref="D382:G382"/>
    <mergeCell ref="D383:G383"/>
    <mergeCell ref="D384:G384"/>
    <mergeCell ref="D385:G385"/>
    <mergeCell ref="D388:G389"/>
    <mergeCell ref="H388:M388"/>
    <mergeCell ref="D390:G390"/>
    <mergeCell ref="D391:G391"/>
    <mergeCell ref="D392:G392"/>
    <mergeCell ref="C368:E368"/>
    <mergeCell ref="C369:P370"/>
    <mergeCell ref="D372:G373"/>
    <mergeCell ref="H372:K372"/>
    <mergeCell ref="D374:G374"/>
    <mergeCell ref="D375:G375"/>
    <mergeCell ref="D376:G376"/>
    <mergeCell ref="D377:G377"/>
    <mergeCell ref="D380:G381"/>
    <mergeCell ref="H380:M380"/>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53:E353"/>
    <mergeCell ref="C355:P356"/>
    <mergeCell ref="C357:C358"/>
    <mergeCell ref="D357:H358"/>
    <mergeCell ref="I357:I358"/>
    <mergeCell ref="J357:K357"/>
    <mergeCell ref="L357:N358"/>
    <mergeCell ref="O357:O358"/>
    <mergeCell ref="P357:P358"/>
    <mergeCell ref="D350:E350"/>
    <mergeCell ref="G350:H350"/>
    <mergeCell ref="I350:J350"/>
    <mergeCell ref="M350:N350"/>
    <mergeCell ref="O350:P350"/>
    <mergeCell ref="D351:E351"/>
    <mergeCell ref="G351:H351"/>
    <mergeCell ref="I351:J351"/>
    <mergeCell ref="M351:N351"/>
    <mergeCell ref="O351:P351"/>
    <mergeCell ref="C345:E345"/>
    <mergeCell ref="D348:E348"/>
    <mergeCell ref="G348:H348"/>
    <mergeCell ref="I348:J348"/>
    <mergeCell ref="M348:N348"/>
    <mergeCell ref="O348:P348"/>
    <mergeCell ref="D349:E349"/>
    <mergeCell ref="G349:H349"/>
    <mergeCell ref="I349:J349"/>
    <mergeCell ref="M349:N349"/>
    <mergeCell ref="O349:P349"/>
    <mergeCell ref="D342:E342"/>
    <mergeCell ref="G342:H342"/>
    <mergeCell ref="I342:J342"/>
    <mergeCell ref="M342:N342"/>
    <mergeCell ref="O342:P342"/>
    <mergeCell ref="D343:E343"/>
    <mergeCell ref="G343:H343"/>
    <mergeCell ref="I343:J343"/>
    <mergeCell ref="M343:N343"/>
    <mergeCell ref="O343:P343"/>
    <mergeCell ref="D340:E340"/>
    <mergeCell ref="G340:H340"/>
    <mergeCell ref="I340:J340"/>
    <mergeCell ref="M340:N340"/>
    <mergeCell ref="O340:P340"/>
    <mergeCell ref="D341:E341"/>
    <mergeCell ref="G341:H341"/>
    <mergeCell ref="I341:J341"/>
    <mergeCell ref="M341:N341"/>
    <mergeCell ref="O341:P341"/>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C323:C324"/>
    <mergeCell ref="D323:F324"/>
    <mergeCell ref="G323:I324"/>
    <mergeCell ref="J323:L324"/>
    <mergeCell ref="M323:P324"/>
    <mergeCell ref="C325:C326"/>
    <mergeCell ref="D325:F326"/>
    <mergeCell ref="G325:I326"/>
    <mergeCell ref="J325:L326"/>
    <mergeCell ref="M325:P326"/>
    <mergeCell ref="C319:C320"/>
    <mergeCell ref="D319:F320"/>
    <mergeCell ref="G319:I320"/>
    <mergeCell ref="J319:L320"/>
    <mergeCell ref="M319:P320"/>
    <mergeCell ref="C321:C322"/>
    <mergeCell ref="D321:F322"/>
    <mergeCell ref="G321:I322"/>
    <mergeCell ref="J321:L322"/>
    <mergeCell ref="M321:P322"/>
    <mergeCell ref="D310:G310"/>
    <mergeCell ref="C312:E312"/>
    <mergeCell ref="D316:F316"/>
    <mergeCell ref="G316:I316"/>
    <mergeCell ref="J316:L316"/>
    <mergeCell ref="M316:P316"/>
    <mergeCell ref="C317:C318"/>
    <mergeCell ref="D317:F318"/>
    <mergeCell ref="G317:I318"/>
    <mergeCell ref="J317:L318"/>
    <mergeCell ref="M317:P318"/>
    <mergeCell ref="D299:G299"/>
    <mergeCell ref="D300:G300"/>
    <mergeCell ref="D301:G301"/>
    <mergeCell ref="D302:G302"/>
    <mergeCell ref="D305:G306"/>
    <mergeCell ref="H305:N305"/>
    <mergeCell ref="D307:G307"/>
    <mergeCell ref="D308:G308"/>
    <mergeCell ref="D309:G309"/>
    <mergeCell ref="D286:G286"/>
    <mergeCell ref="D289:G290"/>
    <mergeCell ref="H289:H290"/>
    <mergeCell ref="D291:G291"/>
    <mergeCell ref="D292:G292"/>
    <mergeCell ref="D293:G293"/>
    <mergeCell ref="D294:G294"/>
    <mergeCell ref="D297:G298"/>
    <mergeCell ref="H297:H298"/>
    <mergeCell ref="D275:G275"/>
    <mergeCell ref="D276:G276"/>
    <mergeCell ref="D277:G277"/>
    <mergeCell ref="D278:G278"/>
    <mergeCell ref="D281:G282"/>
    <mergeCell ref="H281:M281"/>
    <mergeCell ref="D283:G283"/>
    <mergeCell ref="D284:G284"/>
    <mergeCell ref="D285:G285"/>
    <mergeCell ref="C261:E261"/>
    <mergeCell ref="C262:P263"/>
    <mergeCell ref="D265:G266"/>
    <mergeCell ref="H265:K265"/>
    <mergeCell ref="D267:G267"/>
    <mergeCell ref="D268:G268"/>
    <mergeCell ref="D269:G269"/>
    <mergeCell ref="D270:G270"/>
    <mergeCell ref="D273:G274"/>
    <mergeCell ref="H273:M273"/>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D242:E242"/>
    <mergeCell ref="G242:H242"/>
    <mergeCell ref="I242:J242"/>
    <mergeCell ref="M242:N242"/>
    <mergeCell ref="O242:P242"/>
    <mergeCell ref="D243:E243"/>
    <mergeCell ref="G243:H243"/>
    <mergeCell ref="I243:J243"/>
    <mergeCell ref="M243:N243"/>
    <mergeCell ref="O243:P243"/>
    <mergeCell ref="D236:E236"/>
    <mergeCell ref="G236:H236"/>
    <mergeCell ref="I236:J236"/>
    <mergeCell ref="M236:N236"/>
    <mergeCell ref="O236:P236"/>
    <mergeCell ref="C238:E238"/>
    <mergeCell ref="D241:E241"/>
    <mergeCell ref="G241:H241"/>
    <mergeCell ref="I241:J241"/>
    <mergeCell ref="M241:N241"/>
    <mergeCell ref="O241:P241"/>
    <mergeCell ref="D234:E234"/>
    <mergeCell ref="G234:H234"/>
    <mergeCell ref="I234:J234"/>
    <mergeCell ref="M234:N234"/>
    <mergeCell ref="O234:P234"/>
    <mergeCell ref="D235:E235"/>
    <mergeCell ref="G235:H235"/>
    <mergeCell ref="I235:J235"/>
    <mergeCell ref="M235:N235"/>
    <mergeCell ref="O235:P235"/>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C218:C219"/>
    <mergeCell ref="D218:F219"/>
    <mergeCell ref="G218:I219"/>
    <mergeCell ref="J218:L219"/>
    <mergeCell ref="M218:P219"/>
    <mergeCell ref="C220:C221"/>
    <mergeCell ref="D220:F221"/>
    <mergeCell ref="G220:I221"/>
    <mergeCell ref="J220:L221"/>
    <mergeCell ref="M220:P221"/>
    <mergeCell ref="C214:C215"/>
    <mergeCell ref="D214:F215"/>
    <mergeCell ref="G214:I215"/>
    <mergeCell ref="J214:L215"/>
    <mergeCell ref="M214:P215"/>
    <mergeCell ref="C216:C217"/>
    <mergeCell ref="D216:F217"/>
    <mergeCell ref="G216:I217"/>
    <mergeCell ref="J216:L217"/>
    <mergeCell ref="M216:P217"/>
    <mergeCell ref="C210:C211"/>
    <mergeCell ref="D210:F211"/>
    <mergeCell ref="G210:I211"/>
    <mergeCell ref="J210:L211"/>
    <mergeCell ref="M210:P211"/>
    <mergeCell ref="C212:C213"/>
    <mergeCell ref="D212:F213"/>
    <mergeCell ref="G212:I213"/>
    <mergeCell ref="J212:L213"/>
    <mergeCell ref="M212:P213"/>
    <mergeCell ref="D195:G195"/>
    <mergeCell ref="D198:G199"/>
    <mergeCell ref="H198:N198"/>
    <mergeCell ref="D200:G200"/>
    <mergeCell ref="D201:G201"/>
    <mergeCell ref="D202:G202"/>
    <mergeCell ref="D203:G203"/>
    <mergeCell ref="C205:E205"/>
    <mergeCell ref="D209:F209"/>
    <mergeCell ref="G209:I209"/>
    <mergeCell ref="J209:L209"/>
    <mergeCell ref="M209:P209"/>
    <mergeCell ref="D184:G184"/>
    <mergeCell ref="D185:G185"/>
    <mergeCell ref="D186:G186"/>
    <mergeCell ref="D187:G187"/>
    <mergeCell ref="D190:G191"/>
    <mergeCell ref="H190:H191"/>
    <mergeCell ref="D192:G192"/>
    <mergeCell ref="D193:G193"/>
    <mergeCell ref="D194:G194"/>
    <mergeCell ref="D170:G170"/>
    <mergeCell ref="D171:G171"/>
    <mergeCell ref="D174:G175"/>
    <mergeCell ref="H174:M174"/>
    <mergeCell ref="D176:G176"/>
    <mergeCell ref="D177:G177"/>
    <mergeCell ref="D178:G178"/>
    <mergeCell ref="D179:G179"/>
    <mergeCell ref="D182:G183"/>
    <mergeCell ref="H182:H183"/>
    <mergeCell ref="P149:P150"/>
    <mergeCell ref="C151:C152"/>
    <mergeCell ref="D151:H152"/>
    <mergeCell ref="I151:I152"/>
    <mergeCell ref="J151:J152"/>
    <mergeCell ref="K151:K152"/>
    <mergeCell ref="L151:N152"/>
    <mergeCell ref="O151:O152"/>
    <mergeCell ref="P151:P152"/>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O137:P137"/>
    <mergeCell ref="C139:E139"/>
    <mergeCell ref="C141:P142"/>
    <mergeCell ref="C143:C144"/>
    <mergeCell ref="D143:H144"/>
    <mergeCell ref="I143:I144"/>
    <mergeCell ref="J143:K143"/>
    <mergeCell ref="L143:N144"/>
    <mergeCell ref="O143:O144"/>
    <mergeCell ref="P143:P144"/>
    <mergeCell ref="O134:P134"/>
    <mergeCell ref="D135:E135"/>
    <mergeCell ref="G135:H135"/>
    <mergeCell ref="I135:J135"/>
    <mergeCell ref="M135:N135"/>
    <mergeCell ref="O135:P135"/>
    <mergeCell ref="D136:E136"/>
    <mergeCell ref="G136:H136"/>
    <mergeCell ref="I136:J136"/>
    <mergeCell ref="M136:N136"/>
    <mergeCell ref="O136:P136"/>
    <mergeCell ref="G128:H128"/>
    <mergeCell ref="I128:J128"/>
    <mergeCell ref="M128:N128"/>
    <mergeCell ref="O128:P128"/>
    <mergeCell ref="D129:E129"/>
    <mergeCell ref="G129:H129"/>
    <mergeCell ref="I129:J129"/>
    <mergeCell ref="M129:N129"/>
    <mergeCell ref="O129:P129"/>
    <mergeCell ref="D128:E128"/>
    <mergeCell ref="C113:P114"/>
    <mergeCell ref="C117:P117"/>
    <mergeCell ref="C118:P118"/>
    <mergeCell ref="C122:E122"/>
    <mergeCell ref="D125:E125"/>
    <mergeCell ref="G125:H125"/>
    <mergeCell ref="I125:J125"/>
    <mergeCell ref="M125:N125"/>
    <mergeCell ref="O125:P125"/>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99:C100"/>
    <mergeCell ref="D99:F100"/>
    <mergeCell ref="G99:I100"/>
    <mergeCell ref="J99:L100"/>
    <mergeCell ref="M99:P100"/>
    <mergeCell ref="D101:F102"/>
    <mergeCell ref="G101:I102"/>
    <mergeCell ref="J101:L102"/>
    <mergeCell ref="M101:P102"/>
    <mergeCell ref="D87:G88"/>
    <mergeCell ref="D89:G89"/>
    <mergeCell ref="D90:G90"/>
    <mergeCell ref="D91:G91"/>
    <mergeCell ref="D92:G92"/>
    <mergeCell ref="H87:N87"/>
    <mergeCell ref="C94:E94"/>
    <mergeCell ref="D98:F98"/>
    <mergeCell ref="G98:I98"/>
    <mergeCell ref="J98:L98"/>
    <mergeCell ref="M98:P98"/>
    <mergeCell ref="D75:G75"/>
    <mergeCell ref="D76:G76"/>
    <mergeCell ref="H71:H72"/>
    <mergeCell ref="D79:G80"/>
    <mergeCell ref="H79:H80"/>
    <mergeCell ref="D81:G81"/>
    <mergeCell ref="D82:G82"/>
    <mergeCell ref="D83:G83"/>
    <mergeCell ref="D84:G84"/>
    <mergeCell ref="D73:G73"/>
    <mergeCell ref="D74:G74"/>
    <mergeCell ref="D59:G59"/>
    <mergeCell ref="D60:G60"/>
    <mergeCell ref="D63:G64"/>
    <mergeCell ref="D65:G65"/>
    <mergeCell ref="D66:G66"/>
    <mergeCell ref="D67:G67"/>
    <mergeCell ref="D68:G68"/>
    <mergeCell ref="H63:M63"/>
    <mergeCell ref="D71:G72"/>
    <mergeCell ref="D51:G51"/>
    <mergeCell ref="D52:G52"/>
    <mergeCell ref="H55:M55"/>
    <mergeCell ref="D55:G56"/>
    <mergeCell ref="D57:G57"/>
    <mergeCell ref="D58:G58"/>
    <mergeCell ref="C43:E43"/>
    <mergeCell ref="C44:P45"/>
    <mergeCell ref="H47:K47"/>
    <mergeCell ref="D47:G48"/>
    <mergeCell ref="D49:G49"/>
    <mergeCell ref="D50:G50"/>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O16:P16"/>
    <mergeCell ref="O17:P17"/>
    <mergeCell ref="O18:P18"/>
    <mergeCell ref="C20:E20"/>
    <mergeCell ref="D23:E23"/>
    <mergeCell ref="G23:H23"/>
    <mergeCell ref="I23:J23"/>
    <mergeCell ref="M23:N23"/>
    <mergeCell ref="O23:P23"/>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C131:E131"/>
    <mergeCell ref="D134:E134"/>
    <mergeCell ref="G134:H134"/>
    <mergeCell ref="I134:J134"/>
    <mergeCell ref="M134:N134"/>
    <mergeCell ref="D137:E137"/>
    <mergeCell ref="G137:H137"/>
    <mergeCell ref="I137:J137"/>
    <mergeCell ref="M137:N137"/>
    <mergeCell ref="D126:E126"/>
    <mergeCell ref="G126:H126"/>
    <mergeCell ref="I126:J126"/>
    <mergeCell ref="M126:N126"/>
    <mergeCell ref="O126:P126"/>
    <mergeCell ref="D127:E127"/>
    <mergeCell ref="G127:H127"/>
    <mergeCell ref="I127:J127"/>
    <mergeCell ref="M127:N127"/>
    <mergeCell ref="O127:P127"/>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zoomScale="60" zoomScaleNormal="60" zoomScaleSheetLayoutView="80" zoomScalePageLayoutView="70" workbookViewId="0">
      <pane ySplit="13" topLeftCell="A14" activePane="bottomLeft" state="frozen"/>
      <selection pane="bottomLeft" activeCell="Q20" sqref="Q20"/>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4"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738"/>
      <c r="C1" s="739"/>
      <c r="D1" s="739"/>
      <c r="E1" s="739"/>
      <c r="F1" s="739"/>
      <c r="G1" s="739"/>
      <c r="H1" s="739"/>
      <c r="I1" s="739"/>
      <c r="J1" s="739"/>
      <c r="K1" s="739"/>
      <c r="L1" s="739"/>
      <c r="M1" s="739"/>
      <c r="N1" s="739"/>
      <c r="O1" s="739"/>
      <c r="P1" s="739"/>
      <c r="Q1" s="739"/>
      <c r="R1" s="739"/>
      <c r="S1" s="739"/>
      <c r="T1" s="740"/>
      <c r="U1" s="184"/>
      <c r="V1" s="184"/>
      <c r="W1" s="184"/>
      <c r="X1" s="184"/>
      <c r="Y1" s="184"/>
      <c r="Z1" s="184"/>
      <c r="AA1" s="184"/>
      <c r="AB1" s="184"/>
      <c r="AC1" s="184"/>
      <c r="AD1" s="184"/>
      <c r="AE1" s="184"/>
    </row>
    <row r="2" spans="1:63" s="3" customFormat="1" ht="13.5" customHeight="1">
      <c r="A2" s="1"/>
      <c r="B2" s="741"/>
      <c r="C2" s="742"/>
      <c r="D2" s="742"/>
      <c r="E2" s="742"/>
      <c r="F2" s="742"/>
      <c r="G2" s="742"/>
      <c r="H2" s="742"/>
      <c r="I2" s="742"/>
      <c r="J2" s="742"/>
      <c r="K2" s="742"/>
      <c r="L2" s="742"/>
      <c r="M2" s="742"/>
      <c r="N2" s="742"/>
      <c r="O2" s="742"/>
      <c r="P2" s="742"/>
      <c r="Q2" s="742"/>
      <c r="R2" s="742"/>
      <c r="S2" s="742"/>
      <c r="T2" s="743"/>
      <c r="U2" s="184"/>
      <c r="V2" s="184"/>
      <c r="W2" s="184"/>
      <c r="X2" s="184"/>
      <c r="Y2" s="184"/>
      <c r="Z2" s="184"/>
      <c r="AA2" s="184"/>
      <c r="AB2" s="184"/>
      <c r="AC2" s="184"/>
      <c r="AD2" s="184"/>
      <c r="AE2" s="184"/>
    </row>
    <row r="3" spans="1:63" s="1" customFormat="1" ht="20.65" customHeight="1">
      <c r="A3" s="4"/>
      <c r="B3" s="741"/>
      <c r="C3" s="742"/>
      <c r="D3" s="742"/>
      <c r="E3" s="742"/>
      <c r="F3" s="742"/>
      <c r="G3" s="742"/>
      <c r="H3" s="742"/>
      <c r="I3" s="742"/>
      <c r="J3" s="742"/>
      <c r="K3" s="742"/>
      <c r="L3" s="742"/>
      <c r="M3" s="742"/>
      <c r="N3" s="742"/>
      <c r="O3" s="742"/>
      <c r="P3" s="742"/>
      <c r="Q3" s="742"/>
      <c r="R3" s="742"/>
      <c r="S3" s="742"/>
      <c r="T3" s="743"/>
      <c r="U3" s="184"/>
      <c r="V3" s="184"/>
      <c r="W3" s="184"/>
      <c r="X3" s="184"/>
      <c r="Y3" s="184"/>
      <c r="Z3" s="184"/>
      <c r="AA3" s="184"/>
      <c r="AB3" s="184"/>
      <c r="AC3" s="184"/>
      <c r="AD3" s="184"/>
      <c r="AE3" s="184"/>
    </row>
    <row r="4" spans="1:63" s="1" customFormat="1" ht="20.65" customHeight="1">
      <c r="A4" s="4"/>
      <c r="B4" s="741"/>
      <c r="C4" s="742"/>
      <c r="D4" s="742"/>
      <c r="E4" s="742"/>
      <c r="F4" s="742"/>
      <c r="G4" s="742"/>
      <c r="H4" s="742"/>
      <c r="I4" s="742"/>
      <c r="J4" s="742"/>
      <c r="K4" s="742"/>
      <c r="L4" s="742"/>
      <c r="M4" s="742"/>
      <c r="N4" s="742"/>
      <c r="O4" s="742"/>
      <c r="P4" s="742"/>
      <c r="Q4" s="742"/>
      <c r="R4" s="742"/>
      <c r="S4" s="742"/>
      <c r="T4" s="743"/>
      <c r="U4" s="184"/>
      <c r="V4" s="184"/>
      <c r="W4" s="184"/>
      <c r="X4" s="184"/>
      <c r="Y4" s="184"/>
      <c r="Z4" s="184"/>
      <c r="AA4" s="184"/>
      <c r="AB4" s="184"/>
      <c r="AC4" s="184"/>
      <c r="AD4" s="184"/>
      <c r="AE4" s="184"/>
    </row>
    <row r="5" spans="1:63" s="1" customFormat="1" ht="20.65" customHeight="1">
      <c r="A5" s="4"/>
      <c r="B5" s="744"/>
      <c r="C5" s="745"/>
      <c r="D5" s="745"/>
      <c r="E5" s="745"/>
      <c r="F5" s="745"/>
      <c r="G5" s="745"/>
      <c r="H5" s="745"/>
      <c r="I5" s="745"/>
      <c r="J5" s="745"/>
      <c r="K5" s="745"/>
      <c r="L5" s="745"/>
      <c r="M5" s="745"/>
      <c r="N5" s="745"/>
      <c r="O5" s="745"/>
      <c r="P5" s="745"/>
      <c r="Q5" s="745"/>
      <c r="R5" s="745"/>
      <c r="S5" s="745"/>
      <c r="T5" s="746"/>
      <c r="U5" s="184"/>
      <c r="V5" s="184"/>
      <c r="W5" s="184"/>
      <c r="X5" s="184"/>
      <c r="Y5" s="184"/>
      <c r="Z5" s="184"/>
      <c r="AA5" s="184"/>
      <c r="AB5" s="184"/>
      <c r="AC5" s="184"/>
      <c r="AD5" s="184"/>
      <c r="AE5" s="184"/>
    </row>
    <row r="6" spans="1:63" s="1" customFormat="1" ht="20.65" customHeight="1">
      <c r="A6" s="4"/>
      <c r="B6" s="747" t="s">
        <v>2</v>
      </c>
      <c r="C6" s="748"/>
      <c r="D6" s="748"/>
      <c r="E6" s="748"/>
      <c r="F6" s="748"/>
      <c r="G6" s="748"/>
      <c r="H6" s="748"/>
      <c r="I6" s="748"/>
      <c r="J6" s="748"/>
      <c r="K6" s="748"/>
      <c r="L6" s="748"/>
      <c r="M6" s="748"/>
      <c r="N6" s="748"/>
      <c r="O6" s="748"/>
      <c r="P6" s="748"/>
      <c r="Q6" s="748"/>
      <c r="R6" s="748"/>
      <c r="S6" s="748"/>
      <c r="T6" s="749"/>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461" t="s">
        <v>3781</v>
      </c>
      <c r="C8" s="462"/>
      <c r="D8" s="462"/>
      <c r="E8" s="462"/>
      <c r="F8" s="462"/>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754" t="s">
        <v>3782</v>
      </c>
      <c r="C10" s="755"/>
      <c r="D10" s="755"/>
      <c r="E10" s="755"/>
      <c r="F10" s="755"/>
      <c r="G10" s="755"/>
      <c r="H10" s="755"/>
      <c r="I10" s="75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3783</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3784</v>
      </c>
      <c r="C13" s="190" t="s">
        <v>3785</v>
      </c>
      <c r="D13" s="13" t="s">
        <v>2970</v>
      </c>
      <c r="E13" s="190" t="s">
        <v>3289</v>
      </c>
      <c r="F13" s="190" t="s">
        <v>3786</v>
      </c>
      <c r="G13" s="191" t="s">
        <v>2798</v>
      </c>
      <c r="H13" s="192" t="s">
        <v>3787</v>
      </c>
      <c r="I13" s="192" t="s">
        <v>3788</v>
      </c>
      <c r="J13" s="13" t="s">
        <v>3789</v>
      </c>
      <c r="K13" s="192" t="s">
        <v>3790</v>
      </c>
      <c r="L13" s="192" t="s">
        <v>3791</v>
      </c>
      <c r="M13" s="186" t="s">
        <v>3249</v>
      </c>
      <c r="N13" s="186" t="s">
        <v>3792</v>
      </c>
      <c r="O13" s="186" t="s">
        <v>3793</v>
      </c>
      <c r="P13" s="187" t="s">
        <v>3794</v>
      </c>
      <c r="Q13" s="193" t="s">
        <v>3795</v>
      </c>
      <c r="R13" s="193" t="s">
        <v>3796</v>
      </c>
      <c r="S13" s="193" t="s">
        <v>3797</v>
      </c>
      <c r="T13" s="193" t="s">
        <v>1970</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Proy1</v>
      </c>
      <c r="C14" s="181">
        <v>1</v>
      </c>
      <c r="D14" s="296" t="s">
        <v>1287</v>
      </c>
      <c r="E14" s="296" t="s">
        <v>3295</v>
      </c>
      <c r="F14" s="294"/>
      <c r="G14" s="297" t="s">
        <v>1981</v>
      </c>
      <c r="H14" s="294" t="s">
        <v>2751</v>
      </c>
      <c r="I14" s="297"/>
      <c r="J14" s="297" t="s">
        <v>3798</v>
      </c>
      <c r="K14" s="298" t="s">
        <v>3271</v>
      </c>
      <c r="L14" s="298" t="s">
        <v>3271</v>
      </c>
      <c r="M14" s="288" t="s">
        <v>3799</v>
      </c>
      <c r="N14" s="299" t="e">
        <f t="shared" ref="N14:N77" si="0">IF(L14-K14=0,"",L14-K14)</f>
        <v>#VALUE!</v>
      </c>
      <c r="O14" s="242"/>
      <c r="P14" s="300" t="str">
        <f>IFERROR(Q14/O14,"")</f>
        <v/>
      </c>
      <c r="Q14" s="301" t="s">
        <v>3267</v>
      </c>
      <c r="R14" s="300" t="str">
        <f t="shared" ref="R14:R77" si="1">IF(F14="Cofinanciación FONTUR",Q14,"")</f>
        <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287" t="str">
        <f>IFERROR(VLOOKUP(D15,Auxiliar!$B$4:$D$9,3,0),"")</f>
        <v>Proy1</v>
      </c>
      <c r="C15" s="181">
        <v>2</v>
      </c>
      <c r="D15" s="296" t="s">
        <v>1287</v>
      </c>
      <c r="E15" s="296" t="s">
        <v>3295</v>
      </c>
      <c r="F15" s="294"/>
      <c r="G15" s="297" t="s">
        <v>1981</v>
      </c>
      <c r="H15" s="294" t="s">
        <v>2750</v>
      </c>
      <c r="I15" s="297"/>
      <c r="J15" s="343" t="s">
        <v>3267</v>
      </c>
      <c r="K15" s="298" t="s">
        <v>3271</v>
      </c>
      <c r="L15" s="298" t="s">
        <v>3271</v>
      </c>
      <c r="M15" s="288" t="s">
        <v>3271</v>
      </c>
      <c r="N15" s="299" t="e">
        <f t="shared" si="0"/>
        <v>#VALUE!</v>
      </c>
      <c r="O15" s="242"/>
      <c r="P15" s="300" t="str">
        <f>IFERROR(Q15/O15,"")</f>
        <v/>
      </c>
      <c r="Q15" s="301" t="s">
        <v>3267</v>
      </c>
      <c r="R15" s="300" t="str">
        <f t="shared" si="1"/>
        <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Proy1</v>
      </c>
      <c r="C16" s="181">
        <v>3</v>
      </c>
      <c r="D16" s="296" t="s">
        <v>1287</v>
      </c>
      <c r="E16" s="296" t="s">
        <v>3295</v>
      </c>
      <c r="F16" s="294"/>
      <c r="G16" s="297" t="s">
        <v>1981</v>
      </c>
      <c r="H16" s="294" t="s">
        <v>2750</v>
      </c>
      <c r="I16" s="297"/>
      <c r="J16" s="343" t="s">
        <v>3267</v>
      </c>
      <c r="K16" s="298" t="s">
        <v>3271</v>
      </c>
      <c r="L16" s="298" t="s">
        <v>3271</v>
      </c>
      <c r="M16" s="288" t="s">
        <v>3271</v>
      </c>
      <c r="N16" s="299" t="e">
        <f t="shared" si="0"/>
        <v>#VALUE!</v>
      </c>
      <c r="O16" s="242"/>
      <c r="P16" s="300" t="str">
        <f t="shared" ref="P16:P79" si="4">IFERROR(Q16/O16,"")</f>
        <v/>
      </c>
      <c r="Q16" s="301" t="s">
        <v>3267</v>
      </c>
      <c r="R16" s="300" t="str">
        <f t="shared" si="1"/>
        <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Proy1</v>
      </c>
      <c r="C17" s="181">
        <v>4</v>
      </c>
      <c r="D17" s="296" t="s">
        <v>1287</v>
      </c>
      <c r="E17" s="296" t="s">
        <v>3295</v>
      </c>
      <c r="F17" s="294"/>
      <c r="G17" s="297" t="s">
        <v>1981</v>
      </c>
      <c r="H17" s="294" t="s">
        <v>2748</v>
      </c>
      <c r="I17" s="297"/>
      <c r="J17" s="343" t="s">
        <v>3267</v>
      </c>
      <c r="K17" s="298" t="s">
        <v>3267</v>
      </c>
      <c r="L17" s="298" t="s">
        <v>3267</v>
      </c>
      <c r="M17" s="288" t="s">
        <v>3267</v>
      </c>
      <c r="N17" s="299" t="e">
        <f t="shared" si="0"/>
        <v>#VALUE!</v>
      </c>
      <c r="O17" s="242"/>
      <c r="P17" s="300" t="str">
        <f t="shared" si="4"/>
        <v/>
      </c>
      <c r="Q17" s="301" t="s">
        <v>3267</v>
      </c>
      <c r="R17" s="300" t="str">
        <f t="shared" si="1"/>
        <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Proy1</v>
      </c>
      <c r="C18" s="181">
        <v>5</v>
      </c>
      <c r="D18" s="296" t="s">
        <v>1287</v>
      </c>
      <c r="E18" s="296" t="s">
        <v>3295</v>
      </c>
      <c r="F18" s="294"/>
      <c r="G18" s="297" t="s">
        <v>1981</v>
      </c>
      <c r="H18" s="294" t="s">
        <v>2749</v>
      </c>
      <c r="I18" s="297"/>
      <c r="J18" s="343" t="s">
        <v>3267</v>
      </c>
      <c r="K18" s="298" t="s">
        <v>3271</v>
      </c>
      <c r="L18" s="298" t="s">
        <v>3271</v>
      </c>
      <c r="M18" s="288" t="s">
        <v>3271</v>
      </c>
      <c r="N18" s="299" t="e">
        <f t="shared" si="0"/>
        <v>#VALUE!</v>
      </c>
      <c r="O18" s="242"/>
      <c r="P18" s="300" t="str">
        <f t="shared" si="4"/>
        <v/>
      </c>
      <c r="Q18" s="301" t="s">
        <v>3267</v>
      </c>
      <c r="R18" s="300" t="str">
        <f t="shared" si="1"/>
        <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Proy1</v>
      </c>
      <c r="C19" s="181">
        <v>6</v>
      </c>
      <c r="D19" s="296" t="s">
        <v>1287</v>
      </c>
      <c r="E19" s="296" t="s">
        <v>3295</v>
      </c>
      <c r="F19" s="294"/>
      <c r="G19" s="297" t="s">
        <v>1981</v>
      </c>
      <c r="H19" s="294" t="s">
        <v>2752</v>
      </c>
      <c r="I19" s="297"/>
      <c r="J19" s="343" t="s">
        <v>3267</v>
      </c>
      <c r="K19" s="298" t="s">
        <v>3271</v>
      </c>
      <c r="L19" s="298" t="s">
        <v>3271</v>
      </c>
      <c r="M19" s="288" t="s">
        <v>3271</v>
      </c>
      <c r="N19" s="299" t="e">
        <f t="shared" si="0"/>
        <v>#VALUE!</v>
      </c>
      <c r="O19" s="242"/>
      <c r="P19" s="300" t="str">
        <f t="shared" si="4"/>
        <v/>
      </c>
      <c r="Q19" s="301" t="s">
        <v>3267</v>
      </c>
      <c r="R19" s="300" t="str">
        <f t="shared" si="1"/>
        <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Proy1</v>
      </c>
      <c r="C20" s="181">
        <v>7</v>
      </c>
      <c r="D20" s="296" t="s">
        <v>1287</v>
      </c>
      <c r="E20" s="296" t="s">
        <v>3316</v>
      </c>
      <c r="F20" s="294"/>
      <c r="G20" s="297" t="s">
        <v>1981</v>
      </c>
      <c r="H20" s="294" t="s">
        <v>1980</v>
      </c>
      <c r="I20" s="297"/>
      <c r="J20" s="343" t="s">
        <v>3267</v>
      </c>
      <c r="K20" s="298" t="s">
        <v>3271</v>
      </c>
      <c r="L20" s="298" t="s">
        <v>3271</v>
      </c>
      <c r="M20" s="288" t="s">
        <v>3271</v>
      </c>
      <c r="N20" s="299" t="e">
        <f t="shared" si="0"/>
        <v>#VALUE!</v>
      </c>
      <c r="O20" s="242"/>
      <c r="P20" s="300" t="str">
        <f t="shared" si="4"/>
        <v/>
      </c>
      <c r="Q20" s="301" t="s">
        <v>3267</v>
      </c>
      <c r="R20" s="300" t="str">
        <f t="shared" si="1"/>
        <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96"/>
      <c r="E21" s="296"/>
      <c r="F21" s="294"/>
      <c r="G21" s="297"/>
      <c r="H21" s="294"/>
      <c r="I21" s="297"/>
      <c r="J21" s="297"/>
      <c r="K21" s="298"/>
      <c r="L21" s="298"/>
      <c r="M21" s="288"/>
      <c r="N21" s="299" t="str">
        <f t="shared" si="0"/>
        <v/>
      </c>
      <c r="O21" s="242"/>
      <c r="P21" s="300" t="str">
        <f t="shared" si="4"/>
        <v/>
      </c>
      <c r="Q21" s="301"/>
      <c r="R21" s="300" t="str">
        <f t="shared" si="1"/>
        <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96"/>
      <c r="E22" s="296"/>
      <c r="F22" s="294"/>
      <c r="G22" s="297"/>
      <c r="H22" s="294"/>
      <c r="I22" s="297"/>
      <c r="J22" s="297"/>
      <c r="K22" s="298"/>
      <c r="L22" s="298"/>
      <c r="M22" s="288"/>
      <c r="N22" s="299" t="str">
        <f t="shared" si="0"/>
        <v/>
      </c>
      <c r="O22" s="242"/>
      <c r="P22" s="300" t="str">
        <f t="shared" si="4"/>
        <v/>
      </c>
      <c r="Q22" s="301"/>
      <c r="R22" s="300" t="str">
        <f t="shared" si="1"/>
        <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96"/>
      <c r="E23" s="296"/>
      <c r="F23" s="294"/>
      <c r="G23" s="297"/>
      <c r="H23" s="294"/>
      <c r="I23" s="297"/>
      <c r="J23" s="297"/>
      <c r="K23" s="298"/>
      <c r="L23" s="298"/>
      <c r="M23" s="288"/>
      <c r="N23" s="299" t="str">
        <f t="shared" si="0"/>
        <v/>
      </c>
      <c r="O23" s="242"/>
      <c r="P23" s="300" t="str">
        <f t="shared" si="4"/>
        <v/>
      </c>
      <c r="Q23" s="301"/>
      <c r="R23" s="300" t="str">
        <f t="shared" si="1"/>
        <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96"/>
      <c r="E24" s="296"/>
      <c r="F24" s="294"/>
      <c r="G24" s="297"/>
      <c r="H24" s="294"/>
      <c r="I24" s="297"/>
      <c r="J24" s="297"/>
      <c r="K24" s="298"/>
      <c r="L24" s="298"/>
      <c r="M24" s="288"/>
      <c r="N24" s="299" t="str">
        <f t="shared" si="0"/>
        <v/>
      </c>
      <c r="O24" s="242"/>
      <c r="P24" s="300" t="str">
        <f t="shared" si="4"/>
        <v/>
      </c>
      <c r="Q24" s="301"/>
      <c r="R24" s="300" t="str">
        <f t="shared" si="1"/>
        <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96"/>
      <c r="E25" s="296"/>
      <c r="F25" s="294"/>
      <c r="G25" s="297"/>
      <c r="H25" s="294"/>
      <c r="I25" s="297"/>
      <c r="J25" s="297"/>
      <c r="K25" s="298"/>
      <c r="L25" s="298"/>
      <c r="M25" s="288"/>
      <c r="N25" s="299" t="str">
        <f t="shared" si="0"/>
        <v/>
      </c>
      <c r="O25" s="242"/>
      <c r="P25" s="300" t="str">
        <f t="shared" si="4"/>
        <v/>
      </c>
      <c r="Q25" s="301"/>
      <c r="R25" s="300" t="str">
        <f t="shared" si="1"/>
        <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96"/>
      <c r="E26" s="296"/>
      <c r="F26" s="294"/>
      <c r="G26" s="297"/>
      <c r="H26" s="294"/>
      <c r="I26" s="297"/>
      <c r="J26" s="297"/>
      <c r="K26" s="298"/>
      <c r="L26" s="298"/>
      <c r="M26" s="288"/>
      <c r="N26" s="299" t="str">
        <f t="shared" si="0"/>
        <v/>
      </c>
      <c r="O26" s="242"/>
      <c r="P26" s="300" t="str">
        <f t="shared" si="4"/>
        <v/>
      </c>
      <c r="Q26" s="301"/>
      <c r="R26" s="300" t="str">
        <f t="shared" si="1"/>
        <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96"/>
      <c r="E27" s="296"/>
      <c r="F27" s="294"/>
      <c r="G27" s="297"/>
      <c r="H27" s="294"/>
      <c r="I27" s="297"/>
      <c r="J27" s="297"/>
      <c r="K27" s="298"/>
      <c r="L27" s="298"/>
      <c r="M27" s="288"/>
      <c r="N27" s="299" t="str">
        <f t="shared" si="0"/>
        <v/>
      </c>
      <c r="O27" s="242"/>
      <c r="P27" s="300" t="str">
        <f t="shared" si="4"/>
        <v/>
      </c>
      <c r="Q27" s="301"/>
      <c r="R27" s="300" t="str">
        <f t="shared" si="1"/>
        <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96"/>
      <c r="E28" s="296"/>
      <c r="F28" s="294"/>
      <c r="G28" s="297"/>
      <c r="H28" s="294"/>
      <c r="I28" s="297"/>
      <c r="J28" s="297"/>
      <c r="K28" s="298"/>
      <c r="L28" s="298"/>
      <c r="M28" s="288"/>
      <c r="N28" s="299" t="str">
        <f t="shared" si="0"/>
        <v/>
      </c>
      <c r="O28" s="242"/>
      <c r="P28" s="300" t="str">
        <f t="shared" si="4"/>
        <v/>
      </c>
      <c r="Q28" s="301"/>
      <c r="R28" s="300" t="str">
        <f t="shared" si="1"/>
        <v/>
      </c>
      <c r="S28" s="300" t="str">
        <f t="shared" si="2"/>
        <v/>
      </c>
      <c r="T28" s="300"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96"/>
      <c r="E29" s="296"/>
      <c r="F29" s="294"/>
      <c r="G29" s="297"/>
      <c r="H29" s="294"/>
      <c r="I29" s="297"/>
      <c r="J29" s="297"/>
      <c r="K29" s="298"/>
      <c r="L29" s="298"/>
      <c r="M29" s="288"/>
      <c r="N29" s="299" t="str">
        <f t="shared" si="0"/>
        <v/>
      </c>
      <c r="O29" s="242"/>
      <c r="P29" s="300" t="str">
        <f t="shared" si="4"/>
        <v/>
      </c>
      <c r="Q29" s="301"/>
      <c r="R29" s="300" t="str">
        <f t="shared" si="1"/>
        <v/>
      </c>
      <c r="S29" s="300" t="str">
        <f t="shared" si="2"/>
        <v/>
      </c>
      <c r="T29" s="300"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96"/>
      <c r="E30" s="296"/>
      <c r="F30" s="294"/>
      <c r="G30" s="297"/>
      <c r="H30" s="294"/>
      <c r="I30" s="297"/>
      <c r="J30" s="297"/>
      <c r="K30" s="298"/>
      <c r="L30" s="298"/>
      <c r="M30" s="288"/>
      <c r="N30" s="299" t="str">
        <f t="shared" si="0"/>
        <v/>
      </c>
      <c r="O30" s="242"/>
      <c r="P30" s="300" t="str">
        <f t="shared" si="4"/>
        <v/>
      </c>
      <c r="Q30" s="301"/>
      <c r="R30" s="300" t="str">
        <f t="shared" si="1"/>
        <v/>
      </c>
      <c r="S30" s="300" t="str">
        <f t="shared" si="2"/>
        <v/>
      </c>
      <c r="T30" s="300"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96"/>
      <c r="E31" s="296"/>
      <c r="F31" s="294"/>
      <c r="G31" s="297"/>
      <c r="H31" s="294"/>
      <c r="I31" s="297"/>
      <c r="J31" s="297"/>
      <c r="K31" s="298"/>
      <c r="L31" s="298"/>
      <c r="M31" s="288"/>
      <c r="N31" s="299" t="str">
        <f t="shared" si="0"/>
        <v/>
      </c>
      <c r="O31" s="242"/>
      <c r="P31" s="300" t="str">
        <f t="shared" si="4"/>
        <v/>
      </c>
      <c r="Q31" s="301"/>
      <c r="R31" s="300" t="str">
        <f t="shared" si="1"/>
        <v/>
      </c>
      <c r="S31" s="300" t="str">
        <f t="shared" si="2"/>
        <v/>
      </c>
      <c r="T31" s="300"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96"/>
      <c r="E32" s="296"/>
      <c r="F32" s="294"/>
      <c r="G32" s="297"/>
      <c r="H32" s="294"/>
      <c r="I32" s="297"/>
      <c r="J32" s="297"/>
      <c r="K32" s="298"/>
      <c r="L32" s="298"/>
      <c r="M32" s="288"/>
      <c r="N32" s="299" t="str">
        <f t="shared" si="0"/>
        <v/>
      </c>
      <c r="O32" s="242"/>
      <c r="P32" s="300" t="str">
        <f t="shared" si="4"/>
        <v/>
      </c>
      <c r="Q32" s="301"/>
      <c r="R32" s="300" t="str">
        <f t="shared" si="1"/>
        <v/>
      </c>
      <c r="S32" s="300" t="str">
        <f t="shared" si="2"/>
        <v/>
      </c>
      <c r="T32" s="300"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96"/>
      <c r="E33" s="296"/>
      <c r="F33" s="294"/>
      <c r="G33" s="297"/>
      <c r="H33" s="294"/>
      <c r="I33" s="297"/>
      <c r="J33" s="297"/>
      <c r="K33" s="298"/>
      <c r="L33" s="298"/>
      <c r="M33" s="288"/>
      <c r="N33" s="299" t="str">
        <f t="shared" si="0"/>
        <v/>
      </c>
      <c r="O33" s="242"/>
      <c r="P33" s="300" t="str">
        <f t="shared" si="4"/>
        <v/>
      </c>
      <c r="Q33" s="301"/>
      <c r="R33" s="300" t="str">
        <f t="shared" si="1"/>
        <v/>
      </c>
      <c r="S33" s="300" t="str">
        <f t="shared" si="2"/>
        <v/>
      </c>
      <c r="T33" s="300"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96"/>
      <c r="E34" s="296"/>
      <c r="F34" s="294"/>
      <c r="G34" s="297"/>
      <c r="H34" s="294"/>
      <c r="I34" s="297"/>
      <c r="J34" s="297"/>
      <c r="K34" s="298"/>
      <c r="L34" s="298"/>
      <c r="M34" s="288"/>
      <c r="N34" s="299" t="str">
        <f t="shared" si="0"/>
        <v/>
      </c>
      <c r="O34" s="242"/>
      <c r="P34" s="300" t="str">
        <f t="shared" si="4"/>
        <v/>
      </c>
      <c r="Q34" s="301"/>
      <c r="R34" s="300" t="str">
        <f t="shared" si="1"/>
        <v/>
      </c>
      <c r="S34" s="300" t="str">
        <f t="shared" si="2"/>
        <v/>
      </c>
      <c r="T34" s="300"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96"/>
      <c r="E35" s="296"/>
      <c r="F35" s="294"/>
      <c r="G35" s="297"/>
      <c r="H35" s="294"/>
      <c r="I35" s="297"/>
      <c r="J35" s="297"/>
      <c r="K35" s="298"/>
      <c r="L35" s="298"/>
      <c r="M35" s="288"/>
      <c r="N35" s="299" t="str">
        <f t="shared" si="0"/>
        <v/>
      </c>
      <c r="O35" s="242"/>
      <c r="P35" s="300" t="str">
        <f t="shared" si="4"/>
        <v/>
      </c>
      <c r="Q35" s="301"/>
      <c r="R35" s="300" t="str">
        <f t="shared" si="1"/>
        <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96"/>
      <c r="E36" s="296"/>
      <c r="F36" s="294"/>
      <c r="G36" s="297"/>
      <c r="H36" s="294"/>
      <c r="I36" s="297"/>
      <c r="J36" s="297"/>
      <c r="K36" s="298"/>
      <c r="L36" s="298"/>
      <c r="M36" s="288"/>
      <c r="N36" s="299" t="str">
        <f t="shared" si="0"/>
        <v/>
      </c>
      <c r="O36" s="242"/>
      <c r="P36" s="300" t="str">
        <f t="shared" si="4"/>
        <v/>
      </c>
      <c r="Q36" s="301"/>
      <c r="R36" s="300" t="str">
        <f t="shared" si="1"/>
        <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96"/>
      <c r="E37" s="296"/>
      <c r="F37" s="294"/>
      <c r="G37" s="297"/>
      <c r="H37" s="294"/>
      <c r="I37" s="297"/>
      <c r="J37" s="297"/>
      <c r="K37" s="298"/>
      <c r="L37" s="298"/>
      <c r="M37" s="288"/>
      <c r="N37" s="299" t="str">
        <f t="shared" si="0"/>
        <v/>
      </c>
      <c r="O37" s="242"/>
      <c r="P37" s="300" t="str">
        <f t="shared" si="4"/>
        <v/>
      </c>
      <c r="Q37" s="301"/>
      <c r="R37" s="300" t="str">
        <f t="shared" si="1"/>
        <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96"/>
      <c r="E38" s="296"/>
      <c r="F38" s="294"/>
      <c r="G38" s="297"/>
      <c r="H38" s="294"/>
      <c r="I38" s="297"/>
      <c r="J38" s="297"/>
      <c r="K38" s="298"/>
      <c r="L38" s="298"/>
      <c r="M38" s="288"/>
      <c r="N38" s="299" t="str">
        <f t="shared" si="0"/>
        <v/>
      </c>
      <c r="O38" s="242"/>
      <c r="P38" s="300" t="str">
        <f t="shared" si="4"/>
        <v/>
      </c>
      <c r="Q38" s="301"/>
      <c r="R38" s="300" t="str">
        <f t="shared" si="1"/>
        <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96"/>
      <c r="E39" s="296"/>
      <c r="F39" s="294"/>
      <c r="G39" s="297"/>
      <c r="H39" s="294"/>
      <c r="I39" s="297"/>
      <c r="J39" s="297"/>
      <c r="K39" s="298"/>
      <c r="L39" s="298"/>
      <c r="M39" s="288"/>
      <c r="N39" s="299" t="str">
        <f t="shared" si="0"/>
        <v/>
      </c>
      <c r="O39" s="242"/>
      <c r="P39" s="300" t="str">
        <f t="shared" si="4"/>
        <v/>
      </c>
      <c r="Q39" s="301"/>
      <c r="R39" s="300" t="str">
        <f t="shared" si="1"/>
        <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96"/>
      <c r="E40" s="296"/>
      <c r="F40" s="294"/>
      <c r="G40" s="297"/>
      <c r="H40" s="294"/>
      <c r="I40" s="297"/>
      <c r="J40" s="297"/>
      <c r="K40" s="298"/>
      <c r="L40" s="298"/>
      <c r="M40" s="288"/>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96"/>
      <c r="E41" s="296"/>
      <c r="F41" s="294"/>
      <c r="G41" s="297"/>
      <c r="H41" s="294"/>
      <c r="I41" s="297"/>
      <c r="J41" s="297"/>
      <c r="K41" s="298"/>
      <c r="L41" s="298"/>
      <c r="M41" s="288"/>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96"/>
      <c r="E42" s="296"/>
      <c r="F42" s="294"/>
      <c r="G42" s="297"/>
      <c r="H42" s="294"/>
      <c r="I42" s="297"/>
      <c r="J42" s="297"/>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96"/>
      <c r="E43" s="296"/>
      <c r="F43" s="294"/>
      <c r="G43" s="297"/>
      <c r="H43" s="294"/>
      <c r="I43" s="297"/>
      <c r="J43" s="297"/>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96"/>
      <c r="E44" s="296"/>
      <c r="F44" s="294"/>
      <c r="G44" s="297"/>
      <c r="H44" s="294"/>
      <c r="I44" s="297"/>
      <c r="J44" s="297"/>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96"/>
      <c r="E45" s="296"/>
      <c r="F45" s="294"/>
      <c r="G45" s="297"/>
      <c r="H45" s="294"/>
      <c r="I45" s="297"/>
      <c r="J45" s="297"/>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96"/>
      <c r="E46" s="296"/>
      <c r="F46" s="294"/>
      <c r="G46" s="297"/>
      <c r="H46" s="294"/>
      <c r="I46" s="297"/>
      <c r="J46" s="297"/>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96"/>
      <c r="E47" s="296"/>
      <c r="F47" s="294"/>
      <c r="G47" s="297"/>
      <c r="H47" s="294"/>
      <c r="I47" s="297"/>
      <c r="J47" s="297"/>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96"/>
      <c r="E48" s="296"/>
      <c r="F48" s="294"/>
      <c r="G48" s="297"/>
      <c r="H48" s="294"/>
      <c r="I48" s="297"/>
      <c r="J48" s="297"/>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96"/>
      <c r="E49" s="296"/>
      <c r="F49" s="294"/>
      <c r="G49" s="297"/>
      <c r="H49" s="294"/>
      <c r="I49" s="297"/>
      <c r="J49" s="297"/>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96"/>
      <c r="E50" s="296"/>
      <c r="F50" s="294"/>
      <c r="G50" s="297"/>
      <c r="H50" s="294"/>
      <c r="I50" s="297"/>
      <c r="J50" s="297"/>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96"/>
      <c r="E51" s="296"/>
      <c r="F51" s="294"/>
      <c r="G51" s="297"/>
      <c r="H51" s="294"/>
      <c r="I51" s="297"/>
      <c r="J51" s="297"/>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96"/>
      <c r="E52" s="296"/>
      <c r="F52" s="294"/>
      <c r="G52" s="297"/>
      <c r="H52" s="294"/>
      <c r="I52" s="297"/>
      <c r="J52" s="297"/>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96"/>
      <c r="E53" s="296"/>
      <c r="F53" s="294"/>
      <c r="G53" s="297"/>
      <c r="H53" s="294"/>
      <c r="I53" s="297"/>
      <c r="J53" s="297"/>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96"/>
      <c r="E54" s="296"/>
      <c r="F54" s="294"/>
      <c r="G54" s="297"/>
      <c r="H54" s="294"/>
      <c r="I54" s="297"/>
      <c r="J54" s="297"/>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96"/>
      <c r="E55" s="296"/>
      <c r="F55" s="294"/>
      <c r="G55" s="297"/>
      <c r="H55" s="294"/>
      <c r="I55" s="297"/>
      <c r="J55" s="297"/>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96"/>
      <c r="E56" s="296"/>
      <c r="F56" s="294"/>
      <c r="G56" s="297"/>
      <c r="H56" s="294"/>
      <c r="I56" s="297"/>
      <c r="J56" s="297"/>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96"/>
      <c r="E57" s="296"/>
      <c r="F57" s="294"/>
      <c r="G57" s="297"/>
      <c r="H57" s="294"/>
      <c r="I57" s="297"/>
      <c r="J57" s="297"/>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96"/>
      <c r="E58" s="296"/>
      <c r="F58" s="294"/>
      <c r="G58" s="297"/>
      <c r="H58" s="294"/>
      <c r="I58" s="297"/>
      <c r="J58" s="297"/>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96"/>
      <c r="E59" s="296"/>
      <c r="F59" s="294"/>
      <c r="G59" s="297"/>
      <c r="H59" s="294"/>
      <c r="I59" s="297"/>
      <c r="J59" s="297"/>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6"/>
      <c r="E60" s="296"/>
      <c r="F60" s="294"/>
      <c r="G60" s="297"/>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6"/>
      <c r="E61" s="296"/>
      <c r="F61" s="294"/>
      <c r="G61" s="297"/>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6"/>
      <c r="E62" s="296"/>
      <c r="F62" s="294"/>
      <c r="G62" s="297"/>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6"/>
      <c r="E63" s="296"/>
      <c r="F63" s="294"/>
      <c r="G63" s="297"/>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6"/>
      <c r="E78" s="292"/>
      <c r="F78" s="294"/>
      <c r="G78" s="294"/>
      <c r="H78" s="294"/>
      <c r="I78" s="297"/>
      <c r="J78" s="297"/>
      <c r="K78" s="298"/>
      <c r="L78" s="298"/>
      <c r="M78" s="288"/>
      <c r="N78" s="299" t="str">
        <f t="shared" ref="N78:N141" si="5">IF(L78-K78=0,"",L78-K78)</f>
        <v/>
      </c>
      <c r="O78" s="242"/>
      <c r="P78" s="300" t="str">
        <f t="shared" si="4"/>
        <v/>
      </c>
      <c r="Q78" s="301"/>
      <c r="R78" s="300" t="str">
        <f t="shared" ref="R78:R141" si="6">IF(F78="Cofinanciación FONTUR",Q78,"")</f>
        <v/>
      </c>
      <c r="S78" s="300" t="str">
        <f t="shared" ref="S78:S141" si="7">IF(F78="Contrapartida Proponente",Q78,"")</f>
        <v/>
      </c>
      <c r="T78" s="300"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6"/>
      <c r="E79" s="292"/>
      <c r="F79" s="294"/>
      <c r="G79" s="294"/>
      <c r="H79" s="294"/>
      <c r="I79" s="297"/>
      <c r="J79" s="297"/>
      <c r="K79" s="298"/>
      <c r="L79" s="298"/>
      <c r="M79" s="288"/>
      <c r="N79" s="299" t="str">
        <f t="shared" si="5"/>
        <v/>
      </c>
      <c r="O79" s="242"/>
      <c r="P79" s="300" t="str">
        <f t="shared" si="4"/>
        <v/>
      </c>
      <c r="Q79" s="301"/>
      <c r="R79" s="300" t="str">
        <f t="shared" si="6"/>
        <v/>
      </c>
      <c r="S79" s="300" t="str">
        <f t="shared" si="7"/>
        <v/>
      </c>
      <c r="T79" s="300"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6"/>
      <c r="E80" s="292"/>
      <c r="F80" s="294"/>
      <c r="G80" s="294"/>
      <c r="H80" s="294"/>
      <c r="I80" s="297"/>
      <c r="J80" s="297"/>
      <c r="K80" s="298"/>
      <c r="L80" s="298"/>
      <c r="M80" s="288"/>
      <c r="N80" s="299" t="str">
        <f t="shared" si="5"/>
        <v/>
      </c>
      <c r="O80" s="242"/>
      <c r="P80" s="300" t="str">
        <f t="shared" ref="P80:P143" si="9">IFERROR(Q80/O80,"")</f>
        <v/>
      </c>
      <c r="Q80" s="301"/>
      <c r="R80" s="300" t="str">
        <f t="shared" si="6"/>
        <v/>
      </c>
      <c r="S80" s="300" t="str">
        <f t="shared" si="7"/>
        <v/>
      </c>
      <c r="T80" s="300"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6"/>
      <c r="E81" s="292"/>
      <c r="F81" s="294"/>
      <c r="G81" s="294"/>
      <c r="H81" s="294"/>
      <c r="I81" s="297"/>
      <c r="J81" s="297"/>
      <c r="K81" s="298"/>
      <c r="L81" s="298"/>
      <c r="M81" s="288"/>
      <c r="N81" s="299" t="str">
        <f t="shared" si="5"/>
        <v/>
      </c>
      <c r="O81" s="242"/>
      <c r="P81" s="300" t="str">
        <f t="shared" si="9"/>
        <v/>
      </c>
      <c r="Q81" s="301"/>
      <c r="R81" s="300" t="str">
        <f t="shared" si="6"/>
        <v/>
      </c>
      <c r="S81" s="300" t="str">
        <f t="shared" si="7"/>
        <v/>
      </c>
      <c r="T81" s="300"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6"/>
      <c r="E82" s="292"/>
      <c r="F82" s="294"/>
      <c r="G82" s="294"/>
      <c r="H82" s="294"/>
      <c r="I82" s="297"/>
      <c r="J82" s="297"/>
      <c r="K82" s="298"/>
      <c r="L82" s="298"/>
      <c r="M82" s="288"/>
      <c r="N82" s="299" t="str">
        <f t="shared" si="5"/>
        <v/>
      </c>
      <c r="O82" s="242"/>
      <c r="P82" s="300" t="str">
        <f t="shared" si="9"/>
        <v/>
      </c>
      <c r="Q82" s="301"/>
      <c r="R82" s="300" t="str">
        <f t="shared" si="6"/>
        <v/>
      </c>
      <c r="S82" s="300" t="str">
        <f t="shared" si="7"/>
        <v/>
      </c>
      <c r="T82" s="300"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6"/>
      <c r="E83" s="292"/>
      <c r="F83" s="294"/>
      <c r="G83" s="294"/>
      <c r="H83" s="294"/>
      <c r="I83" s="297"/>
      <c r="J83" s="297"/>
      <c r="K83" s="298"/>
      <c r="L83" s="298"/>
      <c r="M83" s="288"/>
      <c r="N83" s="299" t="str">
        <f t="shared" si="5"/>
        <v/>
      </c>
      <c r="O83" s="242"/>
      <c r="P83" s="300" t="str">
        <f t="shared" si="9"/>
        <v/>
      </c>
      <c r="Q83" s="301"/>
      <c r="R83" s="300" t="str">
        <f t="shared" si="6"/>
        <v/>
      </c>
      <c r="S83" s="300" t="str">
        <f t="shared" si="7"/>
        <v/>
      </c>
      <c r="T83" s="300"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6"/>
      <c r="E84" s="292"/>
      <c r="F84" s="294"/>
      <c r="G84" s="294"/>
      <c r="H84" s="294"/>
      <c r="I84" s="297"/>
      <c r="J84" s="297"/>
      <c r="K84" s="298"/>
      <c r="L84" s="298"/>
      <c r="M84" s="288"/>
      <c r="N84" s="299" t="str">
        <f t="shared" si="5"/>
        <v/>
      </c>
      <c r="O84" s="242"/>
      <c r="P84" s="300" t="str">
        <f t="shared" si="9"/>
        <v/>
      </c>
      <c r="Q84" s="301"/>
      <c r="R84" s="300" t="str">
        <f t="shared" si="6"/>
        <v/>
      </c>
      <c r="S84" s="300" t="str">
        <f t="shared" si="7"/>
        <v/>
      </c>
      <c r="T84" s="300"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6"/>
      <c r="E85" s="292"/>
      <c r="F85" s="294"/>
      <c r="G85" s="294"/>
      <c r="H85" s="294"/>
      <c r="I85" s="297"/>
      <c r="J85" s="297"/>
      <c r="K85" s="298"/>
      <c r="L85" s="298"/>
      <c r="M85" s="288"/>
      <c r="N85" s="299" t="str">
        <f t="shared" si="5"/>
        <v/>
      </c>
      <c r="O85" s="242"/>
      <c r="P85" s="300" t="str">
        <f t="shared" si="9"/>
        <v/>
      </c>
      <c r="Q85" s="301"/>
      <c r="R85" s="300" t="str">
        <f t="shared" si="6"/>
        <v/>
      </c>
      <c r="S85" s="300" t="str">
        <f t="shared" si="7"/>
        <v/>
      </c>
      <c r="T85" s="300"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6"/>
      <c r="E86" s="292"/>
      <c r="F86" s="294"/>
      <c r="G86" s="294"/>
      <c r="H86" s="294"/>
      <c r="I86" s="297"/>
      <c r="J86" s="297"/>
      <c r="K86" s="298"/>
      <c r="L86" s="298"/>
      <c r="M86" s="288"/>
      <c r="N86" s="299" t="str">
        <f t="shared" si="5"/>
        <v/>
      </c>
      <c r="O86" s="242"/>
      <c r="P86" s="300" t="str">
        <f t="shared" si="9"/>
        <v/>
      </c>
      <c r="Q86" s="301"/>
      <c r="R86" s="300" t="str">
        <f t="shared" si="6"/>
        <v/>
      </c>
      <c r="S86" s="300" t="str">
        <f t="shared" si="7"/>
        <v/>
      </c>
      <c r="T86" s="300"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6"/>
      <c r="E87" s="292"/>
      <c r="F87" s="294"/>
      <c r="G87" s="294"/>
      <c r="H87" s="294"/>
      <c r="I87" s="297"/>
      <c r="J87" s="297"/>
      <c r="K87" s="298"/>
      <c r="L87" s="298"/>
      <c r="M87" s="288"/>
      <c r="N87" s="299" t="str">
        <f t="shared" si="5"/>
        <v/>
      </c>
      <c r="O87" s="242"/>
      <c r="P87" s="300" t="str">
        <f t="shared" si="9"/>
        <v/>
      </c>
      <c r="Q87" s="301"/>
      <c r="R87" s="300" t="str">
        <f t="shared" si="6"/>
        <v/>
      </c>
      <c r="S87" s="300" t="str">
        <f t="shared" si="7"/>
        <v/>
      </c>
      <c r="T87" s="300"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6"/>
      <c r="E88" s="292"/>
      <c r="F88" s="294"/>
      <c r="G88" s="294"/>
      <c r="H88" s="294"/>
      <c r="I88" s="297"/>
      <c r="J88" s="297"/>
      <c r="K88" s="298"/>
      <c r="L88" s="298"/>
      <c r="M88" s="288"/>
      <c r="N88" s="299" t="str">
        <f t="shared" si="5"/>
        <v/>
      </c>
      <c r="O88" s="242"/>
      <c r="P88" s="300" t="str">
        <f t="shared" si="9"/>
        <v/>
      </c>
      <c r="Q88" s="301"/>
      <c r="R88" s="300" t="str">
        <f t="shared" si="6"/>
        <v/>
      </c>
      <c r="S88" s="300" t="str">
        <f t="shared" si="7"/>
        <v/>
      </c>
      <c r="T88" s="300"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6"/>
      <c r="E89" s="292"/>
      <c r="F89" s="294"/>
      <c r="G89" s="294"/>
      <c r="H89" s="294"/>
      <c r="I89" s="297"/>
      <c r="J89" s="297"/>
      <c r="K89" s="298"/>
      <c r="L89" s="298"/>
      <c r="M89" s="288"/>
      <c r="N89" s="299" t="str">
        <f t="shared" si="5"/>
        <v/>
      </c>
      <c r="O89" s="242"/>
      <c r="P89" s="300" t="str">
        <f t="shared" si="9"/>
        <v/>
      </c>
      <c r="Q89" s="301"/>
      <c r="R89" s="300" t="str">
        <f t="shared" si="6"/>
        <v/>
      </c>
      <c r="S89" s="300" t="str">
        <f t="shared" si="7"/>
        <v/>
      </c>
      <c r="T89" s="300"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6"/>
      <c r="E90" s="292"/>
      <c r="F90" s="294"/>
      <c r="G90" s="294"/>
      <c r="H90" s="294"/>
      <c r="I90" s="297"/>
      <c r="J90" s="297"/>
      <c r="K90" s="298"/>
      <c r="L90" s="298"/>
      <c r="M90" s="288"/>
      <c r="N90" s="299" t="str">
        <f t="shared" si="5"/>
        <v/>
      </c>
      <c r="O90" s="242"/>
      <c r="P90" s="300" t="str">
        <f t="shared" si="9"/>
        <v/>
      </c>
      <c r="Q90" s="301"/>
      <c r="R90" s="300" t="str">
        <f t="shared" si="6"/>
        <v/>
      </c>
      <c r="S90" s="300" t="str">
        <f t="shared" si="7"/>
        <v/>
      </c>
      <c r="T90" s="300"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6"/>
      <c r="E91" s="292"/>
      <c r="F91" s="294"/>
      <c r="G91" s="294"/>
      <c r="H91" s="294"/>
      <c r="I91" s="297"/>
      <c r="J91" s="297"/>
      <c r="K91" s="298"/>
      <c r="L91" s="298"/>
      <c r="M91" s="288"/>
      <c r="N91" s="299" t="str">
        <f t="shared" si="5"/>
        <v/>
      </c>
      <c r="O91" s="242"/>
      <c r="P91" s="300" t="str">
        <f t="shared" si="9"/>
        <v/>
      </c>
      <c r="Q91" s="301"/>
      <c r="R91" s="300" t="str">
        <f t="shared" si="6"/>
        <v/>
      </c>
      <c r="S91" s="300" t="str">
        <f t="shared" si="7"/>
        <v/>
      </c>
      <c r="T91" s="300"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6"/>
      <c r="E92" s="292"/>
      <c r="F92" s="294"/>
      <c r="G92" s="294"/>
      <c r="H92" s="294"/>
      <c r="I92" s="297"/>
      <c r="J92" s="297"/>
      <c r="K92" s="298"/>
      <c r="L92" s="298"/>
      <c r="M92" s="288"/>
      <c r="N92" s="299" t="str">
        <f t="shared" si="5"/>
        <v/>
      </c>
      <c r="O92" s="242"/>
      <c r="P92" s="300" t="str">
        <f t="shared" si="9"/>
        <v/>
      </c>
      <c r="Q92" s="301"/>
      <c r="R92" s="300" t="str">
        <f t="shared" si="6"/>
        <v/>
      </c>
      <c r="S92" s="300" t="str">
        <f t="shared" si="7"/>
        <v/>
      </c>
      <c r="T92" s="300"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6"/>
      <c r="E93" s="292"/>
      <c r="F93" s="294"/>
      <c r="G93" s="294"/>
      <c r="H93" s="294"/>
      <c r="I93" s="297"/>
      <c r="J93" s="297"/>
      <c r="K93" s="298"/>
      <c r="L93" s="298"/>
      <c r="M93" s="288"/>
      <c r="N93" s="299" t="str">
        <f t="shared" si="5"/>
        <v/>
      </c>
      <c r="O93" s="242"/>
      <c r="P93" s="300" t="str">
        <f t="shared" si="9"/>
        <v/>
      </c>
      <c r="Q93" s="301"/>
      <c r="R93" s="300" t="str">
        <f t="shared" si="6"/>
        <v/>
      </c>
      <c r="S93" s="300" t="str">
        <f t="shared" si="7"/>
        <v/>
      </c>
      <c r="T93" s="300"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6"/>
      <c r="E94" s="292"/>
      <c r="F94" s="294"/>
      <c r="G94" s="294"/>
      <c r="H94" s="294"/>
      <c r="I94" s="297"/>
      <c r="J94" s="297"/>
      <c r="K94" s="298"/>
      <c r="L94" s="298"/>
      <c r="M94" s="288"/>
      <c r="N94" s="299" t="str">
        <f t="shared" si="5"/>
        <v/>
      </c>
      <c r="O94" s="242"/>
      <c r="P94" s="300" t="str">
        <f t="shared" si="9"/>
        <v/>
      </c>
      <c r="Q94" s="301"/>
      <c r="R94" s="300" t="str">
        <f t="shared" si="6"/>
        <v/>
      </c>
      <c r="S94" s="300" t="str">
        <f t="shared" si="7"/>
        <v/>
      </c>
      <c r="T94" s="300"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6"/>
      <c r="E95" s="292"/>
      <c r="F95" s="294"/>
      <c r="G95" s="294"/>
      <c r="H95" s="294"/>
      <c r="I95" s="297"/>
      <c r="J95" s="297"/>
      <c r="K95" s="298"/>
      <c r="L95" s="298"/>
      <c r="M95" s="288"/>
      <c r="N95" s="299" t="str">
        <f t="shared" si="5"/>
        <v/>
      </c>
      <c r="O95" s="242"/>
      <c r="P95" s="300" t="str">
        <f t="shared" si="9"/>
        <v/>
      </c>
      <c r="Q95" s="301"/>
      <c r="R95" s="300" t="str">
        <f t="shared" si="6"/>
        <v/>
      </c>
      <c r="S95" s="300" t="str">
        <f t="shared" si="7"/>
        <v/>
      </c>
      <c r="T95" s="300"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6"/>
      <c r="E96" s="292"/>
      <c r="F96" s="294"/>
      <c r="G96" s="294"/>
      <c r="H96" s="294"/>
      <c r="I96" s="297"/>
      <c r="J96" s="297"/>
      <c r="K96" s="298"/>
      <c r="L96" s="298"/>
      <c r="M96" s="288"/>
      <c r="N96" s="299" t="str">
        <f t="shared" si="5"/>
        <v/>
      </c>
      <c r="O96" s="242"/>
      <c r="P96" s="300" t="str">
        <f t="shared" si="9"/>
        <v/>
      </c>
      <c r="Q96" s="301"/>
      <c r="R96" s="300" t="str">
        <f t="shared" si="6"/>
        <v/>
      </c>
      <c r="S96" s="300" t="str">
        <f t="shared" si="7"/>
        <v/>
      </c>
      <c r="T96" s="300"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6"/>
      <c r="E97" s="292"/>
      <c r="F97" s="294"/>
      <c r="G97" s="294"/>
      <c r="H97" s="294"/>
      <c r="I97" s="297"/>
      <c r="J97" s="297"/>
      <c r="K97" s="298"/>
      <c r="L97" s="298"/>
      <c r="M97" s="288"/>
      <c r="N97" s="299" t="str">
        <f t="shared" si="5"/>
        <v/>
      </c>
      <c r="O97" s="242"/>
      <c r="P97" s="300" t="str">
        <f t="shared" si="9"/>
        <v/>
      </c>
      <c r="Q97" s="301"/>
      <c r="R97" s="300" t="str">
        <f t="shared" si="6"/>
        <v/>
      </c>
      <c r="S97" s="300" t="str">
        <f t="shared" si="7"/>
        <v/>
      </c>
      <c r="T97" s="300"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6"/>
      <c r="E98" s="292"/>
      <c r="F98" s="294"/>
      <c r="G98" s="294"/>
      <c r="H98" s="294"/>
      <c r="I98" s="297"/>
      <c r="J98" s="297"/>
      <c r="K98" s="298"/>
      <c r="L98" s="298"/>
      <c r="M98" s="288"/>
      <c r="N98" s="299" t="str">
        <f t="shared" si="5"/>
        <v/>
      </c>
      <c r="O98" s="242"/>
      <c r="P98" s="300" t="str">
        <f t="shared" si="9"/>
        <v/>
      </c>
      <c r="Q98" s="301"/>
      <c r="R98" s="300" t="str">
        <f t="shared" si="6"/>
        <v/>
      </c>
      <c r="S98" s="300" t="str">
        <f t="shared" si="7"/>
        <v/>
      </c>
      <c r="T98" s="300"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6"/>
      <c r="E99" s="292"/>
      <c r="F99" s="294"/>
      <c r="G99" s="294"/>
      <c r="H99" s="294"/>
      <c r="I99" s="297"/>
      <c r="J99" s="297"/>
      <c r="K99" s="298"/>
      <c r="L99" s="298"/>
      <c r="M99" s="288"/>
      <c r="N99" s="299" t="str">
        <f t="shared" si="5"/>
        <v/>
      </c>
      <c r="O99" s="242"/>
      <c r="P99" s="300" t="str">
        <f t="shared" si="9"/>
        <v/>
      </c>
      <c r="Q99" s="301"/>
      <c r="R99" s="300" t="str">
        <f t="shared" si="6"/>
        <v/>
      </c>
      <c r="S99" s="300" t="str">
        <f t="shared" si="7"/>
        <v/>
      </c>
      <c r="T99" s="300"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6"/>
      <c r="E100" s="292"/>
      <c r="F100" s="294"/>
      <c r="G100" s="294"/>
      <c r="H100" s="294"/>
      <c r="I100" s="297"/>
      <c r="J100" s="297"/>
      <c r="K100" s="298"/>
      <c r="L100" s="298"/>
      <c r="M100" s="288"/>
      <c r="N100" s="299" t="str">
        <f t="shared" si="5"/>
        <v/>
      </c>
      <c r="O100" s="242"/>
      <c r="P100" s="300" t="str">
        <f t="shared" si="9"/>
        <v/>
      </c>
      <c r="Q100" s="301"/>
      <c r="R100" s="300" t="str">
        <f t="shared" si="6"/>
        <v/>
      </c>
      <c r="S100" s="300" t="str">
        <f t="shared" si="7"/>
        <v/>
      </c>
      <c r="T100" s="300"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6"/>
      <c r="E101" s="292"/>
      <c r="F101" s="294"/>
      <c r="G101" s="294"/>
      <c r="H101" s="294"/>
      <c r="I101" s="297"/>
      <c r="J101" s="297"/>
      <c r="K101" s="298"/>
      <c r="L101" s="298"/>
      <c r="M101" s="288"/>
      <c r="N101" s="299" t="str">
        <f t="shared" si="5"/>
        <v/>
      </c>
      <c r="O101" s="242"/>
      <c r="P101" s="300" t="str">
        <f t="shared" si="9"/>
        <v/>
      </c>
      <c r="Q101" s="301"/>
      <c r="R101" s="300" t="str">
        <f t="shared" si="6"/>
        <v/>
      </c>
      <c r="S101" s="300" t="str">
        <f t="shared" si="7"/>
        <v/>
      </c>
      <c r="T101" s="300"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6"/>
      <c r="E102" s="292"/>
      <c r="F102" s="294"/>
      <c r="G102" s="294"/>
      <c r="H102" s="294"/>
      <c r="I102" s="297"/>
      <c r="J102" s="297"/>
      <c r="K102" s="298"/>
      <c r="L102" s="298"/>
      <c r="M102" s="288"/>
      <c r="N102" s="299" t="str">
        <f t="shared" si="5"/>
        <v/>
      </c>
      <c r="O102" s="242"/>
      <c r="P102" s="300" t="str">
        <f t="shared" si="9"/>
        <v/>
      </c>
      <c r="Q102" s="301"/>
      <c r="R102" s="300" t="str">
        <f t="shared" si="6"/>
        <v/>
      </c>
      <c r="S102" s="300" t="str">
        <f t="shared" si="7"/>
        <v/>
      </c>
      <c r="T102" s="300"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6"/>
      <c r="E103" s="292"/>
      <c r="F103" s="294"/>
      <c r="G103" s="294"/>
      <c r="H103" s="294"/>
      <c r="I103" s="297"/>
      <c r="J103" s="297"/>
      <c r="K103" s="298"/>
      <c r="L103" s="298"/>
      <c r="M103" s="288"/>
      <c r="N103" s="299" t="str">
        <f t="shared" si="5"/>
        <v/>
      </c>
      <c r="O103" s="242"/>
      <c r="P103" s="300" t="str">
        <f t="shared" si="9"/>
        <v/>
      </c>
      <c r="Q103" s="301"/>
      <c r="R103" s="300" t="str">
        <f t="shared" si="6"/>
        <v/>
      </c>
      <c r="S103" s="300" t="str">
        <f t="shared" si="7"/>
        <v/>
      </c>
      <c r="T103" s="300"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6"/>
      <c r="E104" s="292"/>
      <c r="F104" s="294"/>
      <c r="G104" s="294"/>
      <c r="H104" s="294"/>
      <c r="I104" s="297"/>
      <c r="J104" s="297"/>
      <c r="K104" s="298"/>
      <c r="L104" s="298"/>
      <c r="M104" s="288"/>
      <c r="N104" s="299" t="str">
        <f t="shared" si="5"/>
        <v/>
      </c>
      <c r="O104" s="242"/>
      <c r="P104" s="300" t="str">
        <f t="shared" si="9"/>
        <v/>
      </c>
      <c r="Q104" s="301"/>
      <c r="R104" s="300" t="str">
        <f t="shared" si="6"/>
        <v/>
      </c>
      <c r="S104" s="300" t="str">
        <f t="shared" si="7"/>
        <v/>
      </c>
      <c r="T104" s="300"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6"/>
      <c r="E105" s="292"/>
      <c r="F105" s="294"/>
      <c r="G105" s="294"/>
      <c r="H105" s="294"/>
      <c r="I105" s="297"/>
      <c r="J105" s="297"/>
      <c r="K105" s="298"/>
      <c r="L105" s="298"/>
      <c r="M105" s="288"/>
      <c r="N105" s="299" t="str">
        <f t="shared" si="5"/>
        <v/>
      </c>
      <c r="O105" s="242"/>
      <c r="P105" s="300" t="str">
        <f t="shared" si="9"/>
        <v/>
      </c>
      <c r="Q105" s="301"/>
      <c r="R105" s="300" t="str">
        <f t="shared" si="6"/>
        <v/>
      </c>
      <c r="S105" s="300" t="str">
        <f t="shared" si="7"/>
        <v/>
      </c>
      <c r="T105" s="300"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6"/>
      <c r="E106" s="292"/>
      <c r="F106" s="294"/>
      <c r="G106" s="294"/>
      <c r="H106" s="294"/>
      <c r="I106" s="297"/>
      <c r="J106" s="297"/>
      <c r="K106" s="298"/>
      <c r="L106" s="298"/>
      <c r="M106" s="288"/>
      <c r="N106" s="299" t="str">
        <f t="shared" si="5"/>
        <v/>
      </c>
      <c r="O106" s="242"/>
      <c r="P106" s="300" t="str">
        <f t="shared" si="9"/>
        <v/>
      </c>
      <c r="Q106" s="301"/>
      <c r="R106" s="300" t="str">
        <f t="shared" si="6"/>
        <v/>
      </c>
      <c r="S106" s="300" t="str">
        <f t="shared" si="7"/>
        <v/>
      </c>
      <c r="T106" s="300"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6"/>
      <c r="E107" s="292"/>
      <c r="F107" s="294"/>
      <c r="G107" s="294"/>
      <c r="H107" s="294"/>
      <c r="I107" s="297"/>
      <c r="J107" s="297"/>
      <c r="K107" s="298"/>
      <c r="L107" s="298"/>
      <c r="M107" s="288"/>
      <c r="N107" s="299" t="str">
        <f t="shared" si="5"/>
        <v/>
      </c>
      <c r="O107" s="242"/>
      <c r="P107" s="300" t="str">
        <f t="shared" si="9"/>
        <v/>
      </c>
      <c r="Q107" s="301"/>
      <c r="R107" s="300" t="str">
        <f t="shared" si="6"/>
        <v/>
      </c>
      <c r="S107" s="300" t="str">
        <f t="shared" si="7"/>
        <v/>
      </c>
      <c r="T107" s="300"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6"/>
      <c r="E108" s="292"/>
      <c r="F108" s="294"/>
      <c r="G108" s="294"/>
      <c r="H108" s="294"/>
      <c r="I108" s="297"/>
      <c r="J108" s="297"/>
      <c r="K108" s="298"/>
      <c r="L108" s="298"/>
      <c r="M108" s="288"/>
      <c r="N108" s="299" t="str">
        <f t="shared" si="5"/>
        <v/>
      </c>
      <c r="O108" s="242"/>
      <c r="P108" s="300" t="str">
        <f t="shared" si="9"/>
        <v/>
      </c>
      <c r="Q108" s="301"/>
      <c r="R108" s="300" t="str">
        <f t="shared" si="6"/>
        <v/>
      </c>
      <c r="S108" s="300" t="str">
        <f t="shared" si="7"/>
        <v/>
      </c>
      <c r="T108" s="300"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6"/>
      <c r="E109" s="292"/>
      <c r="F109" s="294"/>
      <c r="G109" s="294"/>
      <c r="H109" s="294"/>
      <c r="I109" s="297"/>
      <c r="J109" s="297"/>
      <c r="K109" s="298"/>
      <c r="L109" s="298"/>
      <c r="M109" s="288"/>
      <c r="N109" s="299" t="str">
        <f t="shared" si="5"/>
        <v/>
      </c>
      <c r="O109" s="242"/>
      <c r="P109" s="300" t="str">
        <f t="shared" si="9"/>
        <v/>
      </c>
      <c r="Q109" s="301"/>
      <c r="R109" s="300" t="str">
        <f t="shared" si="6"/>
        <v/>
      </c>
      <c r="S109" s="300" t="str">
        <f t="shared" si="7"/>
        <v/>
      </c>
      <c r="T109" s="300"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6"/>
      <c r="E110" s="292"/>
      <c r="F110" s="294"/>
      <c r="G110" s="294"/>
      <c r="H110" s="294"/>
      <c r="I110" s="297"/>
      <c r="J110" s="297"/>
      <c r="K110" s="298"/>
      <c r="L110" s="298"/>
      <c r="M110" s="288"/>
      <c r="N110" s="299" t="str">
        <f t="shared" si="5"/>
        <v/>
      </c>
      <c r="O110" s="242"/>
      <c r="P110" s="300" t="str">
        <f t="shared" si="9"/>
        <v/>
      </c>
      <c r="Q110" s="301"/>
      <c r="R110" s="300" t="str">
        <f t="shared" si="6"/>
        <v/>
      </c>
      <c r="S110" s="300" t="str">
        <f t="shared" si="7"/>
        <v/>
      </c>
      <c r="T110" s="300"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6"/>
      <c r="E111" s="292"/>
      <c r="F111" s="294"/>
      <c r="G111" s="294"/>
      <c r="H111" s="294"/>
      <c r="I111" s="297"/>
      <c r="J111" s="297"/>
      <c r="K111" s="298"/>
      <c r="L111" s="298"/>
      <c r="M111" s="288"/>
      <c r="N111" s="299" t="str">
        <f t="shared" si="5"/>
        <v/>
      </c>
      <c r="O111" s="242"/>
      <c r="P111" s="300" t="str">
        <f t="shared" si="9"/>
        <v/>
      </c>
      <c r="Q111" s="301"/>
      <c r="R111" s="300" t="str">
        <f t="shared" si="6"/>
        <v/>
      </c>
      <c r="S111" s="300" t="str">
        <f t="shared" si="7"/>
        <v/>
      </c>
      <c r="T111" s="300"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6"/>
      <c r="E112" s="292"/>
      <c r="F112" s="294"/>
      <c r="G112" s="294"/>
      <c r="H112" s="294"/>
      <c r="I112" s="297"/>
      <c r="J112" s="297"/>
      <c r="K112" s="298"/>
      <c r="L112" s="298"/>
      <c r="M112" s="288"/>
      <c r="N112" s="299" t="str">
        <f t="shared" si="5"/>
        <v/>
      </c>
      <c r="O112" s="242"/>
      <c r="P112" s="300" t="str">
        <f t="shared" si="9"/>
        <v/>
      </c>
      <c r="Q112" s="301"/>
      <c r="R112" s="300" t="str">
        <f t="shared" si="6"/>
        <v/>
      </c>
      <c r="S112" s="300" t="str">
        <f t="shared" si="7"/>
        <v/>
      </c>
      <c r="T112" s="300"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6"/>
      <c r="E113" s="292"/>
      <c r="F113" s="294"/>
      <c r="G113" s="294"/>
      <c r="H113" s="294"/>
      <c r="I113" s="297"/>
      <c r="J113" s="297"/>
      <c r="K113" s="298"/>
      <c r="L113" s="298"/>
      <c r="M113" s="288"/>
      <c r="N113" s="299" t="str">
        <f t="shared" si="5"/>
        <v/>
      </c>
      <c r="O113" s="242"/>
      <c r="P113" s="300" t="str">
        <f t="shared" si="9"/>
        <v/>
      </c>
      <c r="Q113" s="301"/>
      <c r="R113" s="300" t="str">
        <f t="shared" si="6"/>
        <v/>
      </c>
      <c r="S113" s="300" t="str">
        <f t="shared" si="7"/>
        <v/>
      </c>
      <c r="T113" s="300"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6"/>
      <c r="E114" s="292"/>
      <c r="F114" s="294"/>
      <c r="G114" s="294"/>
      <c r="H114" s="294"/>
      <c r="I114" s="297"/>
      <c r="J114" s="297"/>
      <c r="K114" s="298"/>
      <c r="L114" s="298"/>
      <c r="M114" s="288"/>
      <c r="N114" s="299" t="str">
        <f t="shared" si="5"/>
        <v/>
      </c>
      <c r="O114" s="242"/>
      <c r="P114" s="300" t="str">
        <f t="shared" si="9"/>
        <v/>
      </c>
      <c r="Q114" s="301"/>
      <c r="R114" s="300" t="str">
        <f t="shared" si="6"/>
        <v/>
      </c>
      <c r="S114" s="300" t="str">
        <f t="shared" si="7"/>
        <v/>
      </c>
      <c r="T114" s="300"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6"/>
      <c r="E115" s="292"/>
      <c r="F115" s="294"/>
      <c r="G115" s="294"/>
      <c r="H115" s="294"/>
      <c r="I115" s="297"/>
      <c r="J115" s="297"/>
      <c r="K115" s="298"/>
      <c r="L115" s="298"/>
      <c r="M115" s="288"/>
      <c r="N115" s="299" t="str">
        <f t="shared" si="5"/>
        <v/>
      </c>
      <c r="O115" s="242"/>
      <c r="P115" s="300" t="str">
        <f t="shared" si="9"/>
        <v/>
      </c>
      <c r="Q115" s="301"/>
      <c r="R115" s="300" t="str">
        <f t="shared" si="6"/>
        <v/>
      </c>
      <c r="S115" s="300" t="str">
        <f t="shared" si="7"/>
        <v/>
      </c>
      <c r="T115" s="300"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6"/>
      <c r="E116" s="292"/>
      <c r="F116" s="294"/>
      <c r="G116" s="294"/>
      <c r="H116" s="294"/>
      <c r="I116" s="297"/>
      <c r="J116" s="297"/>
      <c r="K116" s="298"/>
      <c r="L116" s="298"/>
      <c r="M116" s="288"/>
      <c r="N116" s="299" t="str">
        <f t="shared" si="5"/>
        <v/>
      </c>
      <c r="O116" s="242"/>
      <c r="P116" s="300" t="str">
        <f t="shared" si="9"/>
        <v/>
      </c>
      <c r="Q116" s="301"/>
      <c r="R116" s="300" t="str">
        <f t="shared" si="6"/>
        <v/>
      </c>
      <c r="S116" s="300" t="str">
        <f t="shared" si="7"/>
        <v/>
      </c>
      <c r="T116" s="300"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6"/>
      <c r="E117" s="292"/>
      <c r="F117" s="294"/>
      <c r="G117" s="294"/>
      <c r="H117" s="294"/>
      <c r="I117" s="297"/>
      <c r="J117" s="297"/>
      <c r="K117" s="298"/>
      <c r="L117" s="298"/>
      <c r="M117" s="288"/>
      <c r="N117" s="299" t="str">
        <f t="shared" si="5"/>
        <v/>
      </c>
      <c r="O117" s="242"/>
      <c r="P117" s="300" t="str">
        <f t="shared" si="9"/>
        <v/>
      </c>
      <c r="Q117" s="301"/>
      <c r="R117" s="300" t="str">
        <f t="shared" si="6"/>
        <v/>
      </c>
      <c r="S117" s="300" t="str">
        <f t="shared" si="7"/>
        <v/>
      </c>
      <c r="T117" s="300"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6"/>
      <c r="E118" s="292"/>
      <c r="F118" s="294"/>
      <c r="G118" s="294"/>
      <c r="H118" s="294"/>
      <c r="I118" s="297"/>
      <c r="J118" s="297"/>
      <c r="K118" s="298"/>
      <c r="L118" s="298"/>
      <c r="M118" s="288"/>
      <c r="N118" s="299" t="str">
        <f t="shared" si="5"/>
        <v/>
      </c>
      <c r="O118" s="242"/>
      <c r="P118" s="300" t="str">
        <f t="shared" si="9"/>
        <v/>
      </c>
      <c r="Q118" s="301"/>
      <c r="R118" s="300" t="str">
        <f t="shared" si="6"/>
        <v/>
      </c>
      <c r="S118" s="300" t="str">
        <f t="shared" si="7"/>
        <v/>
      </c>
      <c r="T118" s="300"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6"/>
      <c r="E119" s="292"/>
      <c r="F119" s="294"/>
      <c r="G119" s="294"/>
      <c r="H119" s="294"/>
      <c r="I119" s="297"/>
      <c r="J119" s="297"/>
      <c r="K119" s="298"/>
      <c r="L119" s="298"/>
      <c r="M119" s="288"/>
      <c r="N119" s="299" t="str">
        <f t="shared" si="5"/>
        <v/>
      </c>
      <c r="O119" s="242"/>
      <c r="P119" s="300" t="str">
        <f t="shared" si="9"/>
        <v/>
      </c>
      <c r="Q119" s="301"/>
      <c r="R119" s="300" t="str">
        <f t="shared" si="6"/>
        <v/>
      </c>
      <c r="S119" s="300" t="str">
        <f t="shared" si="7"/>
        <v/>
      </c>
      <c r="T119" s="300"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6"/>
      <c r="E120" s="292"/>
      <c r="F120" s="294"/>
      <c r="G120" s="294"/>
      <c r="H120" s="294"/>
      <c r="I120" s="297"/>
      <c r="J120" s="297"/>
      <c r="K120" s="298"/>
      <c r="L120" s="298"/>
      <c r="M120" s="288"/>
      <c r="N120" s="299" t="str">
        <f t="shared" si="5"/>
        <v/>
      </c>
      <c r="O120" s="242"/>
      <c r="P120" s="300" t="str">
        <f t="shared" si="9"/>
        <v/>
      </c>
      <c r="Q120" s="301"/>
      <c r="R120" s="300" t="str">
        <f t="shared" si="6"/>
        <v/>
      </c>
      <c r="S120" s="300" t="str">
        <f t="shared" si="7"/>
        <v/>
      </c>
      <c r="T120" s="300"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6"/>
      <c r="E121" s="292"/>
      <c r="F121" s="294"/>
      <c r="G121" s="294"/>
      <c r="H121" s="294"/>
      <c r="I121" s="297"/>
      <c r="J121" s="297"/>
      <c r="K121" s="298"/>
      <c r="L121" s="298"/>
      <c r="M121" s="288"/>
      <c r="N121" s="299" t="str">
        <f t="shared" si="5"/>
        <v/>
      </c>
      <c r="O121" s="242"/>
      <c r="P121" s="300" t="str">
        <f t="shared" si="9"/>
        <v/>
      </c>
      <c r="Q121" s="301"/>
      <c r="R121" s="300" t="str">
        <f t="shared" si="6"/>
        <v/>
      </c>
      <c r="S121" s="300" t="str">
        <f t="shared" si="7"/>
        <v/>
      </c>
      <c r="T121" s="300"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6"/>
      <c r="E122" s="292"/>
      <c r="F122" s="294"/>
      <c r="G122" s="294"/>
      <c r="H122" s="294"/>
      <c r="I122" s="297"/>
      <c r="J122" s="297"/>
      <c r="K122" s="298"/>
      <c r="L122" s="298"/>
      <c r="M122" s="288"/>
      <c r="N122" s="299" t="str">
        <f t="shared" si="5"/>
        <v/>
      </c>
      <c r="O122" s="242"/>
      <c r="P122" s="300" t="str">
        <f t="shared" si="9"/>
        <v/>
      </c>
      <c r="Q122" s="301"/>
      <c r="R122" s="300" t="str">
        <f t="shared" si="6"/>
        <v/>
      </c>
      <c r="S122" s="300" t="str">
        <f t="shared" si="7"/>
        <v/>
      </c>
      <c r="T122" s="300"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6"/>
      <c r="E123" s="292"/>
      <c r="F123" s="294"/>
      <c r="G123" s="294"/>
      <c r="H123" s="294"/>
      <c r="I123" s="297"/>
      <c r="J123" s="297"/>
      <c r="K123" s="298"/>
      <c r="L123" s="298"/>
      <c r="M123" s="288"/>
      <c r="N123" s="299" t="str">
        <f t="shared" si="5"/>
        <v/>
      </c>
      <c r="O123" s="242"/>
      <c r="P123" s="300" t="str">
        <f t="shared" si="9"/>
        <v/>
      </c>
      <c r="Q123" s="301"/>
      <c r="R123" s="300" t="str">
        <f t="shared" si="6"/>
        <v/>
      </c>
      <c r="S123" s="300" t="str">
        <f t="shared" si="7"/>
        <v/>
      </c>
      <c r="T123" s="300"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6"/>
      <c r="E124" s="292"/>
      <c r="F124" s="294"/>
      <c r="G124" s="294"/>
      <c r="H124" s="294"/>
      <c r="I124" s="297"/>
      <c r="J124" s="297"/>
      <c r="K124" s="298"/>
      <c r="L124" s="298"/>
      <c r="M124" s="288"/>
      <c r="N124" s="299" t="str">
        <f t="shared" si="5"/>
        <v/>
      </c>
      <c r="O124" s="242"/>
      <c r="P124" s="300" t="str">
        <f t="shared" si="9"/>
        <v/>
      </c>
      <c r="Q124" s="301"/>
      <c r="R124" s="300" t="str">
        <f t="shared" si="6"/>
        <v/>
      </c>
      <c r="S124" s="300" t="str">
        <f t="shared" si="7"/>
        <v/>
      </c>
      <c r="T124" s="300"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6"/>
      <c r="E125" s="292"/>
      <c r="F125" s="294"/>
      <c r="G125" s="294"/>
      <c r="H125" s="294"/>
      <c r="I125" s="297"/>
      <c r="J125" s="297"/>
      <c r="K125" s="298"/>
      <c r="L125" s="298"/>
      <c r="M125" s="288"/>
      <c r="N125" s="299" t="str">
        <f t="shared" si="5"/>
        <v/>
      </c>
      <c r="O125" s="242"/>
      <c r="P125" s="300" t="str">
        <f t="shared" si="9"/>
        <v/>
      </c>
      <c r="Q125" s="301"/>
      <c r="R125" s="300" t="str">
        <f t="shared" si="6"/>
        <v/>
      </c>
      <c r="S125" s="300" t="str">
        <f t="shared" si="7"/>
        <v/>
      </c>
      <c r="T125" s="300"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6"/>
      <c r="E126" s="292"/>
      <c r="F126" s="294"/>
      <c r="G126" s="294"/>
      <c r="H126" s="294"/>
      <c r="I126" s="297"/>
      <c r="J126" s="297"/>
      <c r="K126" s="298"/>
      <c r="L126" s="298"/>
      <c r="M126" s="288"/>
      <c r="N126" s="299" t="str">
        <f t="shared" si="5"/>
        <v/>
      </c>
      <c r="O126" s="242"/>
      <c r="P126" s="300" t="str">
        <f t="shared" si="9"/>
        <v/>
      </c>
      <c r="Q126" s="301"/>
      <c r="R126" s="300" t="str">
        <f t="shared" si="6"/>
        <v/>
      </c>
      <c r="S126" s="300" t="str">
        <f t="shared" si="7"/>
        <v/>
      </c>
      <c r="T126" s="300"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6"/>
      <c r="E127" s="292"/>
      <c r="F127" s="294"/>
      <c r="G127" s="294"/>
      <c r="H127" s="294"/>
      <c r="I127" s="297"/>
      <c r="J127" s="297"/>
      <c r="K127" s="298"/>
      <c r="L127" s="298"/>
      <c r="M127" s="288"/>
      <c r="N127" s="299" t="str">
        <f t="shared" si="5"/>
        <v/>
      </c>
      <c r="O127" s="242"/>
      <c r="P127" s="300" t="str">
        <f t="shared" si="9"/>
        <v/>
      </c>
      <c r="Q127" s="301"/>
      <c r="R127" s="300" t="str">
        <f t="shared" si="6"/>
        <v/>
      </c>
      <c r="S127" s="300" t="str">
        <f t="shared" si="7"/>
        <v/>
      </c>
      <c r="T127" s="300"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6"/>
      <c r="E128" s="292"/>
      <c r="F128" s="294"/>
      <c r="G128" s="294"/>
      <c r="H128" s="294"/>
      <c r="I128" s="297"/>
      <c r="J128" s="297"/>
      <c r="K128" s="298"/>
      <c r="L128" s="298"/>
      <c r="M128" s="288"/>
      <c r="N128" s="299" t="str">
        <f t="shared" si="5"/>
        <v/>
      </c>
      <c r="O128" s="242"/>
      <c r="P128" s="300" t="str">
        <f t="shared" si="9"/>
        <v/>
      </c>
      <c r="Q128" s="301"/>
      <c r="R128" s="300" t="str">
        <f t="shared" si="6"/>
        <v/>
      </c>
      <c r="S128" s="300" t="str">
        <f t="shared" si="7"/>
        <v/>
      </c>
      <c r="T128" s="300"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6"/>
      <c r="E129" s="292"/>
      <c r="F129" s="294"/>
      <c r="G129" s="294"/>
      <c r="H129" s="294"/>
      <c r="I129" s="297"/>
      <c r="J129" s="297"/>
      <c r="K129" s="298"/>
      <c r="L129" s="298"/>
      <c r="M129" s="288"/>
      <c r="N129" s="299" t="str">
        <f t="shared" si="5"/>
        <v/>
      </c>
      <c r="O129" s="242"/>
      <c r="P129" s="300" t="str">
        <f t="shared" si="9"/>
        <v/>
      </c>
      <c r="Q129" s="301"/>
      <c r="R129" s="300" t="str">
        <f t="shared" si="6"/>
        <v/>
      </c>
      <c r="S129" s="300" t="str">
        <f t="shared" si="7"/>
        <v/>
      </c>
      <c r="T129" s="300"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6"/>
      <c r="E130" s="292"/>
      <c r="F130" s="294"/>
      <c r="G130" s="294"/>
      <c r="H130" s="294"/>
      <c r="I130" s="297"/>
      <c r="J130" s="297"/>
      <c r="K130" s="298"/>
      <c r="L130" s="298"/>
      <c r="M130" s="288"/>
      <c r="N130" s="299" t="str">
        <f t="shared" si="5"/>
        <v/>
      </c>
      <c r="O130" s="242"/>
      <c r="P130" s="300" t="str">
        <f t="shared" si="9"/>
        <v/>
      </c>
      <c r="Q130" s="301"/>
      <c r="R130" s="300" t="str">
        <f t="shared" si="6"/>
        <v/>
      </c>
      <c r="S130" s="300" t="str">
        <f t="shared" si="7"/>
        <v/>
      </c>
      <c r="T130" s="300"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6"/>
      <c r="E131" s="292"/>
      <c r="F131" s="294"/>
      <c r="G131" s="294"/>
      <c r="H131" s="294"/>
      <c r="I131" s="297"/>
      <c r="J131" s="297"/>
      <c r="K131" s="298"/>
      <c r="L131" s="298"/>
      <c r="M131" s="288"/>
      <c r="N131" s="299" t="str">
        <f t="shared" si="5"/>
        <v/>
      </c>
      <c r="O131" s="242"/>
      <c r="P131" s="300" t="str">
        <f t="shared" si="9"/>
        <v/>
      </c>
      <c r="Q131" s="301"/>
      <c r="R131" s="300" t="str">
        <f t="shared" si="6"/>
        <v/>
      </c>
      <c r="S131" s="300" t="str">
        <f t="shared" si="7"/>
        <v/>
      </c>
      <c r="T131" s="300"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6"/>
      <c r="E132" s="292"/>
      <c r="F132" s="294"/>
      <c r="G132" s="294"/>
      <c r="H132" s="294"/>
      <c r="I132" s="297"/>
      <c r="J132" s="297"/>
      <c r="K132" s="298"/>
      <c r="L132" s="298"/>
      <c r="M132" s="288"/>
      <c r="N132" s="299" t="str">
        <f t="shared" si="5"/>
        <v/>
      </c>
      <c r="O132" s="242"/>
      <c r="P132" s="300" t="str">
        <f t="shared" si="9"/>
        <v/>
      </c>
      <c r="Q132" s="301"/>
      <c r="R132" s="300" t="str">
        <f t="shared" si="6"/>
        <v/>
      </c>
      <c r="S132" s="300" t="str">
        <f t="shared" si="7"/>
        <v/>
      </c>
      <c r="T132" s="300"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6"/>
      <c r="E133" s="292"/>
      <c r="F133" s="294"/>
      <c r="G133" s="294"/>
      <c r="H133" s="294"/>
      <c r="I133" s="297"/>
      <c r="J133" s="297"/>
      <c r="K133" s="298"/>
      <c r="L133" s="298"/>
      <c r="M133" s="288"/>
      <c r="N133" s="299" t="str">
        <f t="shared" si="5"/>
        <v/>
      </c>
      <c r="O133" s="242"/>
      <c r="P133" s="300" t="str">
        <f t="shared" si="9"/>
        <v/>
      </c>
      <c r="Q133" s="301"/>
      <c r="R133" s="300" t="str">
        <f t="shared" si="6"/>
        <v/>
      </c>
      <c r="S133" s="300" t="str">
        <f t="shared" si="7"/>
        <v/>
      </c>
      <c r="T133" s="300"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6"/>
      <c r="E134" s="292"/>
      <c r="F134" s="294"/>
      <c r="G134" s="294"/>
      <c r="H134" s="294"/>
      <c r="I134" s="297"/>
      <c r="J134" s="297"/>
      <c r="K134" s="298"/>
      <c r="L134" s="298"/>
      <c r="M134" s="288"/>
      <c r="N134" s="299" t="str">
        <f t="shared" si="5"/>
        <v/>
      </c>
      <c r="O134" s="242"/>
      <c r="P134" s="300" t="str">
        <f t="shared" si="9"/>
        <v/>
      </c>
      <c r="Q134" s="301"/>
      <c r="R134" s="300" t="str">
        <f t="shared" si="6"/>
        <v/>
      </c>
      <c r="S134" s="300" t="str">
        <f t="shared" si="7"/>
        <v/>
      </c>
      <c r="T134" s="300"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6"/>
      <c r="E135" s="292"/>
      <c r="F135" s="294"/>
      <c r="G135" s="294"/>
      <c r="H135" s="294"/>
      <c r="I135" s="297"/>
      <c r="J135" s="297"/>
      <c r="K135" s="298"/>
      <c r="L135" s="298"/>
      <c r="M135" s="288"/>
      <c r="N135" s="299" t="str">
        <f t="shared" si="5"/>
        <v/>
      </c>
      <c r="O135" s="242"/>
      <c r="P135" s="300" t="str">
        <f t="shared" si="9"/>
        <v/>
      </c>
      <c r="Q135" s="301"/>
      <c r="R135" s="300" t="str">
        <f t="shared" si="6"/>
        <v/>
      </c>
      <c r="S135" s="300" t="str">
        <f t="shared" si="7"/>
        <v/>
      </c>
      <c r="T135" s="300"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6"/>
      <c r="E136" s="292"/>
      <c r="F136" s="294"/>
      <c r="G136" s="294"/>
      <c r="H136" s="294"/>
      <c r="I136" s="297"/>
      <c r="J136" s="297"/>
      <c r="K136" s="298"/>
      <c r="L136" s="298"/>
      <c r="M136" s="288"/>
      <c r="N136" s="299" t="str">
        <f t="shared" si="5"/>
        <v/>
      </c>
      <c r="O136" s="242"/>
      <c r="P136" s="300" t="str">
        <f t="shared" si="9"/>
        <v/>
      </c>
      <c r="Q136" s="301"/>
      <c r="R136" s="300" t="str">
        <f t="shared" si="6"/>
        <v/>
      </c>
      <c r="S136" s="300" t="str">
        <f t="shared" si="7"/>
        <v/>
      </c>
      <c r="T136" s="300"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6"/>
      <c r="E137" s="292"/>
      <c r="F137" s="294"/>
      <c r="G137" s="294"/>
      <c r="H137" s="294"/>
      <c r="I137" s="297"/>
      <c r="J137" s="297"/>
      <c r="K137" s="298"/>
      <c r="L137" s="298"/>
      <c r="M137" s="288"/>
      <c r="N137" s="299" t="str">
        <f t="shared" si="5"/>
        <v/>
      </c>
      <c r="O137" s="242"/>
      <c r="P137" s="300" t="str">
        <f t="shared" si="9"/>
        <v/>
      </c>
      <c r="Q137" s="301"/>
      <c r="R137" s="300" t="str">
        <f t="shared" si="6"/>
        <v/>
      </c>
      <c r="S137" s="300" t="str">
        <f t="shared" si="7"/>
        <v/>
      </c>
      <c r="T137" s="300"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6"/>
      <c r="E138" s="292"/>
      <c r="F138" s="294"/>
      <c r="G138" s="294"/>
      <c r="H138" s="294"/>
      <c r="I138" s="297"/>
      <c r="J138" s="297"/>
      <c r="K138" s="298"/>
      <c r="L138" s="298"/>
      <c r="M138" s="288"/>
      <c r="N138" s="299" t="str">
        <f t="shared" si="5"/>
        <v/>
      </c>
      <c r="O138" s="242"/>
      <c r="P138" s="300" t="str">
        <f t="shared" si="9"/>
        <v/>
      </c>
      <c r="Q138" s="301"/>
      <c r="R138" s="300" t="str">
        <f t="shared" si="6"/>
        <v/>
      </c>
      <c r="S138" s="300" t="str">
        <f t="shared" si="7"/>
        <v/>
      </c>
      <c r="T138" s="300"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6"/>
      <c r="E139" s="292"/>
      <c r="F139" s="294"/>
      <c r="G139" s="294"/>
      <c r="H139" s="294"/>
      <c r="I139" s="297"/>
      <c r="J139" s="297"/>
      <c r="K139" s="298"/>
      <c r="L139" s="298"/>
      <c r="M139" s="288"/>
      <c r="N139" s="299" t="str">
        <f t="shared" si="5"/>
        <v/>
      </c>
      <c r="O139" s="242"/>
      <c r="P139" s="300" t="str">
        <f t="shared" si="9"/>
        <v/>
      </c>
      <c r="Q139" s="301"/>
      <c r="R139" s="300" t="str">
        <f t="shared" si="6"/>
        <v/>
      </c>
      <c r="S139" s="300" t="str">
        <f t="shared" si="7"/>
        <v/>
      </c>
      <c r="T139" s="300"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6"/>
      <c r="E140" s="292"/>
      <c r="F140" s="294"/>
      <c r="G140" s="294"/>
      <c r="H140" s="294"/>
      <c r="I140" s="297"/>
      <c r="J140" s="297"/>
      <c r="K140" s="298"/>
      <c r="L140" s="298"/>
      <c r="M140" s="288"/>
      <c r="N140" s="299" t="str">
        <f t="shared" si="5"/>
        <v/>
      </c>
      <c r="O140" s="242"/>
      <c r="P140" s="300" t="str">
        <f t="shared" si="9"/>
        <v/>
      </c>
      <c r="Q140" s="301"/>
      <c r="R140" s="300" t="str">
        <f t="shared" si="6"/>
        <v/>
      </c>
      <c r="S140" s="300" t="str">
        <f t="shared" si="7"/>
        <v/>
      </c>
      <c r="T140" s="300"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6"/>
      <c r="E141" s="292"/>
      <c r="F141" s="294"/>
      <c r="G141" s="294"/>
      <c r="H141" s="294"/>
      <c r="I141" s="297"/>
      <c r="J141" s="297"/>
      <c r="K141" s="298"/>
      <c r="L141" s="298"/>
      <c r="M141" s="288"/>
      <c r="N141" s="299" t="str">
        <f t="shared" si="5"/>
        <v/>
      </c>
      <c r="O141" s="242"/>
      <c r="P141" s="300" t="str">
        <f t="shared" si="9"/>
        <v/>
      </c>
      <c r="Q141" s="301"/>
      <c r="R141" s="300" t="str">
        <f t="shared" si="6"/>
        <v/>
      </c>
      <c r="S141" s="300" t="str">
        <f t="shared" si="7"/>
        <v/>
      </c>
      <c r="T141" s="300"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6"/>
      <c r="E142" s="292"/>
      <c r="F142" s="294"/>
      <c r="G142" s="294"/>
      <c r="H142" s="294"/>
      <c r="I142" s="297"/>
      <c r="J142" s="297"/>
      <c r="K142" s="298"/>
      <c r="L142" s="298"/>
      <c r="M142" s="288"/>
      <c r="N142" s="299" t="str">
        <f t="shared" ref="N142:N205" si="10">IF(L142-K142=0,"",L142-K142)</f>
        <v/>
      </c>
      <c r="O142" s="242"/>
      <c r="P142" s="300" t="str">
        <f t="shared" si="9"/>
        <v/>
      </c>
      <c r="Q142" s="301"/>
      <c r="R142" s="300" t="str">
        <f t="shared" ref="R142:R205" si="11">IF(F142="Cofinanciación FONTUR",Q142,"")</f>
        <v/>
      </c>
      <c r="S142" s="300" t="str">
        <f t="shared" ref="S142:S205" si="12">IF(F142="Contrapartida Proponente",Q142,"")</f>
        <v/>
      </c>
      <c r="T142" s="300"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6"/>
      <c r="E143" s="292"/>
      <c r="F143" s="294"/>
      <c r="G143" s="294"/>
      <c r="H143" s="294"/>
      <c r="I143" s="297"/>
      <c r="J143" s="297"/>
      <c r="K143" s="298"/>
      <c r="L143" s="298"/>
      <c r="M143" s="288"/>
      <c r="N143" s="299" t="str">
        <f t="shared" si="10"/>
        <v/>
      </c>
      <c r="O143" s="242"/>
      <c r="P143" s="300" t="str">
        <f t="shared" si="9"/>
        <v/>
      </c>
      <c r="Q143" s="301"/>
      <c r="R143" s="300" t="str">
        <f t="shared" si="11"/>
        <v/>
      </c>
      <c r="S143" s="300" t="str">
        <f t="shared" si="12"/>
        <v/>
      </c>
      <c r="T143" s="300"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6"/>
      <c r="E144" s="292"/>
      <c r="F144" s="294"/>
      <c r="G144" s="294"/>
      <c r="H144" s="294"/>
      <c r="I144" s="297"/>
      <c r="J144" s="297"/>
      <c r="K144" s="298"/>
      <c r="L144" s="298"/>
      <c r="M144" s="288"/>
      <c r="N144" s="299" t="str">
        <f t="shared" si="10"/>
        <v/>
      </c>
      <c r="O144" s="242"/>
      <c r="P144" s="300" t="str">
        <f t="shared" ref="P144:P207" si="14">IFERROR(Q144/O144,"")</f>
        <v/>
      </c>
      <c r="Q144" s="301"/>
      <c r="R144" s="300" t="str">
        <f t="shared" si="11"/>
        <v/>
      </c>
      <c r="S144" s="300" t="str">
        <f t="shared" si="12"/>
        <v/>
      </c>
      <c r="T144" s="300"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6"/>
      <c r="E145" s="292"/>
      <c r="F145" s="294"/>
      <c r="G145" s="294"/>
      <c r="H145" s="294"/>
      <c r="I145" s="297"/>
      <c r="J145" s="297"/>
      <c r="K145" s="298"/>
      <c r="L145" s="298"/>
      <c r="M145" s="288"/>
      <c r="N145" s="299" t="str">
        <f t="shared" si="10"/>
        <v/>
      </c>
      <c r="O145" s="242"/>
      <c r="P145" s="300" t="str">
        <f t="shared" si="14"/>
        <v/>
      </c>
      <c r="Q145" s="301"/>
      <c r="R145" s="300" t="str">
        <f t="shared" si="11"/>
        <v/>
      </c>
      <c r="S145" s="300" t="str">
        <f t="shared" si="12"/>
        <v/>
      </c>
      <c r="T145" s="300"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6"/>
      <c r="E146" s="292"/>
      <c r="F146" s="294"/>
      <c r="G146" s="294"/>
      <c r="H146" s="294"/>
      <c r="I146" s="297"/>
      <c r="J146" s="297"/>
      <c r="K146" s="298"/>
      <c r="L146" s="298"/>
      <c r="M146" s="288"/>
      <c r="N146" s="299" t="str">
        <f t="shared" si="10"/>
        <v/>
      </c>
      <c r="O146" s="242"/>
      <c r="P146" s="300" t="str">
        <f t="shared" si="14"/>
        <v/>
      </c>
      <c r="Q146" s="301"/>
      <c r="R146" s="300" t="str">
        <f t="shared" si="11"/>
        <v/>
      </c>
      <c r="S146" s="300" t="str">
        <f t="shared" si="12"/>
        <v/>
      </c>
      <c r="T146" s="300"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6"/>
      <c r="E147" s="292"/>
      <c r="F147" s="294"/>
      <c r="G147" s="294"/>
      <c r="H147" s="294"/>
      <c r="I147" s="297"/>
      <c r="J147" s="297"/>
      <c r="K147" s="298"/>
      <c r="L147" s="298"/>
      <c r="M147" s="288"/>
      <c r="N147" s="299" t="str">
        <f t="shared" si="10"/>
        <v/>
      </c>
      <c r="O147" s="242"/>
      <c r="P147" s="300" t="str">
        <f t="shared" si="14"/>
        <v/>
      </c>
      <c r="Q147" s="301"/>
      <c r="R147" s="300" t="str">
        <f t="shared" si="11"/>
        <v/>
      </c>
      <c r="S147" s="300" t="str">
        <f t="shared" si="12"/>
        <v/>
      </c>
      <c r="T147" s="300"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6"/>
      <c r="E148" s="292"/>
      <c r="F148" s="294"/>
      <c r="G148" s="294"/>
      <c r="H148" s="294"/>
      <c r="I148" s="297"/>
      <c r="J148" s="297"/>
      <c r="K148" s="298"/>
      <c r="L148" s="298"/>
      <c r="M148" s="288"/>
      <c r="N148" s="299" t="str">
        <f t="shared" si="10"/>
        <v/>
      </c>
      <c r="O148" s="242"/>
      <c r="P148" s="300" t="str">
        <f t="shared" si="14"/>
        <v/>
      </c>
      <c r="Q148" s="301"/>
      <c r="R148" s="300" t="str">
        <f t="shared" si="11"/>
        <v/>
      </c>
      <c r="S148" s="300" t="str">
        <f t="shared" si="12"/>
        <v/>
      </c>
      <c r="T148" s="300"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6"/>
      <c r="E149" s="292"/>
      <c r="F149" s="294"/>
      <c r="G149" s="294"/>
      <c r="H149" s="294"/>
      <c r="I149" s="297"/>
      <c r="J149" s="297"/>
      <c r="K149" s="298"/>
      <c r="L149" s="298"/>
      <c r="M149" s="288"/>
      <c r="N149" s="299" t="str">
        <f t="shared" si="10"/>
        <v/>
      </c>
      <c r="O149" s="242"/>
      <c r="P149" s="300" t="str">
        <f t="shared" si="14"/>
        <v/>
      </c>
      <c r="Q149" s="301"/>
      <c r="R149" s="300" t="str">
        <f t="shared" si="11"/>
        <v/>
      </c>
      <c r="S149" s="300" t="str">
        <f t="shared" si="12"/>
        <v/>
      </c>
      <c r="T149" s="300"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6"/>
      <c r="E150" s="292"/>
      <c r="F150" s="294"/>
      <c r="G150" s="294"/>
      <c r="H150" s="294"/>
      <c r="I150" s="297"/>
      <c r="J150" s="297"/>
      <c r="K150" s="298"/>
      <c r="L150" s="298"/>
      <c r="M150" s="288"/>
      <c r="N150" s="299" t="str">
        <f t="shared" si="10"/>
        <v/>
      </c>
      <c r="O150" s="242"/>
      <c r="P150" s="300" t="str">
        <f t="shared" si="14"/>
        <v/>
      </c>
      <c r="Q150" s="301"/>
      <c r="R150" s="300" t="str">
        <f t="shared" si="11"/>
        <v/>
      </c>
      <c r="S150" s="300" t="str">
        <f t="shared" si="12"/>
        <v/>
      </c>
      <c r="T150" s="300"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6"/>
      <c r="E151" s="292"/>
      <c r="F151" s="294"/>
      <c r="G151" s="294"/>
      <c r="H151" s="294"/>
      <c r="I151" s="297"/>
      <c r="J151" s="297"/>
      <c r="K151" s="298"/>
      <c r="L151" s="298"/>
      <c r="M151" s="288"/>
      <c r="N151" s="299" t="str">
        <f t="shared" si="10"/>
        <v/>
      </c>
      <c r="O151" s="242"/>
      <c r="P151" s="300" t="str">
        <f t="shared" si="14"/>
        <v/>
      </c>
      <c r="Q151" s="301"/>
      <c r="R151" s="300" t="str">
        <f t="shared" si="11"/>
        <v/>
      </c>
      <c r="S151" s="300" t="str">
        <f t="shared" si="12"/>
        <v/>
      </c>
      <c r="T151" s="300"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6"/>
      <c r="E152" s="292"/>
      <c r="F152" s="294"/>
      <c r="G152" s="294"/>
      <c r="H152" s="294"/>
      <c r="I152" s="297"/>
      <c r="J152" s="297"/>
      <c r="K152" s="298"/>
      <c r="L152" s="298"/>
      <c r="M152" s="288"/>
      <c r="N152" s="299" t="str">
        <f t="shared" si="10"/>
        <v/>
      </c>
      <c r="O152" s="242"/>
      <c r="P152" s="300" t="str">
        <f t="shared" si="14"/>
        <v/>
      </c>
      <c r="Q152" s="301"/>
      <c r="R152" s="300" t="str">
        <f t="shared" si="11"/>
        <v/>
      </c>
      <c r="S152" s="300" t="str">
        <f t="shared" si="12"/>
        <v/>
      </c>
      <c r="T152" s="300"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6"/>
      <c r="E153" s="292"/>
      <c r="F153" s="294"/>
      <c r="G153" s="294"/>
      <c r="H153" s="294"/>
      <c r="I153" s="297"/>
      <c r="J153" s="297"/>
      <c r="K153" s="298"/>
      <c r="L153" s="298"/>
      <c r="M153" s="288"/>
      <c r="N153" s="299" t="str">
        <f t="shared" si="10"/>
        <v/>
      </c>
      <c r="O153" s="242"/>
      <c r="P153" s="300" t="str">
        <f t="shared" si="14"/>
        <v/>
      </c>
      <c r="Q153" s="301"/>
      <c r="R153" s="300" t="str">
        <f t="shared" si="11"/>
        <v/>
      </c>
      <c r="S153" s="300" t="str">
        <f t="shared" si="12"/>
        <v/>
      </c>
      <c r="T153" s="300"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6"/>
      <c r="E154" s="292"/>
      <c r="F154" s="294"/>
      <c r="G154" s="294"/>
      <c r="H154" s="294"/>
      <c r="I154" s="297"/>
      <c r="J154" s="297"/>
      <c r="K154" s="298"/>
      <c r="L154" s="298"/>
      <c r="M154" s="288"/>
      <c r="N154" s="299" t="str">
        <f t="shared" si="10"/>
        <v/>
      </c>
      <c r="O154" s="242"/>
      <c r="P154" s="300" t="str">
        <f t="shared" si="14"/>
        <v/>
      </c>
      <c r="Q154" s="301"/>
      <c r="R154" s="300" t="str">
        <f t="shared" si="11"/>
        <v/>
      </c>
      <c r="S154" s="300" t="str">
        <f t="shared" si="12"/>
        <v/>
      </c>
      <c r="T154" s="300"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6"/>
      <c r="E155" s="292"/>
      <c r="F155" s="294"/>
      <c r="G155" s="294"/>
      <c r="H155" s="294"/>
      <c r="I155" s="297"/>
      <c r="J155" s="297"/>
      <c r="K155" s="298"/>
      <c r="L155" s="298"/>
      <c r="M155" s="288"/>
      <c r="N155" s="299" t="str">
        <f t="shared" si="10"/>
        <v/>
      </c>
      <c r="O155" s="242"/>
      <c r="P155" s="300" t="str">
        <f t="shared" si="14"/>
        <v/>
      </c>
      <c r="Q155" s="301"/>
      <c r="R155" s="300" t="str">
        <f t="shared" si="11"/>
        <v/>
      </c>
      <c r="S155" s="300" t="str">
        <f t="shared" si="12"/>
        <v/>
      </c>
      <c r="T155" s="300"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6"/>
      <c r="E156" s="292"/>
      <c r="F156" s="294"/>
      <c r="G156" s="294"/>
      <c r="H156" s="294"/>
      <c r="I156" s="297"/>
      <c r="J156" s="297"/>
      <c r="K156" s="298"/>
      <c r="L156" s="298"/>
      <c r="M156" s="288"/>
      <c r="N156" s="299" t="str">
        <f t="shared" si="10"/>
        <v/>
      </c>
      <c r="O156" s="242"/>
      <c r="P156" s="300" t="str">
        <f t="shared" si="14"/>
        <v/>
      </c>
      <c r="Q156" s="301"/>
      <c r="R156" s="300" t="str">
        <f t="shared" si="11"/>
        <v/>
      </c>
      <c r="S156" s="300" t="str">
        <f t="shared" si="12"/>
        <v/>
      </c>
      <c r="T156" s="300"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6"/>
      <c r="E157" s="292"/>
      <c r="F157" s="294"/>
      <c r="G157" s="294"/>
      <c r="H157" s="294"/>
      <c r="I157" s="297"/>
      <c r="J157" s="297"/>
      <c r="K157" s="298"/>
      <c r="L157" s="298"/>
      <c r="M157" s="288"/>
      <c r="N157" s="299" t="str">
        <f t="shared" si="10"/>
        <v/>
      </c>
      <c r="O157" s="242"/>
      <c r="P157" s="300" t="str">
        <f t="shared" si="14"/>
        <v/>
      </c>
      <c r="Q157" s="301"/>
      <c r="R157" s="300" t="str">
        <f t="shared" si="11"/>
        <v/>
      </c>
      <c r="S157" s="300" t="str">
        <f t="shared" si="12"/>
        <v/>
      </c>
      <c r="T157" s="300"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6"/>
      <c r="E158" s="292"/>
      <c r="F158" s="294"/>
      <c r="G158" s="294"/>
      <c r="H158" s="294"/>
      <c r="I158" s="297"/>
      <c r="J158" s="297"/>
      <c r="K158" s="298"/>
      <c r="L158" s="298"/>
      <c r="M158" s="288"/>
      <c r="N158" s="299" t="str">
        <f t="shared" si="10"/>
        <v/>
      </c>
      <c r="O158" s="242"/>
      <c r="P158" s="300" t="str">
        <f t="shared" si="14"/>
        <v/>
      </c>
      <c r="Q158" s="301"/>
      <c r="R158" s="300" t="str">
        <f t="shared" si="11"/>
        <v/>
      </c>
      <c r="S158" s="300" t="str">
        <f t="shared" si="12"/>
        <v/>
      </c>
      <c r="T158" s="300"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6"/>
      <c r="E159" s="292"/>
      <c r="F159" s="294"/>
      <c r="G159" s="294"/>
      <c r="H159" s="294"/>
      <c r="I159" s="297"/>
      <c r="J159" s="297"/>
      <c r="K159" s="298"/>
      <c r="L159" s="298"/>
      <c r="M159" s="288"/>
      <c r="N159" s="299" t="str">
        <f t="shared" si="10"/>
        <v/>
      </c>
      <c r="O159" s="242"/>
      <c r="P159" s="300" t="str">
        <f t="shared" si="14"/>
        <v/>
      </c>
      <c r="Q159" s="301"/>
      <c r="R159" s="300" t="str">
        <f t="shared" si="11"/>
        <v/>
      </c>
      <c r="S159" s="300" t="str">
        <f t="shared" si="12"/>
        <v/>
      </c>
      <c r="T159" s="300"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6"/>
      <c r="E160" s="292"/>
      <c r="F160" s="294"/>
      <c r="G160" s="294"/>
      <c r="H160" s="294"/>
      <c r="I160" s="297"/>
      <c r="J160" s="297"/>
      <c r="K160" s="298"/>
      <c r="L160" s="298"/>
      <c r="M160" s="288"/>
      <c r="N160" s="299" t="str">
        <f t="shared" si="10"/>
        <v/>
      </c>
      <c r="O160" s="242"/>
      <c r="P160" s="300" t="str">
        <f t="shared" si="14"/>
        <v/>
      </c>
      <c r="Q160" s="301"/>
      <c r="R160" s="300" t="str">
        <f t="shared" si="11"/>
        <v/>
      </c>
      <c r="S160" s="300" t="str">
        <f t="shared" si="12"/>
        <v/>
      </c>
      <c r="T160" s="300"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6"/>
      <c r="E161" s="292"/>
      <c r="F161" s="294"/>
      <c r="G161" s="294"/>
      <c r="H161" s="294"/>
      <c r="I161" s="297"/>
      <c r="J161" s="297"/>
      <c r="K161" s="298"/>
      <c r="L161" s="298"/>
      <c r="M161" s="288"/>
      <c r="N161" s="299" t="str">
        <f t="shared" si="10"/>
        <v/>
      </c>
      <c r="O161" s="242"/>
      <c r="P161" s="300" t="str">
        <f t="shared" si="14"/>
        <v/>
      </c>
      <c r="Q161" s="301"/>
      <c r="R161" s="300" t="str">
        <f t="shared" si="11"/>
        <v/>
      </c>
      <c r="S161" s="300" t="str">
        <f t="shared" si="12"/>
        <v/>
      </c>
      <c r="T161" s="300"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6"/>
      <c r="E162" s="292"/>
      <c r="F162" s="294"/>
      <c r="G162" s="294"/>
      <c r="H162" s="294"/>
      <c r="I162" s="297"/>
      <c r="J162" s="297"/>
      <c r="K162" s="298"/>
      <c r="L162" s="298"/>
      <c r="M162" s="288"/>
      <c r="N162" s="299" t="str">
        <f t="shared" si="10"/>
        <v/>
      </c>
      <c r="O162" s="242"/>
      <c r="P162" s="300" t="str">
        <f t="shared" si="14"/>
        <v/>
      </c>
      <c r="Q162" s="301"/>
      <c r="R162" s="300" t="str">
        <f t="shared" si="11"/>
        <v/>
      </c>
      <c r="S162" s="300" t="str">
        <f t="shared" si="12"/>
        <v/>
      </c>
      <c r="T162" s="300"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6"/>
      <c r="E163" s="292"/>
      <c r="F163" s="294"/>
      <c r="G163" s="294"/>
      <c r="H163" s="294"/>
      <c r="I163" s="297"/>
      <c r="J163" s="297"/>
      <c r="K163" s="298"/>
      <c r="L163" s="298"/>
      <c r="M163" s="288"/>
      <c r="N163" s="299" t="str">
        <f t="shared" si="10"/>
        <v/>
      </c>
      <c r="O163" s="242"/>
      <c r="P163" s="300" t="str">
        <f t="shared" si="14"/>
        <v/>
      </c>
      <c r="Q163" s="301"/>
      <c r="R163" s="300" t="str">
        <f t="shared" si="11"/>
        <v/>
      </c>
      <c r="S163" s="300" t="str">
        <f t="shared" si="12"/>
        <v/>
      </c>
      <c r="T163" s="300"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6"/>
      <c r="E164" s="292"/>
      <c r="F164" s="294"/>
      <c r="G164" s="294"/>
      <c r="H164" s="294"/>
      <c r="I164" s="297"/>
      <c r="J164" s="297"/>
      <c r="K164" s="298"/>
      <c r="L164" s="298"/>
      <c r="M164" s="288"/>
      <c r="N164" s="299" t="str">
        <f t="shared" si="10"/>
        <v/>
      </c>
      <c r="O164" s="242"/>
      <c r="P164" s="300" t="str">
        <f t="shared" si="14"/>
        <v/>
      </c>
      <c r="Q164" s="301"/>
      <c r="R164" s="300" t="str">
        <f t="shared" si="11"/>
        <v/>
      </c>
      <c r="S164" s="300" t="str">
        <f t="shared" si="12"/>
        <v/>
      </c>
      <c r="T164" s="300"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6"/>
      <c r="E165" s="292"/>
      <c r="F165" s="294"/>
      <c r="G165" s="294"/>
      <c r="H165" s="294"/>
      <c r="I165" s="297"/>
      <c r="J165" s="297"/>
      <c r="K165" s="298"/>
      <c r="L165" s="298"/>
      <c r="M165" s="288"/>
      <c r="N165" s="299" t="str">
        <f t="shared" si="10"/>
        <v/>
      </c>
      <c r="O165" s="242"/>
      <c r="P165" s="300" t="str">
        <f t="shared" si="14"/>
        <v/>
      </c>
      <c r="Q165" s="301"/>
      <c r="R165" s="300" t="str">
        <f t="shared" si="11"/>
        <v/>
      </c>
      <c r="S165" s="300" t="str">
        <f t="shared" si="12"/>
        <v/>
      </c>
      <c r="T165" s="300"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6"/>
      <c r="E166" s="292"/>
      <c r="F166" s="294"/>
      <c r="G166" s="294"/>
      <c r="H166" s="294"/>
      <c r="I166" s="297"/>
      <c r="J166" s="297"/>
      <c r="K166" s="298"/>
      <c r="L166" s="298"/>
      <c r="M166" s="288"/>
      <c r="N166" s="299" t="str">
        <f t="shared" si="10"/>
        <v/>
      </c>
      <c r="O166" s="242"/>
      <c r="P166" s="300" t="str">
        <f t="shared" si="14"/>
        <v/>
      </c>
      <c r="Q166" s="301"/>
      <c r="R166" s="300" t="str">
        <f t="shared" si="11"/>
        <v/>
      </c>
      <c r="S166" s="300" t="str">
        <f t="shared" si="12"/>
        <v/>
      </c>
      <c r="T166" s="300"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6"/>
      <c r="E167" s="292"/>
      <c r="F167" s="294"/>
      <c r="G167" s="294"/>
      <c r="H167" s="294"/>
      <c r="I167" s="297"/>
      <c r="J167" s="297"/>
      <c r="K167" s="298"/>
      <c r="L167" s="298"/>
      <c r="M167" s="288"/>
      <c r="N167" s="299" t="str">
        <f t="shared" si="10"/>
        <v/>
      </c>
      <c r="O167" s="242"/>
      <c r="P167" s="300" t="str">
        <f t="shared" si="14"/>
        <v/>
      </c>
      <c r="Q167" s="301"/>
      <c r="R167" s="300" t="str">
        <f t="shared" si="11"/>
        <v/>
      </c>
      <c r="S167" s="300" t="str">
        <f t="shared" si="12"/>
        <v/>
      </c>
      <c r="T167" s="300"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6"/>
      <c r="E168" s="292"/>
      <c r="F168" s="294"/>
      <c r="G168" s="294"/>
      <c r="H168" s="294"/>
      <c r="I168" s="297"/>
      <c r="J168" s="297"/>
      <c r="K168" s="298"/>
      <c r="L168" s="298"/>
      <c r="M168" s="288"/>
      <c r="N168" s="299" t="str">
        <f t="shared" si="10"/>
        <v/>
      </c>
      <c r="O168" s="242"/>
      <c r="P168" s="300" t="str">
        <f t="shared" si="14"/>
        <v/>
      </c>
      <c r="Q168" s="301"/>
      <c r="R168" s="300" t="str">
        <f t="shared" si="11"/>
        <v/>
      </c>
      <c r="S168" s="300" t="str">
        <f t="shared" si="12"/>
        <v/>
      </c>
      <c r="T168" s="300"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6"/>
      <c r="E169" s="292"/>
      <c r="F169" s="294"/>
      <c r="G169" s="294"/>
      <c r="H169" s="294"/>
      <c r="I169" s="297"/>
      <c r="J169" s="297"/>
      <c r="K169" s="298"/>
      <c r="L169" s="298"/>
      <c r="M169" s="288"/>
      <c r="N169" s="299" t="str">
        <f t="shared" si="10"/>
        <v/>
      </c>
      <c r="O169" s="242"/>
      <c r="P169" s="300" t="str">
        <f t="shared" si="14"/>
        <v/>
      </c>
      <c r="Q169" s="301"/>
      <c r="R169" s="300" t="str">
        <f t="shared" si="11"/>
        <v/>
      </c>
      <c r="S169" s="300" t="str">
        <f t="shared" si="12"/>
        <v/>
      </c>
      <c r="T169" s="300"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6"/>
      <c r="E170" s="292"/>
      <c r="F170" s="294"/>
      <c r="G170" s="294"/>
      <c r="H170" s="294"/>
      <c r="I170" s="297"/>
      <c r="J170" s="297"/>
      <c r="K170" s="298"/>
      <c r="L170" s="298"/>
      <c r="M170" s="288"/>
      <c r="N170" s="299" t="str">
        <f t="shared" si="10"/>
        <v/>
      </c>
      <c r="O170" s="242"/>
      <c r="P170" s="300" t="str">
        <f t="shared" si="14"/>
        <v/>
      </c>
      <c r="Q170" s="301"/>
      <c r="R170" s="300" t="str">
        <f t="shared" si="11"/>
        <v/>
      </c>
      <c r="S170" s="300" t="str">
        <f t="shared" si="12"/>
        <v/>
      </c>
      <c r="T170" s="300"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6"/>
      <c r="E171" s="292"/>
      <c r="F171" s="294"/>
      <c r="G171" s="294"/>
      <c r="H171" s="294"/>
      <c r="I171" s="297"/>
      <c r="J171" s="297"/>
      <c r="K171" s="298"/>
      <c r="L171" s="298"/>
      <c r="M171" s="288"/>
      <c r="N171" s="299" t="str">
        <f t="shared" si="10"/>
        <v/>
      </c>
      <c r="O171" s="242"/>
      <c r="P171" s="300" t="str">
        <f t="shared" si="14"/>
        <v/>
      </c>
      <c r="Q171" s="301"/>
      <c r="R171" s="300" t="str">
        <f t="shared" si="11"/>
        <v/>
      </c>
      <c r="S171" s="300" t="str">
        <f t="shared" si="12"/>
        <v/>
      </c>
      <c r="T171" s="300"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6"/>
      <c r="E172" s="292"/>
      <c r="F172" s="294"/>
      <c r="G172" s="294"/>
      <c r="H172" s="294"/>
      <c r="I172" s="297"/>
      <c r="J172" s="297"/>
      <c r="K172" s="298"/>
      <c r="L172" s="298"/>
      <c r="M172" s="288"/>
      <c r="N172" s="299" t="str">
        <f t="shared" si="10"/>
        <v/>
      </c>
      <c r="O172" s="242"/>
      <c r="P172" s="300" t="str">
        <f t="shared" si="14"/>
        <v/>
      </c>
      <c r="Q172" s="301"/>
      <c r="R172" s="300" t="str">
        <f t="shared" si="11"/>
        <v/>
      </c>
      <c r="S172" s="300" t="str">
        <f t="shared" si="12"/>
        <v/>
      </c>
      <c r="T172" s="300"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6"/>
      <c r="E173" s="292"/>
      <c r="F173" s="294"/>
      <c r="G173" s="294"/>
      <c r="H173" s="294"/>
      <c r="I173" s="297"/>
      <c r="J173" s="297"/>
      <c r="K173" s="298"/>
      <c r="L173" s="298"/>
      <c r="M173" s="288"/>
      <c r="N173" s="299" t="str">
        <f t="shared" si="10"/>
        <v/>
      </c>
      <c r="O173" s="242"/>
      <c r="P173" s="300" t="str">
        <f t="shared" si="14"/>
        <v/>
      </c>
      <c r="Q173" s="301"/>
      <c r="R173" s="300" t="str">
        <f t="shared" si="11"/>
        <v/>
      </c>
      <c r="S173" s="300" t="str">
        <f t="shared" si="12"/>
        <v/>
      </c>
      <c r="T173" s="300"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6"/>
      <c r="E174" s="292"/>
      <c r="F174" s="294"/>
      <c r="G174" s="294"/>
      <c r="H174" s="294"/>
      <c r="I174" s="297"/>
      <c r="J174" s="297"/>
      <c r="K174" s="298"/>
      <c r="L174" s="298"/>
      <c r="M174" s="288"/>
      <c r="N174" s="299" t="str">
        <f t="shared" si="10"/>
        <v/>
      </c>
      <c r="O174" s="242"/>
      <c r="P174" s="300" t="str">
        <f t="shared" si="14"/>
        <v/>
      </c>
      <c r="Q174" s="301"/>
      <c r="R174" s="300" t="str">
        <f t="shared" si="11"/>
        <v/>
      </c>
      <c r="S174" s="300" t="str">
        <f t="shared" si="12"/>
        <v/>
      </c>
      <c r="T174" s="300"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6"/>
      <c r="E175" s="292"/>
      <c r="F175" s="294"/>
      <c r="G175" s="294"/>
      <c r="H175" s="294"/>
      <c r="I175" s="297"/>
      <c r="J175" s="297"/>
      <c r="K175" s="298"/>
      <c r="L175" s="298"/>
      <c r="M175" s="288"/>
      <c r="N175" s="299" t="str">
        <f t="shared" si="10"/>
        <v/>
      </c>
      <c r="O175" s="242"/>
      <c r="P175" s="300" t="str">
        <f t="shared" si="14"/>
        <v/>
      </c>
      <c r="Q175" s="301"/>
      <c r="R175" s="300" t="str">
        <f t="shared" si="11"/>
        <v/>
      </c>
      <c r="S175" s="300" t="str">
        <f t="shared" si="12"/>
        <v/>
      </c>
      <c r="T175" s="300"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6"/>
      <c r="E176" s="292"/>
      <c r="F176" s="294"/>
      <c r="G176" s="294"/>
      <c r="H176" s="294"/>
      <c r="I176" s="297"/>
      <c r="J176" s="297"/>
      <c r="K176" s="298"/>
      <c r="L176" s="298"/>
      <c r="M176" s="288"/>
      <c r="N176" s="299" t="str">
        <f t="shared" si="10"/>
        <v/>
      </c>
      <c r="O176" s="242"/>
      <c r="P176" s="300" t="str">
        <f t="shared" si="14"/>
        <v/>
      </c>
      <c r="Q176" s="301"/>
      <c r="R176" s="300" t="str">
        <f t="shared" si="11"/>
        <v/>
      </c>
      <c r="S176" s="300" t="str">
        <f t="shared" si="12"/>
        <v/>
      </c>
      <c r="T176" s="300"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6"/>
      <c r="E177" s="292"/>
      <c r="F177" s="294"/>
      <c r="G177" s="294"/>
      <c r="H177" s="294"/>
      <c r="I177" s="297"/>
      <c r="J177" s="297"/>
      <c r="K177" s="298"/>
      <c r="L177" s="298"/>
      <c r="M177" s="288"/>
      <c r="N177" s="299" t="str">
        <f t="shared" si="10"/>
        <v/>
      </c>
      <c r="O177" s="242"/>
      <c r="P177" s="300" t="str">
        <f t="shared" si="14"/>
        <v/>
      </c>
      <c r="Q177" s="301"/>
      <c r="R177" s="300" t="str">
        <f t="shared" si="11"/>
        <v/>
      </c>
      <c r="S177" s="300" t="str">
        <f t="shared" si="12"/>
        <v/>
      </c>
      <c r="T177" s="300"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6"/>
      <c r="E178" s="292"/>
      <c r="F178" s="294"/>
      <c r="G178" s="294"/>
      <c r="H178" s="294"/>
      <c r="I178" s="297"/>
      <c r="J178" s="297"/>
      <c r="K178" s="298"/>
      <c r="L178" s="298"/>
      <c r="M178" s="288"/>
      <c r="N178" s="299" t="str">
        <f t="shared" si="10"/>
        <v/>
      </c>
      <c r="O178" s="242"/>
      <c r="P178" s="300" t="str">
        <f t="shared" si="14"/>
        <v/>
      </c>
      <c r="Q178" s="301"/>
      <c r="R178" s="300" t="str">
        <f t="shared" si="11"/>
        <v/>
      </c>
      <c r="S178" s="300" t="str">
        <f t="shared" si="12"/>
        <v/>
      </c>
      <c r="T178" s="300"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6"/>
      <c r="E179" s="292"/>
      <c r="F179" s="294"/>
      <c r="G179" s="294"/>
      <c r="H179" s="294"/>
      <c r="I179" s="297"/>
      <c r="J179" s="297"/>
      <c r="K179" s="298"/>
      <c r="L179" s="298"/>
      <c r="M179" s="288"/>
      <c r="N179" s="299" t="str">
        <f t="shared" si="10"/>
        <v/>
      </c>
      <c r="O179" s="242"/>
      <c r="P179" s="300" t="str">
        <f t="shared" si="14"/>
        <v/>
      </c>
      <c r="Q179" s="301"/>
      <c r="R179" s="300" t="str">
        <f t="shared" si="11"/>
        <v/>
      </c>
      <c r="S179" s="300" t="str">
        <f t="shared" si="12"/>
        <v/>
      </c>
      <c r="T179" s="300"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6"/>
      <c r="E180" s="292"/>
      <c r="F180" s="294"/>
      <c r="G180" s="294"/>
      <c r="H180" s="294"/>
      <c r="I180" s="297"/>
      <c r="J180" s="297"/>
      <c r="K180" s="298"/>
      <c r="L180" s="298"/>
      <c r="M180" s="288"/>
      <c r="N180" s="299" t="str">
        <f t="shared" si="10"/>
        <v/>
      </c>
      <c r="O180" s="242"/>
      <c r="P180" s="300" t="str">
        <f t="shared" si="14"/>
        <v/>
      </c>
      <c r="Q180" s="301"/>
      <c r="R180" s="300" t="str">
        <f t="shared" si="11"/>
        <v/>
      </c>
      <c r="S180" s="300" t="str">
        <f t="shared" si="12"/>
        <v/>
      </c>
      <c r="T180" s="300"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6"/>
      <c r="E181" s="292"/>
      <c r="F181" s="294"/>
      <c r="G181" s="294"/>
      <c r="H181" s="294"/>
      <c r="I181" s="297"/>
      <c r="J181" s="297"/>
      <c r="K181" s="298"/>
      <c r="L181" s="298"/>
      <c r="M181" s="288"/>
      <c r="N181" s="299" t="str">
        <f t="shared" si="10"/>
        <v/>
      </c>
      <c r="O181" s="242"/>
      <c r="P181" s="300" t="str">
        <f t="shared" si="14"/>
        <v/>
      </c>
      <c r="Q181" s="301"/>
      <c r="R181" s="300" t="str">
        <f t="shared" si="11"/>
        <v/>
      </c>
      <c r="S181" s="300" t="str">
        <f t="shared" si="12"/>
        <v/>
      </c>
      <c r="T181" s="300"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6"/>
      <c r="E182" s="292"/>
      <c r="F182" s="294"/>
      <c r="G182" s="294"/>
      <c r="H182" s="294"/>
      <c r="I182" s="297"/>
      <c r="J182" s="297"/>
      <c r="K182" s="298"/>
      <c r="L182" s="298"/>
      <c r="M182" s="288"/>
      <c r="N182" s="299" t="str">
        <f t="shared" si="10"/>
        <v/>
      </c>
      <c r="O182" s="242"/>
      <c r="P182" s="300" t="str">
        <f t="shared" si="14"/>
        <v/>
      </c>
      <c r="Q182" s="301"/>
      <c r="R182" s="300" t="str">
        <f t="shared" si="11"/>
        <v/>
      </c>
      <c r="S182" s="300" t="str">
        <f t="shared" si="12"/>
        <v/>
      </c>
      <c r="T182" s="300"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6"/>
      <c r="E183" s="292"/>
      <c r="F183" s="294"/>
      <c r="G183" s="294"/>
      <c r="H183" s="294"/>
      <c r="I183" s="297"/>
      <c r="J183" s="297"/>
      <c r="K183" s="298"/>
      <c r="L183" s="298"/>
      <c r="M183" s="288"/>
      <c r="N183" s="299" t="str">
        <f t="shared" si="10"/>
        <v/>
      </c>
      <c r="O183" s="242"/>
      <c r="P183" s="300" t="str">
        <f t="shared" si="14"/>
        <v/>
      </c>
      <c r="Q183" s="301"/>
      <c r="R183" s="300" t="str">
        <f t="shared" si="11"/>
        <v/>
      </c>
      <c r="S183" s="300" t="str">
        <f t="shared" si="12"/>
        <v/>
      </c>
      <c r="T183" s="300"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6"/>
      <c r="E184" s="292"/>
      <c r="F184" s="294"/>
      <c r="G184" s="294"/>
      <c r="H184" s="294"/>
      <c r="I184" s="297"/>
      <c r="J184" s="297"/>
      <c r="K184" s="298"/>
      <c r="L184" s="298"/>
      <c r="M184" s="288"/>
      <c r="N184" s="299" t="str">
        <f t="shared" si="10"/>
        <v/>
      </c>
      <c r="O184" s="242"/>
      <c r="P184" s="300" t="str">
        <f t="shared" si="14"/>
        <v/>
      </c>
      <c r="Q184" s="301"/>
      <c r="R184" s="300" t="str">
        <f t="shared" si="11"/>
        <v/>
      </c>
      <c r="S184" s="300" t="str">
        <f t="shared" si="12"/>
        <v/>
      </c>
      <c r="T184" s="300"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6"/>
      <c r="E185" s="292"/>
      <c r="F185" s="294"/>
      <c r="G185" s="294"/>
      <c r="H185" s="294"/>
      <c r="I185" s="297"/>
      <c r="J185" s="297"/>
      <c r="K185" s="298"/>
      <c r="L185" s="298"/>
      <c r="M185" s="288"/>
      <c r="N185" s="299" t="str">
        <f t="shared" si="10"/>
        <v/>
      </c>
      <c r="O185" s="242"/>
      <c r="P185" s="300" t="str">
        <f t="shared" si="14"/>
        <v/>
      </c>
      <c r="Q185" s="301"/>
      <c r="R185" s="300" t="str">
        <f t="shared" si="11"/>
        <v/>
      </c>
      <c r="S185" s="300" t="str">
        <f t="shared" si="12"/>
        <v/>
      </c>
      <c r="T185" s="300"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6"/>
      <c r="E186" s="292"/>
      <c r="F186" s="294"/>
      <c r="G186" s="294"/>
      <c r="H186" s="294"/>
      <c r="I186" s="297"/>
      <c r="J186" s="297"/>
      <c r="K186" s="298"/>
      <c r="L186" s="298"/>
      <c r="M186" s="288"/>
      <c r="N186" s="299" t="str">
        <f t="shared" si="10"/>
        <v/>
      </c>
      <c r="O186" s="242"/>
      <c r="P186" s="300" t="str">
        <f t="shared" si="14"/>
        <v/>
      </c>
      <c r="Q186" s="301"/>
      <c r="R186" s="300" t="str">
        <f t="shared" si="11"/>
        <v/>
      </c>
      <c r="S186" s="300" t="str">
        <f t="shared" si="12"/>
        <v/>
      </c>
      <c r="T186" s="300"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6"/>
      <c r="E187" s="292"/>
      <c r="F187" s="294"/>
      <c r="G187" s="294"/>
      <c r="H187" s="294"/>
      <c r="I187" s="297"/>
      <c r="J187" s="297"/>
      <c r="K187" s="298"/>
      <c r="L187" s="298"/>
      <c r="M187" s="288"/>
      <c r="N187" s="299" t="str">
        <f t="shared" si="10"/>
        <v/>
      </c>
      <c r="O187" s="242"/>
      <c r="P187" s="300" t="str">
        <f t="shared" si="14"/>
        <v/>
      </c>
      <c r="Q187" s="301"/>
      <c r="R187" s="300" t="str">
        <f t="shared" si="11"/>
        <v/>
      </c>
      <c r="S187" s="300" t="str">
        <f t="shared" si="12"/>
        <v/>
      </c>
      <c r="T187" s="300"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6"/>
      <c r="E188" s="292"/>
      <c r="F188" s="294"/>
      <c r="G188" s="294"/>
      <c r="H188" s="294"/>
      <c r="I188" s="297"/>
      <c r="J188" s="297"/>
      <c r="K188" s="298"/>
      <c r="L188" s="298"/>
      <c r="M188" s="288"/>
      <c r="N188" s="299" t="str">
        <f t="shared" si="10"/>
        <v/>
      </c>
      <c r="O188" s="242"/>
      <c r="P188" s="300" t="str">
        <f t="shared" si="14"/>
        <v/>
      </c>
      <c r="Q188" s="301"/>
      <c r="R188" s="300" t="str">
        <f t="shared" si="11"/>
        <v/>
      </c>
      <c r="S188" s="300" t="str">
        <f t="shared" si="12"/>
        <v/>
      </c>
      <c r="T188" s="300"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6"/>
      <c r="E189" s="292"/>
      <c r="F189" s="294"/>
      <c r="G189" s="294"/>
      <c r="H189" s="294"/>
      <c r="I189" s="297"/>
      <c r="J189" s="297"/>
      <c r="K189" s="298"/>
      <c r="L189" s="298"/>
      <c r="M189" s="288"/>
      <c r="N189" s="299" t="str">
        <f t="shared" si="10"/>
        <v/>
      </c>
      <c r="O189" s="242"/>
      <c r="P189" s="300" t="str">
        <f t="shared" si="14"/>
        <v/>
      </c>
      <c r="Q189" s="301"/>
      <c r="R189" s="300" t="str">
        <f t="shared" si="11"/>
        <v/>
      </c>
      <c r="S189" s="300" t="str">
        <f t="shared" si="12"/>
        <v/>
      </c>
      <c r="T189" s="300"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6"/>
      <c r="E190" s="292"/>
      <c r="F190" s="294"/>
      <c r="G190" s="294"/>
      <c r="H190" s="294"/>
      <c r="I190" s="297"/>
      <c r="J190" s="297"/>
      <c r="K190" s="298"/>
      <c r="L190" s="298"/>
      <c r="M190" s="288"/>
      <c r="N190" s="299" t="str">
        <f t="shared" si="10"/>
        <v/>
      </c>
      <c r="O190" s="242"/>
      <c r="P190" s="300" t="str">
        <f t="shared" si="14"/>
        <v/>
      </c>
      <c r="Q190" s="301"/>
      <c r="R190" s="300" t="str">
        <f t="shared" si="11"/>
        <v/>
      </c>
      <c r="S190" s="300" t="str">
        <f t="shared" si="12"/>
        <v/>
      </c>
      <c r="T190" s="300"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6"/>
      <c r="E191" s="292"/>
      <c r="F191" s="294"/>
      <c r="G191" s="294"/>
      <c r="H191" s="294"/>
      <c r="I191" s="297"/>
      <c r="J191" s="297"/>
      <c r="K191" s="298"/>
      <c r="L191" s="298"/>
      <c r="M191" s="288"/>
      <c r="N191" s="299" t="str">
        <f t="shared" si="10"/>
        <v/>
      </c>
      <c r="O191" s="242"/>
      <c r="P191" s="300" t="str">
        <f t="shared" si="14"/>
        <v/>
      </c>
      <c r="Q191" s="301"/>
      <c r="R191" s="300" t="str">
        <f t="shared" si="11"/>
        <v/>
      </c>
      <c r="S191" s="300" t="str">
        <f t="shared" si="12"/>
        <v/>
      </c>
      <c r="T191" s="300"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6"/>
      <c r="E192" s="292"/>
      <c r="F192" s="294"/>
      <c r="G192" s="294"/>
      <c r="H192" s="294"/>
      <c r="I192" s="297"/>
      <c r="J192" s="297"/>
      <c r="K192" s="298"/>
      <c r="L192" s="298"/>
      <c r="M192" s="288"/>
      <c r="N192" s="299" t="str">
        <f t="shared" si="10"/>
        <v/>
      </c>
      <c r="O192" s="242"/>
      <c r="P192" s="300" t="str">
        <f t="shared" si="14"/>
        <v/>
      </c>
      <c r="Q192" s="301"/>
      <c r="R192" s="300" t="str">
        <f t="shared" si="11"/>
        <v/>
      </c>
      <c r="S192" s="300" t="str">
        <f t="shared" si="12"/>
        <v/>
      </c>
      <c r="T192" s="300"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6"/>
      <c r="E193" s="292"/>
      <c r="F193" s="294"/>
      <c r="G193" s="294"/>
      <c r="H193" s="294"/>
      <c r="I193" s="297"/>
      <c r="J193" s="297"/>
      <c r="K193" s="298"/>
      <c r="L193" s="298"/>
      <c r="M193" s="288"/>
      <c r="N193" s="299" t="str">
        <f t="shared" si="10"/>
        <v/>
      </c>
      <c r="O193" s="242"/>
      <c r="P193" s="300" t="str">
        <f t="shared" si="14"/>
        <v/>
      </c>
      <c r="Q193" s="301"/>
      <c r="R193" s="300" t="str">
        <f t="shared" si="11"/>
        <v/>
      </c>
      <c r="S193" s="300" t="str">
        <f t="shared" si="12"/>
        <v/>
      </c>
      <c r="T193" s="300"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6"/>
      <c r="E194" s="292"/>
      <c r="F194" s="294"/>
      <c r="G194" s="294"/>
      <c r="H194" s="294"/>
      <c r="I194" s="297"/>
      <c r="J194" s="297"/>
      <c r="K194" s="298"/>
      <c r="L194" s="298"/>
      <c r="M194" s="288"/>
      <c r="N194" s="299" t="str">
        <f t="shared" si="10"/>
        <v/>
      </c>
      <c r="O194" s="242"/>
      <c r="P194" s="300" t="str">
        <f t="shared" si="14"/>
        <v/>
      </c>
      <c r="Q194" s="301"/>
      <c r="R194" s="300" t="str">
        <f t="shared" si="11"/>
        <v/>
      </c>
      <c r="S194" s="300" t="str">
        <f t="shared" si="12"/>
        <v/>
      </c>
      <c r="T194" s="300"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6"/>
      <c r="E195" s="292"/>
      <c r="F195" s="294"/>
      <c r="G195" s="294"/>
      <c r="H195" s="294"/>
      <c r="I195" s="297"/>
      <c r="J195" s="297"/>
      <c r="K195" s="298"/>
      <c r="L195" s="298"/>
      <c r="M195" s="288"/>
      <c r="N195" s="299" t="str">
        <f t="shared" si="10"/>
        <v/>
      </c>
      <c r="O195" s="242"/>
      <c r="P195" s="300" t="str">
        <f t="shared" si="14"/>
        <v/>
      </c>
      <c r="Q195" s="301"/>
      <c r="R195" s="300" t="str">
        <f t="shared" si="11"/>
        <v/>
      </c>
      <c r="S195" s="300" t="str">
        <f t="shared" si="12"/>
        <v/>
      </c>
      <c r="T195" s="300"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6"/>
      <c r="E196" s="292"/>
      <c r="F196" s="294"/>
      <c r="G196" s="294"/>
      <c r="H196" s="294"/>
      <c r="I196" s="297"/>
      <c r="J196" s="297"/>
      <c r="K196" s="298"/>
      <c r="L196" s="298"/>
      <c r="M196" s="288"/>
      <c r="N196" s="299" t="str">
        <f t="shared" si="10"/>
        <v/>
      </c>
      <c r="O196" s="242"/>
      <c r="P196" s="300" t="str">
        <f t="shared" si="14"/>
        <v/>
      </c>
      <c r="Q196" s="301"/>
      <c r="R196" s="300" t="str">
        <f t="shared" si="11"/>
        <v/>
      </c>
      <c r="S196" s="300" t="str">
        <f t="shared" si="12"/>
        <v/>
      </c>
      <c r="T196" s="300"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6"/>
      <c r="E197" s="292"/>
      <c r="F197" s="294"/>
      <c r="G197" s="294"/>
      <c r="H197" s="294"/>
      <c r="I197" s="297"/>
      <c r="J197" s="297"/>
      <c r="K197" s="298"/>
      <c r="L197" s="298"/>
      <c r="M197" s="288"/>
      <c r="N197" s="299" t="str">
        <f t="shared" si="10"/>
        <v/>
      </c>
      <c r="O197" s="242"/>
      <c r="P197" s="300" t="str">
        <f t="shared" si="14"/>
        <v/>
      </c>
      <c r="Q197" s="301"/>
      <c r="R197" s="300" t="str">
        <f t="shared" si="11"/>
        <v/>
      </c>
      <c r="S197" s="300" t="str">
        <f t="shared" si="12"/>
        <v/>
      </c>
      <c r="T197" s="300"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6"/>
      <c r="E198" s="292"/>
      <c r="F198" s="294"/>
      <c r="G198" s="294"/>
      <c r="H198" s="294"/>
      <c r="I198" s="297"/>
      <c r="J198" s="297"/>
      <c r="K198" s="298"/>
      <c r="L198" s="298"/>
      <c r="M198" s="288"/>
      <c r="N198" s="299" t="str">
        <f t="shared" si="10"/>
        <v/>
      </c>
      <c r="O198" s="242"/>
      <c r="P198" s="300" t="str">
        <f t="shared" si="14"/>
        <v/>
      </c>
      <c r="Q198" s="301"/>
      <c r="R198" s="300" t="str">
        <f t="shared" si="11"/>
        <v/>
      </c>
      <c r="S198" s="300" t="str">
        <f t="shared" si="12"/>
        <v/>
      </c>
      <c r="T198" s="300"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6"/>
      <c r="E199" s="292"/>
      <c r="F199" s="294"/>
      <c r="G199" s="294"/>
      <c r="H199" s="294"/>
      <c r="I199" s="297"/>
      <c r="J199" s="297"/>
      <c r="K199" s="298"/>
      <c r="L199" s="298"/>
      <c r="M199" s="288"/>
      <c r="N199" s="299" t="str">
        <f t="shared" si="10"/>
        <v/>
      </c>
      <c r="O199" s="242"/>
      <c r="P199" s="300" t="str">
        <f t="shared" si="14"/>
        <v/>
      </c>
      <c r="Q199" s="301"/>
      <c r="R199" s="300" t="str">
        <f t="shared" si="11"/>
        <v/>
      </c>
      <c r="S199" s="300" t="str">
        <f t="shared" si="12"/>
        <v/>
      </c>
      <c r="T199" s="300"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6"/>
      <c r="E200" s="292"/>
      <c r="F200" s="294"/>
      <c r="G200" s="294"/>
      <c r="H200" s="294"/>
      <c r="I200" s="297"/>
      <c r="J200" s="297"/>
      <c r="K200" s="298"/>
      <c r="L200" s="298"/>
      <c r="M200" s="288"/>
      <c r="N200" s="299" t="str">
        <f t="shared" si="10"/>
        <v/>
      </c>
      <c r="O200" s="242"/>
      <c r="P200" s="300" t="str">
        <f t="shared" si="14"/>
        <v/>
      </c>
      <c r="Q200" s="301"/>
      <c r="R200" s="300" t="str">
        <f t="shared" si="11"/>
        <v/>
      </c>
      <c r="S200" s="300" t="str">
        <f t="shared" si="12"/>
        <v/>
      </c>
      <c r="T200" s="300"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6"/>
      <c r="E201" s="292"/>
      <c r="F201" s="294"/>
      <c r="G201" s="294"/>
      <c r="H201" s="294"/>
      <c r="I201" s="297"/>
      <c r="J201" s="297"/>
      <c r="K201" s="298"/>
      <c r="L201" s="298"/>
      <c r="M201" s="288"/>
      <c r="N201" s="299" t="str">
        <f t="shared" si="10"/>
        <v/>
      </c>
      <c r="O201" s="242"/>
      <c r="P201" s="300" t="str">
        <f t="shared" si="14"/>
        <v/>
      </c>
      <c r="Q201" s="301"/>
      <c r="R201" s="300" t="str">
        <f t="shared" si="11"/>
        <v/>
      </c>
      <c r="S201" s="300" t="str">
        <f t="shared" si="12"/>
        <v/>
      </c>
      <c r="T201" s="300"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6"/>
      <c r="E202" s="292"/>
      <c r="F202" s="294"/>
      <c r="G202" s="294"/>
      <c r="H202" s="294"/>
      <c r="I202" s="297"/>
      <c r="J202" s="297"/>
      <c r="K202" s="298"/>
      <c r="L202" s="298"/>
      <c r="M202" s="288"/>
      <c r="N202" s="299" t="str">
        <f t="shared" si="10"/>
        <v/>
      </c>
      <c r="O202" s="242"/>
      <c r="P202" s="300" t="str">
        <f t="shared" si="14"/>
        <v/>
      </c>
      <c r="Q202" s="301"/>
      <c r="R202" s="300" t="str">
        <f t="shared" si="11"/>
        <v/>
      </c>
      <c r="S202" s="300" t="str">
        <f t="shared" si="12"/>
        <v/>
      </c>
      <c r="T202" s="300"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6"/>
      <c r="E203" s="292"/>
      <c r="F203" s="294"/>
      <c r="G203" s="294"/>
      <c r="H203" s="294"/>
      <c r="I203" s="297"/>
      <c r="J203" s="297"/>
      <c r="K203" s="298"/>
      <c r="L203" s="298"/>
      <c r="M203" s="288"/>
      <c r="N203" s="299" t="str">
        <f t="shared" si="10"/>
        <v/>
      </c>
      <c r="O203" s="242"/>
      <c r="P203" s="300" t="str">
        <f t="shared" si="14"/>
        <v/>
      </c>
      <c r="Q203" s="301"/>
      <c r="R203" s="300" t="str">
        <f t="shared" si="11"/>
        <v/>
      </c>
      <c r="S203" s="300" t="str">
        <f t="shared" si="12"/>
        <v/>
      </c>
      <c r="T203" s="300"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6"/>
      <c r="E204" s="292"/>
      <c r="F204" s="294"/>
      <c r="G204" s="294"/>
      <c r="H204" s="294"/>
      <c r="I204" s="297"/>
      <c r="J204" s="297"/>
      <c r="K204" s="298"/>
      <c r="L204" s="298"/>
      <c r="M204" s="288"/>
      <c r="N204" s="299" t="str">
        <f t="shared" si="10"/>
        <v/>
      </c>
      <c r="O204" s="242"/>
      <c r="P204" s="300" t="str">
        <f t="shared" si="14"/>
        <v/>
      </c>
      <c r="Q204" s="301"/>
      <c r="R204" s="300" t="str">
        <f t="shared" si="11"/>
        <v/>
      </c>
      <c r="S204" s="300" t="str">
        <f t="shared" si="12"/>
        <v/>
      </c>
      <c r="T204" s="300"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6"/>
      <c r="E205" s="292"/>
      <c r="F205" s="294"/>
      <c r="G205" s="294"/>
      <c r="H205" s="294"/>
      <c r="I205" s="297"/>
      <c r="J205" s="297"/>
      <c r="K205" s="298"/>
      <c r="L205" s="298"/>
      <c r="M205" s="288"/>
      <c r="N205" s="299" t="str">
        <f t="shared" si="10"/>
        <v/>
      </c>
      <c r="O205" s="242"/>
      <c r="P205" s="300" t="str">
        <f t="shared" si="14"/>
        <v/>
      </c>
      <c r="Q205" s="301"/>
      <c r="R205" s="300" t="str">
        <f t="shared" si="11"/>
        <v/>
      </c>
      <c r="S205" s="300" t="str">
        <f t="shared" si="12"/>
        <v/>
      </c>
      <c r="T205" s="300"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6"/>
      <c r="E206" s="292"/>
      <c r="F206" s="294"/>
      <c r="G206" s="294"/>
      <c r="H206" s="294"/>
      <c r="I206" s="297"/>
      <c r="J206" s="297"/>
      <c r="K206" s="298"/>
      <c r="L206" s="298"/>
      <c r="M206" s="288"/>
      <c r="N206" s="299" t="str">
        <f t="shared" ref="N206:N269" si="15">IF(L206-K206=0,"",L206-K206)</f>
        <v/>
      </c>
      <c r="O206" s="242"/>
      <c r="P206" s="300" t="str">
        <f t="shared" si="14"/>
        <v/>
      </c>
      <c r="Q206" s="301"/>
      <c r="R206" s="300" t="str">
        <f t="shared" ref="R206:R269" si="16">IF(F206="Cofinanciación FONTUR",Q206,"")</f>
        <v/>
      </c>
      <c r="S206" s="300" t="str">
        <f t="shared" ref="S206:S269" si="17">IF(F206="Contrapartida Proponente",Q206,"")</f>
        <v/>
      </c>
      <c r="T206" s="300"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6"/>
      <c r="E207" s="292"/>
      <c r="F207" s="294"/>
      <c r="G207" s="294"/>
      <c r="H207" s="294"/>
      <c r="I207" s="297"/>
      <c r="J207" s="297"/>
      <c r="K207" s="298"/>
      <c r="L207" s="298"/>
      <c r="M207" s="288"/>
      <c r="N207" s="299" t="str">
        <f t="shared" si="15"/>
        <v/>
      </c>
      <c r="O207" s="242"/>
      <c r="P207" s="300" t="str">
        <f t="shared" si="14"/>
        <v/>
      </c>
      <c r="Q207" s="301"/>
      <c r="R207" s="300" t="str">
        <f t="shared" si="16"/>
        <v/>
      </c>
      <c r="S207" s="300" t="str">
        <f t="shared" si="17"/>
        <v/>
      </c>
      <c r="T207" s="300"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6"/>
      <c r="E208" s="292"/>
      <c r="F208" s="294"/>
      <c r="G208" s="294"/>
      <c r="H208" s="294"/>
      <c r="I208" s="297"/>
      <c r="J208" s="297"/>
      <c r="K208" s="298"/>
      <c r="L208" s="298"/>
      <c r="M208" s="288"/>
      <c r="N208" s="299" t="str">
        <f t="shared" si="15"/>
        <v/>
      </c>
      <c r="O208" s="242"/>
      <c r="P208" s="300" t="str">
        <f t="shared" ref="P208:P271" si="19">IFERROR(Q208/O208,"")</f>
        <v/>
      </c>
      <c r="Q208" s="301"/>
      <c r="R208" s="300" t="str">
        <f t="shared" si="16"/>
        <v/>
      </c>
      <c r="S208" s="300" t="str">
        <f t="shared" si="17"/>
        <v/>
      </c>
      <c r="T208" s="300"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6"/>
      <c r="E209" s="292"/>
      <c r="F209" s="294"/>
      <c r="G209" s="294"/>
      <c r="H209" s="294"/>
      <c r="I209" s="297"/>
      <c r="J209" s="297"/>
      <c r="K209" s="298"/>
      <c r="L209" s="298"/>
      <c r="M209" s="288"/>
      <c r="N209" s="299" t="str">
        <f t="shared" si="15"/>
        <v/>
      </c>
      <c r="O209" s="242"/>
      <c r="P209" s="300" t="str">
        <f t="shared" si="19"/>
        <v/>
      </c>
      <c r="Q209" s="301"/>
      <c r="R209" s="300" t="str">
        <f t="shared" si="16"/>
        <v/>
      </c>
      <c r="S209" s="300" t="str">
        <f t="shared" si="17"/>
        <v/>
      </c>
      <c r="T209" s="300"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6"/>
      <c r="E210" s="292"/>
      <c r="F210" s="294"/>
      <c r="G210" s="294"/>
      <c r="H210" s="294"/>
      <c r="I210" s="297"/>
      <c r="J210" s="297"/>
      <c r="K210" s="298"/>
      <c r="L210" s="298"/>
      <c r="M210" s="288"/>
      <c r="N210" s="299" t="str">
        <f t="shared" si="15"/>
        <v/>
      </c>
      <c r="O210" s="242"/>
      <c r="P210" s="300" t="str">
        <f t="shared" si="19"/>
        <v/>
      </c>
      <c r="Q210" s="301"/>
      <c r="R210" s="300" t="str">
        <f t="shared" si="16"/>
        <v/>
      </c>
      <c r="S210" s="300" t="str">
        <f t="shared" si="17"/>
        <v/>
      </c>
      <c r="T210" s="300"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6"/>
      <c r="E211" s="292"/>
      <c r="F211" s="294"/>
      <c r="G211" s="294"/>
      <c r="H211" s="294"/>
      <c r="I211" s="297"/>
      <c r="J211" s="297"/>
      <c r="K211" s="298"/>
      <c r="L211" s="298"/>
      <c r="M211" s="288"/>
      <c r="N211" s="299" t="str">
        <f t="shared" si="15"/>
        <v/>
      </c>
      <c r="O211" s="242"/>
      <c r="P211" s="300" t="str">
        <f t="shared" si="19"/>
        <v/>
      </c>
      <c r="Q211" s="301"/>
      <c r="R211" s="300" t="str">
        <f t="shared" si="16"/>
        <v/>
      </c>
      <c r="S211" s="300" t="str">
        <f t="shared" si="17"/>
        <v/>
      </c>
      <c r="T211" s="300"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6"/>
      <c r="E212" s="292"/>
      <c r="F212" s="294"/>
      <c r="G212" s="294"/>
      <c r="H212" s="294"/>
      <c r="I212" s="297"/>
      <c r="J212" s="297"/>
      <c r="K212" s="298"/>
      <c r="L212" s="298"/>
      <c r="M212" s="288"/>
      <c r="N212" s="299" t="str">
        <f t="shared" si="15"/>
        <v/>
      </c>
      <c r="O212" s="242"/>
      <c r="P212" s="300" t="str">
        <f t="shared" si="19"/>
        <v/>
      </c>
      <c r="Q212" s="301"/>
      <c r="R212" s="300" t="str">
        <f t="shared" si="16"/>
        <v/>
      </c>
      <c r="S212" s="300" t="str">
        <f t="shared" si="17"/>
        <v/>
      </c>
      <c r="T212" s="300"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6"/>
      <c r="E213" s="292"/>
      <c r="F213" s="294"/>
      <c r="G213" s="294"/>
      <c r="H213" s="294"/>
      <c r="I213" s="297"/>
      <c r="J213" s="297"/>
      <c r="K213" s="298"/>
      <c r="L213" s="298"/>
      <c r="M213" s="288"/>
      <c r="N213" s="299" t="str">
        <f t="shared" si="15"/>
        <v/>
      </c>
      <c r="O213" s="242"/>
      <c r="P213" s="300" t="str">
        <f t="shared" si="19"/>
        <v/>
      </c>
      <c r="Q213" s="301"/>
      <c r="R213" s="300" t="str">
        <f t="shared" si="16"/>
        <v/>
      </c>
      <c r="S213" s="300" t="str">
        <f t="shared" si="17"/>
        <v/>
      </c>
      <c r="T213" s="300"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6"/>
      <c r="E214" s="292"/>
      <c r="F214" s="294"/>
      <c r="G214" s="294"/>
      <c r="H214" s="294"/>
      <c r="I214" s="297"/>
      <c r="J214" s="297"/>
      <c r="K214" s="298"/>
      <c r="L214" s="298"/>
      <c r="M214" s="288"/>
      <c r="N214" s="299" t="str">
        <f t="shared" si="15"/>
        <v/>
      </c>
      <c r="O214" s="242"/>
      <c r="P214" s="300" t="str">
        <f t="shared" si="19"/>
        <v/>
      </c>
      <c r="Q214" s="301"/>
      <c r="R214" s="300" t="str">
        <f t="shared" si="16"/>
        <v/>
      </c>
      <c r="S214" s="300" t="str">
        <f t="shared" si="17"/>
        <v/>
      </c>
      <c r="T214" s="300"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6"/>
      <c r="E215" s="292"/>
      <c r="F215" s="294"/>
      <c r="G215" s="294"/>
      <c r="H215" s="294"/>
      <c r="I215" s="297"/>
      <c r="J215" s="297"/>
      <c r="K215" s="298"/>
      <c r="L215" s="298"/>
      <c r="M215" s="288"/>
      <c r="N215" s="299" t="str">
        <f t="shared" si="15"/>
        <v/>
      </c>
      <c r="O215" s="242"/>
      <c r="P215" s="300" t="str">
        <f t="shared" si="19"/>
        <v/>
      </c>
      <c r="Q215" s="301"/>
      <c r="R215" s="300" t="str">
        <f t="shared" si="16"/>
        <v/>
      </c>
      <c r="S215" s="300" t="str">
        <f t="shared" si="17"/>
        <v/>
      </c>
      <c r="T215" s="300"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6"/>
      <c r="E216" s="292"/>
      <c r="F216" s="294"/>
      <c r="G216" s="294"/>
      <c r="H216" s="294"/>
      <c r="I216" s="297"/>
      <c r="J216" s="297"/>
      <c r="K216" s="298"/>
      <c r="L216" s="298"/>
      <c r="M216" s="288"/>
      <c r="N216" s="299" t="str">
        <f t="shared" si="15"/>
        <v/>
      </c>
      <c r="O216" s="242"/>
      <c r="P216" s="300" t="str">
        <f t="shared" si="19"/>
        <v/>
      </c>
      <c r="Q216" s="301"/>
      <c r="R216" s="300" t="str">
        <f t="shared" si="16"/>
        <v/>
      </c>
      <c r="S216" s="300" t="str">
        <f t="shared" si="17"/>
        <v/>
      </c>
      <c r="T216" s="300"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6"/>
      <c r="E217" s="292"/>
      <c r="F217" s="294"/>
      <c r="G217" s="294"/>
      <c r="H217" s="294"/>
      <c r="I217" s="297"/>
      <c r="J217" s="297"/>
      <c r="K217" s="298"/>
      <c r="L217" s="298"/>
      <c r="M217" s="288"/>
      <c r="N217" s="299" t="str">
        <f t="shared" si="15"/>
        <v/>
      </c>
      <c r="O217" s="242"/>
      <c r="P217" s="300" t="str">
        <f t="shared" si="19"/>
        <v/>
      </c>
      <c r="Q217" s="301"/>
      <c r="R217" s="300" t="str">
        <f t="shared" si="16"/>
        <v/>
      </c>
      <c r="S217" s="300" t="str">
        <f t="shared" si="17"/>
        <v/>
      </c>
      <c r="T217" s="300"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6"/>
      <c r="E218" s="292"/>
      <c r="F218" s="294"/>
      <c r="G218" s="294"/>
      <c r="H218" s="294"/>
      <c r="I218" s="297"/>
      <c r="J218" s="297"/>
      <c r="K218" s="298"/>
      <c r="L218" s="298"/>
      <c r="M218" s="288"/>
      <c r="N218" s="299" t="str">
        <f t="shared" si="15"/>
        <v/>
      </c>
      <c r="O218" s="242"/>
      <c r="P218" s="300" t="str">
        <f t="shared" si="19"/>
        <v/>
      </c>
      <c r="Q218" s="301"/>
      <c r="R218" s="300" t="str">
        <f t="shared" si="16"/>
        <v/>
      </c>
      <c r="S218" s="300" t="str">
        <f t="shared" si="17"/>
        <v/>
      </c>
      <c r="T218" s="300"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6"/>
      <c r="E219" s="292"/>
      <c r="F219" s="294"/>
      <c r="G219" s="294"/>
      <c r="H219" s="294"/>
      <c r="I219" s="297"/>
      <c r="J219" s="297"/>
      <c r="K219" s="298"/>
      <c r="L219" s="298"/>
      <c r="M219" s="288"/>
      <c r="N219" s="299" t="str">
        <f t="shared" si="15"/>
        <v/>
      </c>
      <c r="O219" s="242"/>
      <c r="P219" s="300" t="str">
        <f t="shared" si="19"/>
        <v/>
      </c>
      <c r="Q219" s="301"/>
      <c r="R219" s="300" t="str">
        <f t="shared" si="16"/>
        <v/>
      </c>
      <c r="S219" s="300" t="str">
        <f t="shared" si="17"/>
        <v/>
      </c>
      <c r="T219" s="300"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6"/>
      <c r="E220" s="292"/>
      <c r="F220" s="294"/>
      <c r="G220" s="294"/>
      <c r="H220" s="294"/>
      <c r="I220" s="297"/>
      <c r="J220" s="297"/>
      <c r="K220" s="298"/>
      <c r="L220" s="298"/>
      <c r="M220" s="288"/>
      <c r="N220" s="299" t="str">
        <f t="shared" si="15"/>
        <v/>
      </c>
      <c r="O220" s="242"/>
      <c r="P220" s="300" t="str">
        <f t="shared" si="19"/>
        <v/>
      </c>
      <c r="Q220" s="301"/>
      <c r="R220" s="300" t="str">
        <f t="shared" si="16"/>
        <v/>
      </c>
      <c r="S220" s="300" t="str">
        <f t="shared" si="17"/>
        <v/>
      </c>
      <c r="T220" s="300"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6"/>
      <c r="E221" s="292"/>
      <c r="F221" s="294"/>
      <c r="G221" s="294"/>
      <c r="H221" s="294"/>
      <c r="I221" s="297"/>
      <c r="J221" s="297"/>
      <c r="K221" s="298"/>
      <c r="L221" s="298"/>
      <c r="M221" s="288"/>
      <c r="N221" s="299" t="str">
        <f t="shared" si="15"/>
        <v/>
      </c>
      <c r="O221" s="242"/>
      <c r="P221" s="300" t="str">
        <f t="shared" si="19"/>
        <v/>
      </c>
      <c r="Q221" s="301"/>
      <c r="R221" s="300" t="str">
        <f t="shared" si="16"/>
        <v/>
      </c>
      <c r="S221" s="300" t="str">
        <f t="shared" si="17"/>
        <v/>
      </c>
      <c r="T221" s="300"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6"/>
      <c r="E222" s="292"/>
      <c r="F222" s="294"/>
      <c r="G222" s="294"/>
      <c r="H222" s="294"/>
      <c r="I222" s="297"/>
      <c r="J222" s="297"/>
      <c r="K222" s="298"/>
      <c r="L222" s="298"/>
      <c r="M222" s="288"/>
      <c r="N222" s="299" t="str">
        <f t="shared" si="15"/>
        <v/>
      </c>
      <c r="O222" s="242"/>
      <c r="P222" s="300" t="str">
        <f t="shared" si="19"/>
        <v/>
      </c>
      <c r="Q222" s="301"/>
      <c r="R222" s="300" t="str">
        <f t="shared" si="16"/>
        <v/>
      </c>
      <c r="S222" s="300" t="str">
        <f t="shared" si="17"/>
        <v/>
      </c>
      <c r="T222" s="300"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6"/>
      <c r="E223" s="292"/>
      <c r="F223" s="294"/>
      <c r="G223" s="294"/>
      <c r="H223" s="294"/>
      <c r="I223" s="297"/>
      <c r="J223" s="297"/>
      <c r="K223" s="298"/>
      <c r="L223" s="298"/>
      <c r="M223" s="288"/>
      <c r="N223" s="299" t="str">
        <f t="shared" si="15"/>
        <v/>
      </c>
      <c r="O223" s="242"/>
      <c r="P223" s="300" t="str">
        <f t="shared" si="19"/>
        <v/>
      </c>
      <c r="Q223" s="301"/>
      <c r="R223" s="300" t="str">
        <f t="shared" si="16"/>
        <v/>
      </c>
      <c r="S223" s="300" t="str">
        <f t="shared" si="17"/>
        <v/>
      </c>
      <c r="T223" s="300"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6"/>
      <c r="E224" s="292"/>
      <c r="F224" s="294"/>
      <c r="G224" s="294"/>
      <c r="H224" s="294"/>
      <c r="I224" s="297"/>
      <c r="J224" s="297"/>
      <c r="K224" s="298"/>
      <c r="L224" s="298"/>
      <c r="M224" s="288"/>
      <c r="N224" s="299" t="str">
        <f t="shared" si="15"/>
        <v/>
      </c>
      <c r="O224" s="242"/>
      <c r="P224" s="300" t="str">
        <f t="shared" si="19"/>
        <v/>
      </c>
      <c r="Q224" s="301"/>
      <c r="R224" s="300" t="str">
        <f t="shared" si="16"/>
        <v/>
      </c>
      <c r="S224" s="300" t="str">
        <f t="shared" si="17"/>
        <v/>
      </c>
      <c r="T224" s="300"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6"/>
      <c r="E225" s="292"/>
      <c r="F225" s="294"/>
      <c r="G225" s="294"/>
      <c r="H225" s="294"/>
      <c r="I225" s="297"/>
      <c r="J225" s="297"/>
      <c r="K225" s="298"/>
      <c r="L225" s="298"/>
      <c r="M225" s="288"/>
      <c r="N225" s="299" t="str">
        <f t="shared" si="15"/>
        <v/>
      </c>
      <c r="O225" s="242"/>
      <c r="P225" s="300" t="str">
        <f t="shared" si="19"/>
        <v/>
      </c>
      <c r="Q225" s="301"/>
      <c r="R225" s="300" t="str">
        <f t="shared" si="16"/>
        <v/>
      </c>
      <c r="S225" s="300" t="str">
        <f t="shared" si="17"/>
        <v/>
      </c>
      <c r="T225" s="300"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6"/>
      <c r="E226" s="292"/>
      <c r="F226" s="294"/>
      <c r="G226" s="294"/>
      <c r="H226" s="294"/>
      <c r="I226" s="297"/>
      <c r="J226" s="297"/>
      <c r="K226" s="298"/>
      <c r="L226" s="298"/>
      <c r="M226" s="288"/>
      <c r="N226" s="299" t="str">
        <f t="shared" si="15"/>
        <v/>
      </c>
      <c r="O226" s="242"/>
      <c r="P226" s="300" t="str">
        <f t="shared" si="19"/>
        <v/>
      </c>
      <c r="Q226" s="301"/>
      <c r="R226" s="300" t="str">
        <f t="shared" si="16"/>
        <v/>
      </c>
      <c r="S226" s="300" t="str">
        <f t="shared" si="17"/>
        <v/>
      </c>
      <c r="T226" s="300"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6"/>
      <c r="E227" s="292"/>
      <c r="F227" s="294"/>
      <c r="G227" s="294"/>
      <c r="H227" s="294"/>
      <c r="I227" s="297"/>
      <c r="J227" s="297"/>
      <c r="K227" s="298"/>
      <c r="L227" s="298"/>
      <c r="M227" s="288"/>
      <c r="N227" s="299" t="str">
        <f t="shared" si="15"/>
        <v/>
      </c>
      <c r="O227" s="242"/>
      <c r="P227" s="300" t="str">
        <f t="shared" si="19"/>
        <v/>
      </c>
      <c r="Q227" s="301"/>
      <c r="R227" s="300" t="str">
        <f t="shared" si="16"/>
        <v/>
      </c>
      <c r="S227" s="300" t="str">
        <f t="shared" si="17"/>
        <v/>
      </c>
      <c r="T227" s="300"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6"/>
      <c r="E228" s="292"/>
      <c r="F228" s="294"/>
      <c r="G228" s="294"/>
      <c r="H228" s="294"/>
      <c r="I228" s="297"/>
      <c r="J228" s="297"/>
      <c r="K228" s="298"/>
      <c r="L228" s="298"/>
      <c r="M228" s="288"/>
      <c r="N228" s="299" t="str">
        <f t="shared" si="15"/>
        <v/>
      </c>
      <c r="O228" s="242"/>
      <c r="P228" s="300" t="str">
        <f t="shared" si="19"/>
        <v/>
      </c>
      <c r="Q228" s="301"/>
      <c r="R228" s="300" t="str">
        <f t="shared" si="16"/>
        <v/>
      </c>
      <c r="S228" s="300" t="str">
        <f t="shared" si="17"/>
        <v/>
      </c>
      <c r="T228" s="300"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6"/>
      <c r="E229" s="292"/>
      <c r="F229" s="294"/>
      <c r="G229" s="294"/>
      <c r="H229" s="294"/>
      <c r="I229" s="297"/>
      <c r="J229" s="297"/>
      <c r="K229" s="298"/>
      <c r="L229" s="298"/>
      <c r="M229" s="288"/>
      <c r="N229" s="299" t="str">
        <f t="shared" si="15"/>
        <v/>
      </c>
      <c r="O229" s="242"/>
      <c r="P229" s="300" t="str">
        <f t="shared" si="19"/>
        <v/>
      </c>
      <c r="Q229" s="301"/>
      <c r="R229" s="300" t="str">
        <f t="shared" si="16"/>
        <v/>
      </c>
      <c r="S229" s="300" t="str">
        <f t="shared" si="17"/>
        <v/>
      </c>
      <c r="T229" s="300"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6"/>
      <c r="E230" s="292"/>
      <c r="F230" s="294"/>
      <c r="G230" s="294"/>
      <c r="H230" s="294"/>
      <c r="I230" s="297"/>
      <c r="J230" s="297"/>
      <c r="K230" s="298"/>
      <c r="L230" s="298"/>
      <c r="M230" s="288"/>
      <c r="N230" s="299" t="str">
        <f t="shared" si="15"/>
        <v/>
      </c>
      <c r="O230" s="242"/>
      <c r="P230" s="300" t="str">
        <f t="shared" si="19"/>
        <v/>
      </c>
      <c r="Q230" s="301"/>
      <c r="R230" s="300" t="str">
        <f t="shared" si="16"/>
        <v/>
      </c>
      <c r="S230" s="300" t="str">
        <f t="shared" si="17"/>
        <v/>
      </c>
      <c r="T230" s="300"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6"/>
      <c r="E231" s="292"/>
      <c r="F231" s="294"/>
      <c r="G231" s="294"/>
      <c r="H231" s="294"/>
      <c r="I231" s="297"/>
      <c r="J231" s="297"/>
      <c r="K231" s="298"/>
      <c r="L231" s="298"/>
      <c r="M231" s="288"/>
      <c r="N231" s="299" t="str">
        <f t="shared" si="15"/>
        <v/>
      </c>
      <c r="O231" s="242"/>
      <c r="P231" s="300" t="str">
        <f t="shared" si="19"/>
        <v/>
      </c>
      <c r="Q231" s="301"/>
      <c r="R231" s="300" t="str">
        <f t="shared" si="16"/>
        <v/>
      </c>
      <c r="S231" s="300" t="str">
        <f t="shared" si="17"/>
        <v/>
      </c>
      <c r="T231" s="300"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6"/>
      <c r="E232" s="292"/>
      <c r="F232" s="294"/>
      <c r="G232" s="294"/>
      <c r="H232" s="294"/>
      <c r="I232" s="297"/>
      <c r="J232" s="297"/>
      <c r="K232" s="298"/>
      <c r="L232" s="298"/>
      <c r="M232" s="288"/>
      <c r="N232" s="299" t="str">
        <f t="shared" si="15"/>
        <v/>
      </c>
      <c r="O232" s="242"/>
      <c r="P232" s="300" t="str">
        <f t="shared" si="19"/>
        <v/>
      </c>
      <c r="Q232" s="301"/>
      <c r="R232" s="300" t="str">
        <f t="shared" si="16"/>
        <v/>
      </c>
      <c r="S232" s="300" t="str">
        <f t="shared" si="17"/>
        <v/>
      </c>
      <c r="T232" s="300"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6"/>
      <c r="E233" s="292"/>
      <c r="F233" s="294"/>
      <c r="G233" s="294"/>
      <c r="H233" s="294"/>
      <c r="I233" s="297"/>
      <c r="J233" s="297"/>
      <c r="K233" s="298"/>
      <c r="L233" s="298"/>
      <c r="M233" s="288"/>
      <c r="N233" s="299" t="str">
        <f t="shared" si="15"/>
        <v/>
      </c>
      <c r="O233" s="242"/>
      <c r="P233" s="300" t="str">
        <f t="shared" si="19"/>
        <v/>
      </c>
      <c r="Q233" s="301"/>
      <c r="R233" s="300" t="str">
        <f t="shared" si="16"/>
        <v/>
      </c>
      <c r="S233" s="300" t="str">
        <f t="shared" si="17"/>
        <v/>
      </c>
      <c r="T233" s="300"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6"/>
      <c r="E234" s="292"/>
      <c r="F234" s="294"/>
      <c r="G234" s="294"/>
      <c r="H234" s="294"/>
      <c r="I234" s="297"/>
      <c r="J234" s="297"/>
      <c r="K234" s="298"/>
      <c r="L234" s="298"/>
      <c r="M234" s="288"/>
      <c r="N234" s="299" t="str">
        <f t="shared" si="15"/>
        <v/>
      </c>
      <c r="O234" s="242"/>
      <c r="P234" s="300" t="str">
        <f t="shared" si="19"/>
        <v/>
      </c>
      <c r="Q234" s="301"/>
      <c r="R234" s="300" t="str">
        <f t="shared" si="16"/>
        <v/>
      </c>
      <c r="S234" s="300" t="str">
        <f t="shared" si="17"/>
        <v/>
      </c>
      <c r="T234" s="300"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6"/>
      <c r="E235" s="292"/>
      <c r="F235" s="294"/>
      <c r="G235" s="294"/>
      <c r="H235" s="294"/>
      <c r="I235" s="297"/>
      <c r="J235" s="297"/>
      <c r="K235" s="298"/>
      <c r="L235" s="298"/>
      <c r="M235" s="288"/>
      <c r="N235" s="299" t="str">
        <f t="shared" si="15"/>
        <v/>
      </c>
      <c r="O235" s="242"/>
      <c r="P235" s="300" t="str">
        <f t="shared" si="19"/>
        <v/>
      </c>
      <c r="Q235" s="301"/>
      <c r="R235" s="300" t="str">
        <f t="shared" si="16"/>
        <v/>
      </c>
      <c r="S235" s="300" t="str">
        <f t="shared" si="17"/>
        <v/>
      </c>
      <c r="T235" s="300"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6"/>
      <c r="E236" s="292"/>
      <c r="F236" s="294"/>
      <c r="G236" s="294"/>
      <c r="H236" s="294"/>
      <c r="I236" s="297"/>
      <c r="J236" s="297"/>
      <c r="K236" s="298"/>
      <c r="L236" s="298"/>
      <c r="M236" s="288"/>
      <c r="N236" s="299" t="str">
        <f t="shared" si="15"/>
        <v/>
      </c>
      <c r="O236" s="242"/>
      <c r="P236" s="300" t="str">
        <f t="shared" si="19"/>
        <v/>
      </c>
      <c r="Q236" s="301"/>
      <c r="R236" s="300" t="str">
        <f t="shared" si="16"/>
        <v/>
      </c>
      <c r="S236" s="300" t="str">
        <f t="shared" si="17"/>
        <v/>
      </c>
      <c r="T236" s="300"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6"/>
      <c r="E237" s="292"/>
      <c r="F237" s="294"/>
      <c r="G237" s="294"/>
      <c r="H237" s="294"/>
      <c r="I237" s="297"/>
      <c r="J237" s="297"/>
      <c r="K237" s="298"/>
      <c r="L237" s="298"/>
      <c r="M237" s="288"/>
      <c r="N237" s="299" t="str">
        <f t="shared" si="15"/>
        <v/>
      </c>
      <c r="O237" s="242"/>
      <c r="P237" s="300" t="str">
        <f t="shared" si="19"/>
        <v/>
      </c>
      <c r="Q237" s="301"/>
      <c r="R237" s="300" t="str">
        <f t="shared" si="16"/>
        <v/>
      </c>
      <c r="S237" s="300" t="str">
        <f t="shared" si="17"/>
        <v/>
      </c>
      <c r="T237" s="300"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6"/>
      <c r="E238" s="292"/>
      <c r="F238" s="294"/>
      <c r="G238" s="294"/>
      <c r="H238" s="294"/>
      <c r="I238" s="297"/>
      <c r="J238" s="297"/>
      <c r="K238" s="298"/>
      <c r="L238" s="298"/>
      <c r="M238" s="288"/>
      <c r="N238" s="299" t="str">
        <f t="shared" si="15"/>
        <v/>
      </c>
      <c r="O238" s="242"/>
      <c r="P238" s="300" t="str">
        <f t="shared" si="19"/>
        <v/>
      </c>
      <c r="Q238" s="301"/>
      <c r="R238" s="300" t="str">
        <f t="shared" si="16"/>
        <v/>
      </c>
      <c r="S238" s="300" t="str">
        <f t="shared" si="17"/>
        <v/>
      </c>
      <c r="T238" s="300"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6"/>
      <c r="E239" s="292"/>
      <c r="F239" s="294"/>
      <c r="G239" s="294"/>
      <c r="H239" s="294"/>
      <c r="I239" s="297"/>
      <c r="J239" s="297"/>
      <c r="K239" s="298"/>
      <c r="L239" s="298"/>
      <c r="M239" s="288"/>
      <c r="N239" s="299" t="str">
        <f t="shared" si="15"/>
        <v/>
      </c>
      <c r="O239" s="242"/>
      <c r="P239" s="300" t="str">
        <f t="shared" si="19"/>
        <v/>
      </c>
      <c r="Q239" s="301"/>
      <c r="R239" s="300" t="str">
        <f t="shared" si="16"/>
        <v/>
      </c>
      <c r="S239" s="300" t="str">
        <f t="shared" si="17"/>
        <v/>
      </c>
      <c r="T239" s="300"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6"/>
      <c r="E240" s="292"/>
      <c r="F240" s="294"/>
      <c r="G240" s="294"/>
      <c r="H240" s="294"/>
      <c r="I240" s="297"/>
      <c r="J240" s="297"/>
      <c r="K240" s="298"/>
      <c r="L240" s="298"/>
      <c r="M240" s="288"/>
      <c r="N240" s="299" t="str">
        <f t="shared" si="15"/>
        <v/>
      </c>
      <c r="O240" s="242"/>
      <c r="P240" s="300" t="str">
        <f t="shared" si="19"/>
        <v/>
      </c>
      <c r="Q240" s="301"/>
      <c r="R240" s="300" t="str">
        <f t="shared" si="16"/>
        <v/>
      </c>
      <c r="S240" s="300" t="str">
        <f t="shared" si="17"/>
        <v/>
      </c>
      <c r="T240" s="300"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6"/>
      <c r="E241" s="292"/>
      <c r="F241" s="294"/>
      <c r="G241" s="294"/>
      <c r="H241" s="294"/>
      <c r="I241" s="297"/>
      <c r="J241" s="297"/>
      <c r="K241" s="298"/>
      <c r="L241" s="298"/>
      <c r="M241" s="288"/>
      <c r="N241" s="299" t="str">
        <f t="shared" si="15"/>
        <v/>
      </c>
      <c r="O241" s="242"/>
      <c r="P241" s="300" t="str">
        <f t="shared" si="19"/>
        <v/>
      </c>
      <c r="Q241" s="301"/>
      <c r="R241" s="300" t="str">
        <f t="shared" si="16"/>
        <v/>
      </c>
      <c r="S241" s="300" t="str">
        <f t="shared" si="17"/>
        <v/>
      </c>
      <c r="T241" s="300"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6"/>
      <c r="E242" s="292"/>
      <c r="F242" s="294"/>
      <c r="G242" s="294"/>
      <c r="H242" s="294"/>
      <c r="I242" s="297"/>
      <c r="J242" s="297"/>
      <c r="K242" s="298"/>
      <c r="L242" s="298"/>
      <c r="M242" s="288"/>
      <c r="N242" s="299" t="str">
        <f t="shared" si="15"/>
        <v/>
      </c>
      <c r="O242" s="242"/>
      <c r="P242" s="300" t="str">
        <f t="shared" si="19"/>
        <v/>
      </c>
      <c r="Q242" s="301"/>
      <c r="R242" s="300" t="str">
        <f t="shared" si="16"/>
        <v/>
      </c>
      <c r="S242" s="300" t="str">
        <f t="shared" si="17"/>
        <v/>
      </c>
      <c r="T242" s="300"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6"/>
      <c r="E243" s="292"/>
      <c r="F243" s="294"/>
      <c r="G243" s="294"/>
      <c r="H243" s="294"/>
      <c r="I243" s="297"/>
      <c r="J243" s="297"/>
      <c r="K243" s="298"/>
      <c r="L243" s="298"/>
      <c r="M243" s="288"/>
      <c r="N243" s="299" t="str">
        <f t="shared" si="15"/>
        <v/>
      </c>
      <c r="O243" s="242"/>
      <c r="P243" s="300" t="str">
        <f t="shared" si="19"/>
        <v/>
      </c>
      <c r="Q243" s="301"/>
      <c r="R243" s="300" t="str">
        <f t="shared" si="16"/>
        <v/>
      </c>
      <c r="S243" s="300" t="str">
        <f t="shared" si="17"/>
        <v/>
      </c>
      <c r="T243" s="300"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6"/>
      <c r="E244" s="292"/>
      <c r="F244" s="294"/>
      <c r="G244" s="294"/>
      <c r="H244" s="294"/>
      <c r="I244" s="297"/>
      <c r="J244" s="297"/>
      <c r="K244" s="298"/>
      <c r="L244" s="298"/>
      <c r="M244" s="288"/>
      <c r="N244" s="299" t="str">
        <f t="shared" si="15"/>
        <v/>
      </c>
      <c r="O244" s="242"/>
      <c r="P244" s="300" t="str">
        <f t="shared" si="19"/>
        <v/>
      </c>
      <c r="Q244" s="301"/>
      <c r="R244" s="300" t="str">
        <f t="shared" si="16"/>
        <v/>
      </c>
      <c r="S244" s="300" t="str">
        <f t="shared" si="17"/>
        <v/>
      </c>
      <c r="T244" s="300"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6"/>
      <c r="E245" s="292"/>
      <c r="F245" s="294"/>
      <c r="G245" s="294"/>
      <c r="H245" s="294"/>
      <c r="I245" s="297"/>
      <c r="J245" s="297"/>
      <c r="K245" s="298"/>
      <c r="L245" s="298"/>
      <c r="M245" s="288"/>
      <c r="N245" s="299" t="str">
        <f t="shared" si="15"/>
        <v/>
      </c>
      <c r="O245" s="242"/>
      <c r="P245" s="300" t="str">
        <f t="shared" si="19"/>
        <v/>
      </c>
      <c r="Q245" s="301"/>
      <c r="R245" s="300" t="str">
        <f t="shared" si="16"/>
        <v/>
      </c>
      <c r="S245" s="300" t="str">
        <f t="shared" si="17"/>
        <v/>
      </c>
      <c r="T245" s="300"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6"/>
      <c r="E246" s="292"/>
      <c r="F246" s="294"/>
      <c r="G246" s="294"/>
      <c r="H246" s="294"/>
      <c r="I246" s="297"/>
      <c r="J246" s="297"/>
      <c r="K246" s="298"/>
      <c r="L246" s="298"/>
      <c r="M246" s="288"/>
      <c r="N246" s="299" t="str">
        <f t="shared" si="15"/>
        <v/>
      </c>
      <c r="O246" s="242"/>
      <c r="P246" s="300" t="str">
        <f t="shared" si="19"/>
        <v/>
      </c>
      <c r="Q246" s="301"/>
      <c r="R246" s="300" t="str">
        <f t="shared" si="16"/>
        <v/>
      </c>
      <c r="S246" s="300" t="str">
        <f t="shared" si="17"/>
        <v/>
      </c>
      <c r="T246" s="300"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6"/>
      <c r="E247" s="292"/>
      <c r="F247" s="294"/>
      <c r="G247" s="294"/>
      <c r="H247" s="294"/>
      <c r="I247" s="297"/>
      <c r="J247" s="297"/>
      <c r="K247" s="298"/>
      <c r="L247" s="298"/>
      <c r="M247" s="288"/>
      <c r="N247" s="299" t="str">
        <f t="shared" si="15"/>
        <v/>
      </c>
      <c r="O247" s="242"/>
      <c r="P247" s="300" t="str">
        <f t="shared" si="19"/>
        <v/>
      </c>
      <c r="Q247" s="301"/>
      <c r="R247" s="300" t="str">
        <f t="shared" si="16"/>
        <v/>
      </c>
      <c r="S247" s="300" t="str">
        <f t="shared" si="17"/>
        <v/>
      </c>
      <c r="T247" s="300"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6"/>
      <c r="E248" s="292"/>
      <c r="F248" s="294"/>
      <c r="G248" s="294"/>
      <c r="H248" s="294"/>
      <c r="I248" s="297"/>
      <c r="J248" s="297"/>
      <c r="K248" s="298"/>
      <c r="L248" s="298"/>
      <c r="M248" s="288"/>
      <c r="N248" s="299" t="str">
        <f t="shared" si="15"/>
        <v/>
      </c>
      <c r="O248" s="242"/>
      <c r="P248" s="300" t="str">
        <f t="shared" si="19"/>
        <v/>
      </c>
      <c r="Q248" s="301"/>
      <c r="R248" s="300" t="str">
        <f t="shared" si="16"/>
        <v/>
      </c>
      <c r="S248" s="300" t="str">
        <f t="shared" si="17"/>
        <v/>
      </c>
      <c r="T248" s="300"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6"/>
      <c r="E249" s="292"/>
      <c r="F249" s="294"/>
      <c r="G249" s="294"/>
      <c r="H249" s="294"/>
      <c r="I249" s="297"/>
      <c r="J249" s="297"/>
      <c r="K249" s="298"/>
      <c r="L249" s="298"/>
      <c r="M249" s="288"/>
      <c r="N249" s="299" t="str">
        <f t="shared" si="15"/>
        <v/>
      </c>
      <c r="O249" s="242"/>
      <c r="P249" s="300" t="str">
        <f t="shared" si="19"/>
        <v/>
      </c>
      <c r="Q249" s="301"/>
      <c r="R249" s="300" t="str">
        <f t="shared" si="16"/>
        <v/>
      </c>
      <c r="S249" s="300" t="str">
        <f t="shared" si="17"/>
        <v/>
      </c>
      <c r="T249" s="300"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6"/>
      <c r="E250" s="292"/>
      <c r="F250" s="294"/>
      <c r="G250" s="294"/>
      <c r="H250" s="294"/>
      <c r="I250" s="297"/>
      <c r="J250" s="297"/>
      <c r="K250" s="298"/>
      <c r="L250" s="298"/>
      <c r="M250" s="288"/>
      <c r="N250" s="299" t="str">
        <f t="shared" si="15"/>
        <v/>
      </c>
      <c r="O250" s="242"/>
      <c r="P250" s="300" t="str">
        <f t="shared" si="19"/>
        <v/>
      </c>
      <c r="Q250" s="301"/>
      <c r="R250" s="300" t="str">
        <f t="shared" si="16"/>
        <v/>
      </c>
      <c r="S250" s="300" t="str">
        <f t="shared" si="17"/>
        <v/>
      </c>
      <c r="T250" s="300"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6"/>
      <c r="E251" s="292"/>
      <c r="F251" s="294"/>
      <c r="G251" s="294"/>
      <c r="H251" s="294"/>
      <c r="I251" s="297"/>
      <c r="J251" s="297"/>
      <c r="K251" s="298"/>
      <c r="L251" s="298"/>
      <c r="M251" s="288"/>
      <c r="N251" s="299" t="str">
        <f t="shared" si="15"/>
        <v/>
      </c>
      <c r="O251" s="242"/>
      <c r="P251" s="300" t="str">
        <f t="shared" si="19"/>
        <v/>
      </c>
      <c r="Q251" s="301"/>
      <c r="R251" s="300" t="str">
        <f t="shared" si="16"/>
        <v/>
      </c>
      <c r="S251" s="300" t="str">
        <f t="shared" si="17"/>
        <v/>
      </c>
      <c r="T251" s="300"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6"/>
      <c r="E252" s="292"/>
      <c r="F252" s="294"/>
      <c r="G252" s="294"/>
      <c r="H252" s="294"/>
      <c r="I252" s="297"/>
      <c r="J252" s="297"/>
      <c r="K252" s="298"/>
      <c r="L252" s="298"/>
      <c r="M252" s="288"/>
      <c r="N252" s="299" t="str">
        <f t="shared" si="15"/>
        <v/>
      </c>
      <c r="O252" s="242"/>
      <c r="P252" s="300" t="str">
        <f t="shared" si="19"/>
        <v/>
      </c>
      <c r="Q252" s="301"/>
      <c r="R252" s="300" t="str">
        <f t="shared" si="16"/>
        <v/>
      </c>
      <c r="S252" s="300" t="str">
        <f t="shared" si="17"/>
        <v/>
      </c>
      <c r="T252" s="300"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6"/>
      <c r="E253" s="292"/>
      <c r="F253" s="294"/>
      <c r="G253" s="294"/>
      <c r="H253" s="294"/>
      <c r="I253" s="297"/>
      <c r="J253" s="297"/>
      <c r="K253" s="298"/>
      <c r="L253" s="298"/>
      <c r="M253" s="288"/>
      <c r="N253" s="299" t="str">
        <f t="shared" si="15"/>
        <v/>
      </c>
      <c r="O253" s="242"/>
      <c r="P253" s="300" t="str">
        <f t="shared" si="19"/>
        <v/>
      </c>
      <c r="Q253" s="301"/>
      <c r="R253" s="300" t="str">
        <f t="shared" si="16"/>
        <v/>
      </c>
      <c r="S253" s="300" t="str">
        <f t="shared" si="17"/>
        <v/>
      </c>
      <c r="T253" s="300"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6"/>
      <c r="E254" s="292"/>
      <c r="F254" s="294"/>
      <c r="G254" s="294"/>
      <c r="H254" s="294"/>
      <c r="I254" s="297"/>
      <c r="J254" s="297"/>
      <c r="K254" s="298"/>
      <c r="L254" s="298"/>
      <c r="M254" s="288"/>
      <c r="N254" s="299" t="str">
        <f t="shared" si="15"/>
        <v/>
      </c>
      <c r="O254" s="242"/>
      <c r="P254" s="300" t="str">
        <f t="shared" si="19"/>
        <v/>
      </c>
      <c r="Q254" s="301"/>
      <c r="R254" s="300" t="str">
        <f t="shared" si="16"/>
        <v/>
      </c>
      <c r="S254" s="300" t="str">
        <f t="shared" si="17"/>
        <v/>
      </c>
      <c r="T254" s="300"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6"/>
      <c r="E255" s="292"/>
      <c r="F255" s="294"/>
      <c r="G255" s="294"/>
      <c r="H255" s="294"/>
      <c r="I255" s="297"/>
      <c r="J255" s="297"/>
      <c r="K255" s="298"/>
      <c r="L255" s="298"/>
      <c r="M255" s="288"/>
      <c r="N255" s="299" t="str">
        <f t="shared" si="15"/>
        <v/>
      </c>
      <c r="O255" s="242"/>
      <c r="P255" s="300" t="str">
        <f t="shared" si="19"/>
        <v/>
      </c>
      <c r="Q255" s="301"/>
      <c r="R255" s="300" t="str">
        <f t="shared" si="16"/>
        <v/>
      </c>
      <c r="S255" s="300" t="str">
        <f t="shared" si="17"/>
        <v/>
      </c>
      <c r="T255" s="300"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6"/>
      <c r="E256" s="292"/>
      <c r="F256" s="294"/>
      <c r="G256" s="294"/>
      <c r="H256" s="294"/>
      <c r="I256" s="297"/>
      <c r="J256" s="297"/>
      <c r="K256" s="298"/>
      <c r="L256" s="298"/>
      <c r="M256" s="288"/>
      <c r="N256" s="299" t="str">
        <f t="shared" si="15"/>
        <v/>
      </c>
      <c r="O256" s="242"/>
      <c r="P256" s="300" t="str">
        <f t="shared" si="19"/>
        <v/>
      </c>
      <c r="Q256" s="301"/>
      <c r="R256" s="300" t="str">
        <f t="shared" si="16"/>
        <v/>
      </c>
      <c r="S256" s="300" t="str">
        <f t="shared" si="17"/>
        <v/>
      </c>
      <c r="T256" s="300"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6"/>
      <c r="E257" s="292"/>
      <c r="F257" s="294"/>
      <c r="G257" s="294"/>
      <c r="H257" s="294"/>
      <c r="I257" s="297"/>
      <c r="J257" s="297"/>
      <c r="K257" s="298"/>
      <c r="L257" s="298"/>
      <c r="M257" s="288"/>
      <c r="N257" s="299" t="str">
        <f t="shared" si="15"/>
        <v/>
      </c>
      <c r="O257" s="242"/>
      <c r="P257" s="300" t="str">
        <f t="shared" si="19"/>
        <v/>
      </c>
      <c r="Q257" s="301"/>
      <c r="R257" s="300" t="str">
        <f t="shared" si="16"/>
        <v/>
      </c>
      <c r="S257" s="300" t="str">
        <f t="shared" si="17"/>
        <v/>
      </c>
      <c r="T257" s="300"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6"/>
      <c r="E258" s="292"/>
      <c r="F258" s="294"/>
      <c r="G258" s="294"/>
      <c r="H258" s="294"/>
      <c r="I258" s="297"/>
      <c r="J258" s="297"/>
      <c r="K258" s="298"/>
      <c r="L258" s="298"/>
      <c r="M258" s="288"/>
      <c r="N258" s="299" t="str">
        <f t="shared" si="15"/>
        <v/>
      </c>
      <c r="O258" s="242"/>
      <c r="P258" s="300" t="str">
        <f t="shared" si="19"/>
        <v/>
      </c>
      <c r="Q258" s="301"/>
      <c r="R258" s="300" t="str">
        <f t="shared" si="16"/>
        <v/>
      </c>
      <c r="S258" s="300" t="str">
        <f t="shared" si="17"/>
        <v/>
      </c>
      <c r="T258" s="300"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6"/>
      <c r="E259" s="292"/>
      <c r="F259" s="294"/>
      <c r="G259" s="294"/>
      <c r="H259" s="294"/>
      <c r="I259" s="297"/>
      <c r="J259" s="297"/>
      <c r="K259" s="298"/>
      <c r="L259" s="298"/>
      <c r="M259" s="288"/>
      <c r="N259" s="299" t="str">
        <f t="shared" si="15"/>
        <v/>
      </c>
      <c r="O259" s="242"/>
      <c r="P259" s="300" t="str">
        <f t="shared" si="19"/>
        <v/>
      </c>
      <c r="Q259" s="301"/>
      <c r="R259" s="300" t="str">
        <f t="shared" si="16"/>
        <v/>
      </c>
      <c r="S259" s="300" t="str">
        <f t="shared" si="17"/>
        <v/>
      </c>
      <c r="T259" s="300"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6"/>
      <c r="E260" s="292"/>
      <c r="F260" s="294"/>
      <c r="G260" s="294"/>
      <c r="H260" s="294"/>
      <c r="I260" s="297"/>
      <c r="J260" s="297"/>
      <c r="K260" s="298"/>
      <c r="L260" s="298"/>
      <c r="M260" s="288"/>
      <c r="N260" s="299" t="str">
        <f t="shared" si="15"/>
        <v/>
      </c>
      <c r="O260" s="242"/>
      <c r="P260" s="300" t="str">
        <f t="shared" si="19"/>
        <v/>
      </c>
      <c r="Q260" s="301"/>
      <c r="R260" s="300" t="str">
        <f t="shared" si="16"/>
        <v/>
      </c>
      <c r="S260" s="300" t="str">
        <f t="shared" si="17"/>
        <v/>
      </c>
      <c r="T260" s="300"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6"/>
      <c r="E261" s="292"/>
      <c r="F261" s="294"/>
      <c r="G261" s="294"/>
      <c r="H261" s="294"/>
      <c r="I261" s="297"/>
      <c r="J261" s="297"/>
      <c r="K261" s="298"/>
      <c r="L261" s="298"/>
      <c r="M261" s="288"/>
      <c r="N261" s="299" t="str">
        <f t="shared" si="15"/>
        <v/>
      </c>
      <c r="O261" s="242"/>
      <c r="P261" s="300" t="str">
        <f t="shared" si="19"/>
        <v/>
      </c>
      <c r="Q261" s="301"/>
      <c r="R261" s="300" t="str">
        <f t="shared" si="16"/>
        <v/>
      </c>
      <c r="S261" s="300" t="str">
        <f t="shared" si="17"/>
        <v/>
      </c>
      <c r="T261" s="300"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6"/>
      <c r="E262" s="292"/>
      <c r="F262" s="294"/>
      <c r="G262" s="294"/>
      <c r="H262" s="294"/>
      <c r="I262" s="297"/>
      <c r="J262" s="297"/>
      <c r="K262" s="298"/>
      <c r="L262" s="298"/>
      <c r="M262" s="288"/>
      <c r="N262" s="299" t="str">
        <f t="shared" si="15"/>
        <v/>
      </c>
      <c r="O262" s="242"/>
      <c r="P262" s="300" t="str">
        <f t="shared" si="19"/>
        <v/>
      </c>
      <c r="Q262" s="301"/>
      <c r="R262" s="300" t="str">
        <f t="shared" si="16"/>
        <v/>
      </c>
      <c r="S262" s="300" t="str">
        <f t="shared" si="17"/>
        <v/>
      </c>
      <c r="T262" s="300"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6"/>
      <c r="E263" s="292"/>
      <c r="F263" s="294"/>
      <c r="G263" s="294"/>
      <c r="H263" s="294"/>
      <c r="I263" s="297"/>
      <c r="J263" s="297"/>
      <c r="K263" s="298"/>
      <c r="L263" s="298"/>
      <c r="M263" s="288"/>
      <c r="N263" s="299" t="str">
        <f t="shared" si="15"/>
        <v/>
      </c>
      <c r="O263" s="242"/>
      <c r="P263" s="300" t="str">
        <f t="shared" si="19"/>
        <v/>
      </c>
      <c r="Q263" s="301"/>
      <c r="R263" s="300" t="str">
        <f t="shared" si="16"/>
        <v/>
      </c>
      <c r="S263" s="300" t="str">
        <f t="shared" si="17"/>
        <v/>
      </c>
      <c r="T263" s="300"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6"/>
      <c r="E264" s="292"/>
      <c r="F264" s="294"/>
      <c r="G264" s="294"/>
      <c r="H264" s="294"/>
      <c r="I264" s="297"/>
      <c r="J264" s="297"/>
      <c r="K264" s="298"/>
      <c r="L264" s="298"/>
      <c r="M264" s="288"/>
      <c r="N264" s="299" t="str">
        <f t="shared" si="15"/>
        <v/>
      </c>
      <c r="O264" s="242"/>
      <c r="P264" s="300" t="str">
        <f t="shared" si="19"/>
        <v/>
      </c>
      <c r="Q264" s="301"/>
      <c r="R264" s="300" t="str">
        <f t="shared" si="16"/>
        <v/>
      </c>
      <c r="S264" s="300" t="str">
        <f t="shared" si="17"/>
        <v/>
      </c>
      <c r="T264" s="300"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6"/>
      <c r="E265" s="292"/>
      <c r="F265" s="294"/>
      <c r="G265" s="294"/>
      <c r="H265" s="294"/>
      <c r="I265" s="297"/>
      <c r="J265" s="297"/>
      <c r="K265" s="298"/>
      <c r="L265" s="298"/>
      <c r="M265" s="288"/>
      <c r="N265" s="299" t="str">
        <f t="shared" si="15"/>
        <v/>
      </c>
      <c r="O265" s="242"/>
      <c r="P265" s="300" t="str">
        <f t="shared" si="19"/>
        <v/>
      </c>
      <c r="Q265" s="301"/>
      <c r="R265" s="300" t="str">
        <f t="shared" si="16"/>
        <v/>
      </c>
      <c r="S265" s="300" t="str">
        <f t="shared" si="17"/>
        <v/>
      </c>
      <c r="T265" s="300"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6"/>
      <c r="E266" s="292"/>
      <c r="F266" s="294"/>
      <c r="G266" s="294"/>
      <c r="H266" s="294"/>
      <c r="I266" s="297"/>
      <c r="J266" s="297"/>
      <c r="K266" s="298"/>
      <c r="L266" s="298"/>
      <c r="M266" s="288"/>
      <c r="N266" s="299" t="str">
        <f t="shared" si="15"/>
        <v/>
      </c>
      <c r="O266" s="242"/>
      <c r="P266" s="300" t="str">
        <f t="shared" si="19"/>
        <v/>
      </c>
      <c r="Q266" s="301"/>
      <c r="R266" s="300" t="str">
        <f t="shared" si="16"/>
        <v/>
      </c>
      <c r="S266" s="300" t="str">
        <f t="shared" si="17"/>
        <v/>
      </c>
      <c r="T266" s="300"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6"/>
      <c r="E267" s="292"/>
      <c r="F267" s="294"/>
      <c r="G267" s="294"/>
      <c r="H267" s="294"/>
      <c r="I267" s="297"/>
      <c r="J267" s="297"/>
      <c r="K267" s="298"/>
      <c r="L267" s="298"/>
      <c r="M267" s="288"/>
      <c r="N267" s="299" t="str">
        <f t="shared" si="15"/>
        <v/>
      </c>
      <c r="O267" s="242"/>
      <c r="P267" s="300" t="str">
        <f t="shared" si="19"/>
        <v/>
      </c>
      <c r="Q267" s="301"/>
      <c r="R267" s="300" t="str">
        <f t="shared" si="16"/>
        <v/>
      </c>
      <c r="S267" s="300" t="str">
        <f t="shared" si="17"/>
        <v/>
      </c>
      <c r="T267" s="300"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6"/>
      <c r="E268" s="292"/>
      <c r="F268" s="294"/>
      <c r="G268" s="294"/>
      <c r="H268" s="294"/>
      <c r="I268" s="297"/>
      <c r="J268" s="297"/>
      <c r="K268" s="298"/>
      <c r="L268" s="298"/>
      <c r="M268" s="288"/>
      <c r="N268" s="299" t="str">
        <f t="shared" si="15"/>
        <v/>
      </c>
      <c r="O268" s="242"/>
      <c r="P268" s="300" t="str">
        <f t="shared" si="19"/>
        <v/>
      </c>
      <c r="Q268" s="301"/>
      <c r="R268" s="300" t="str">
        <f t="shared" si="16"/>
        <v/>
      </c>
      <c r="S268" s="300" t="str">
        <f t="shared" si="17"/>
        <v/>
      </c>
      <c r="T268" s="300"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6"/>
      <c r="E269" s="292"/>
      <c r="F269" s="294"/>
      <c r="G269" s="294"/>
      <c r="H269" s="294"/>
      <c r="I269" s="297"/>
      <c r="J269" s="297"/>
      <c r="K269" s="298"/>
      <c r="L269" s="298"/>
      <c r="M269" s="288"/>
      <c r="N269" s="299" t="str">
        <f t="shared" si="15"/>
        <v/>
      </c>
      <c r="O269" s="242"/>
      <c r="P269" s="300" t="str">
        <f t="shared" si="19"/>
        <v/>
      </c>
      <c r="Q269" s="301"/>
      <c r="R269" s="300" t="str">
        <f t="shared" si="16"/>
        <v/>
      </c>
      <c r="S269" s="300" t="str">
        <f t="shared" si="17"/>
        <v/>
      </c>
      <c r="T269" s="300"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6"/>
      <c r="E270" s="292"/>
      <c r="F270" s="294"/>
      <c r="G270" s="294"/>
      <c r="H270" s="294"/>
      <c r="I270" s="297"/>
      <c r="J270" s="297"/>
      <c r="K270" s="298"/>
      <c r="L270" s="298"/>
      <c r="M270" s="288"/>
      <c r="N270" s="299" t="str">
        <f t="shared" ref="N270:N313" si="20">IF(L270-K270=0,"",L270-K270)</f>
        <v/>
      </c>
      <c r="O270" s="242"/>
      <c r="P270" s="300" t="str">
        <f t="shared" si="19"/>
        <v/>
      </c>
      <c r="Q270" s="301"/>
      <c r="R270" s="300" t="str">
        <f t="shared" ref="R270:R313" si="21">IF(F270="Cofinanciación FONTUR",Q270,"")</f>
        <v/>
      </c>
      <c r="S270" s="300" t="str">
        <f t="shared" ref="S270:S313" si="22">IF(F270="Contrapartida Proponente",Q270,"")</f>
        <v/>
      </c>
      <c r="T270" s="300"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6"/>
      <c r="E271" s="292"/>
      <c r="F271" s="294"/>
      <c r="G271" s="294"/>
      <c r="H271" s="294"/>
      <c r="I271" s="297"/>
      <c r="J271" s="297"/>
      <c r="K271" s="298"/>
      <c r="L271" s="298"/>
      <c r="M271" s="288"/>
      <c r="N271" s="299" t="str">
        <f t="shared" si="20"/>
        <v/>
      </c>
      <c r="O271" s="242"/>
      <c r="P271" s="300" t="str">
        <f t="shared" si="19"/>
        <v/>
      </c>
      <c r="Q271" s="301"/>
      <c r="R271" s="300" t="str">
        <f t="shared" si="21"/>
        <v/>
      </c>
      <c r="S271" s="300" t="str">
        <f t="shared" si="22"/>
        <v/>
      </c>
      <c r="T271" s="300"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6"/>
      <c r="E272" s="292"/>
      <c r="F272" s="294"/>
      <c r="G272" s="294"/>
      <c r="H272" s="294"/>
      <c r="I272" s="297"/>
      <c r="J272" s="297"/>
      <c r="K272" s="298"/>
      <c r="L272" s="298"/>
      <c r="M272" s="288"/>
      <c r="N272" s="299" t="str">
        <f t="shared" si="20"/>
        <v/>
      </c>
      <c r="O272" s="242"/>
      <c r="P272" s="300" t="str">
        <f t="shared" ref="P272:P313" si="24">IFERROR(Q272/O272,"")</f>
        <v/>
      </c>
      <c r="Q272" s="301"/>
      <c r="R272" s="300" t="str">
        <f t="shared" si="21"/>
        <v/>
      </c>
      <c r="S272" s="300" t="str">
        <f t="shared" si="22"/>
        <v/>
      </c>
      <c r="T272" s="300"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6"/>
      <c r="E273" s="292"/>
      <c r="F273" s="294"/>
      <c r="G273" s="294"/>
      <c r="H273" s="294"/>
      <c r="I273" s="297"/>
      <c r="J273" s="297"/>
      <c r="K273" s="298"/>
      <c r="L273" s="298"/>
      <c r="M273" s="288"/>
      <c r="N273" s="299" t="str">
        <f t="shared" si="20"/>
        <v/>
      </c>
      <c r="O273" s="242"/>
      <c r="P273" s="300" t="str">
        <f t="shared" si="24"/>
        <v/>
      </c>
      <c r="Q273" s="301"/>
      <c r="R273" s="300" t="str">
        <f t="shared" si="21"/>
        <v/>
      </c>
      <c r="S273" s="300" t="str">
        <f t="shared" si="22"/>
        <v/>
      </c>
      <c r="T273" s="300"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6"/>
      <c r="E274" s="292"/>
      <c r="F274" s="294"/>
      <c r="G274" s="294"/>
      <c r="H274" s="294"/>
      <c r="I274" s="297"/>
      <c r="J274" s="297"/>
      <c r="K274" s="298"/>
      <c r="L274" s="298"/>
      <c r="M274" s="288"/>
      <c r="N274" s="299" t="str">
        <f t="shared" si="20"/>
        <v/>
      </c>
      <c r="O274" s="242"/>
      <c r="P274" s="300" t="str">
        <f t="shared" si="24"/>
        <v/>
      </c>
      <c r="Q274" s="301"/>
      <c r="R274" s="300" t="str">
        <f t="shared" si="21"/>
        <v/>
      </c>
      <c r="S274" s="300" t="str">
        <f t="shared" si="22"/>
        <v/>
      </c>
      <c r="T274" s="300"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6"/>
      <c r="E275" s="292"/>
      <c r="F275" s="294"/>
      <c r="G275" s="294"/>
      <c r="H275" s="294"/>
      <c r="I275" s="297"/>
      <c r="J275" s="297"/>
      <c r="K275" s="298"/>
      <c r="L275" s="298"/>
      <c r="M275" s="288"/>
      <c r="N275" s="299" t="str">
        <f t="shared" si="20"/>
        <v/>
      </c>
      <c r="O275" s="242"/>
      <c r="P275" s="300" t="str">
        <f t="shared" si="24"/>
        <v/>
      </c>
      <c r="Q275" s="301"/>
      <c r="R275" s="300" t="str">
        <f t="shared" si="21"/>
        <v/>
      </c>
      <c r="S275" s="300" t="str">
        <f t="shared" si="22"/>
        <v/>
      </c>
      <c r="T275" s="300"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6"/>
      <c r="E276" s="292"/>
      <c r="F276" s="294"/>
      <c r="G276" s="294"/>
      <c r="H276" s="294"/>
      <c r="I276" s="297"/>
      <c r="J276" s="297"/>
      <c r="K276" s="298"/>
      <c r="L276" s="298"/>
      <c r="M276" s="288"/>
      <c r="N276" s="299" t="str">
        <f t="shared" si="20"/>
        <v/>
      </c>
      <c r="O276" s="242"/>
      <c r="P276" s="300" t="str">
        <f t="shared" si="24"/>
        <v/>
      </c>
      <c r="Q276" s="301"/>
      <c r="R276" s="300" t="str">
        <f t="shared" si="21"/>
        <v/>
      </c>
      <c r="S276" s="300" t="str">
        <f t="shared" si="22"/>
        <v/>
      </c>
      <c r="T276" s="300"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6"/>
      <c r="E277" s="292"/>
      <c r="F277" s="294"/>
      <c r="G277" s="294"/>
      <c r="H277" s="294"/>
      <c r="I277" s="297"/>
      <c r="J277" s="297"/>
      <c r="K277" s="298"/>
      <c r="L277" s="298"/>
      <c r="M277" s="288"/>
      <c r="N277" s="299" t="str">
        <f t="shared" si="20"/>
        <v/>
      </c>
      <c r="O277" s="242"/>
      <c r="P277" s="300" t="str">
        <f t="shared" si="24"/>
        <v/>
      </c>
      <c r="Q277" s="301"/>
      <c r="R277" s="300" t="str">
        <f t="shared" si="21"/>
        <v/>
      </c>
      <c r="S277" s="300" t="str">
        <f t="shared" si="22"/>
        <v/>
      </c>
      <c r="T277" s="300"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6"/>
      <c r="E278" s="292"/>
      <c r="F278" s="294"/>
      <c r="G278" s="294"/>
      <c r="H278" s="294"/>
      <c r="I278" s="297"/>
      <c r="J278" s="297"/>
      <c r="K278" s="298"/>
      <c r="L278" s="298"/>
      <c r="M278" s="288"/>
      <c r="N278" s="299" t="str">
        <f t="shared" si="20"/>
        <v/>
      </c>
      <c r="O278" s="242"/>
      <c r="P278" s="300" t="str">
        <f t="shared" si="24"/>
        <v/>
      </c>
      <c r="Q278" s="301"/>
      <c r="R278" s="300" t="str">
        <f t="shared" si="21"/>
        <v/>
      </c>
      <c r="S278" s="300" t="str">
        <f t="shared" si="22"/>
        <v/>
      </c>
      <c r="T278" s="300"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6"/>
      <c r="E279" s="292"/>
      <c r="F279" s="294"/>
      <c r="G279" s="294"/>
      <c r="H279" s="294"/>
      <c r="I279" s="297"/>
      <c r="J279" s="297"/>
      <c r="K279" s="298"/>
      <c r="L279" s="298"/>
      <c r="M279" s="288"/>
      <c r="N279" s="299" t="str">
        <f t="shared" si="20"/>
        <v/>
      </c>
      <c r="O279" s="242"/>
      <c r="P279" s="300" t="str">
        <f t="shared" si="24"/>
        <v/>
      </c>
      <c r="Q279" s="301"/>
      <c r="R279" s="300" t="str">
        <f t="shared" si="21"/>
        <v/>
      </c>
      <c r="S279" s="300" t="str">
        <f t="shared" si="22"/>
        <v/>
      </c>
      <c r="T279" s="300"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6"/>
      <c r="E280" s="292"/>
      <c r="F280" s="294"/>
      <c r="G280" s="294"/>
      <c r="H280" s="294"/>
      <c r="I280" s="297"/>
      <c r="J280" s="297"/>
      <c r="K280" s="298"/>
      <c r="L280" s="298"/>
      <c r="M280" s="288"/>
      <c r="N280" s="299" t="str">
        <f t="shared" si="20"/>
        <v/>
      </c>
      <c r="O280" s="242"/>
      <c r="P280" s="300" t="str">
        <f t="shared" si="24"/>
        <v/>
      </c>
      <c r="Q280" s="301"/>
      <c r="R280" s="300" t="str">
        <f t="shared" si="21"/>
        <v/>
      </c>
      <c r="S280" s="300" t="str">
        <f t="shared" si="22"/>
        <v/>
      </c>
      <c r="T280" s="300"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6"/>
      <c r="E281" s="292"/>
      <c r="F281" s="294"/>
      <c r="G281" s="294"/>
      <c r="H281" s="294"/>
      <c r="I281" s="297"/>
      <c r="J281" s="297"/>
      <c r="K281" s="298"/>
      <c r="L281" s="298"/>
      <c r="M281" s="288"/>
      <c r="N281" s="299" t="str">
        <f t="shared" si="20"/>
        <v/>
      </c>
      <c r="O281" s="242"/>
      <c r="P281" s="300" t="str">
        <f t="shared" si="24"/>
        <v/>
      </c>
      <c r="Q281" s="301"/>
      <c r="R281" s="300" t="str">
        <f t="shared" si="21"/>
        <v/>
      </c>
      <c r="S281" s="300" t="str">
        <f t="shared" si="22"/>
        <v/>
      </c>
      <c r="T281" s="300"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6"/>
      <c r="E282" s="292"/>
      <c r="F282" s="294"/>
      <c r="G282" s="294"/>
      <c r="H282" s="294"/>
      <c r="I282" s="297"/>
      <c r="J282" s="297"/>
      <c r="K282" s="298"/>
      <c r="L282" s="298"/>
      <c r="M282" s="288"/>
      <c r="N282" s="299" t="str">
        <f t="shared" si="20"/>
        <v/>
      </c>
      <c r="O282" s="242"/>
      <c r="P282" s="300" t="str">
        <f t="shared" si="24"/>
        <v/>
      </c>
      <c r="Q282" s="301"/>
      <c r="R282" s="300" t="str">
        <f t="shared" si="21"/>
        <v/>
      </c>
      <c r="S282" s="300" t="str">
        <f t="shared" si="22"/>
        <v/>
      </c>
      <c r="T282" s="300"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6"/>
      <c r="E283" s="292"/>
      <c r="F283" s="294"/>
      <c r="G283" s="294"/>
      <c r="H283" s="294"/>
      <c r="I283" s="297"/>
      <c r="J283" s="297"/>
      <c r="K283" s="298"/>
      <c r="L283" s="298"/>
      <c r="M283" s="288"/>
      <c r="N283" s="299" t="str">
        <f t="shared" si="20"/>
        <v/>
      </c>
      <c r="O283" s="242"/>
      <c r="P283" s="300" t="str">
        <f t="shared" si="24"/>
        <v/>
      </c>
      <c r="Q283" s="301"/>
      <c r="R283" s="300" t="str">
        <f t="shared" si="21"/>
        <v/>
      </c>
      <c r="S283" s="300" t="str">
        <f t="shared" si="22"/>
        <v/>
      </c>
      <c r="T283" s="300"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6"/>
      <c r="E284" s="292"/>
      <c r="F284" s="294"/>
      <c r="G284" s="294"/>
      <c r="H284" s="294"/>
      <c r="I284" s="297"/>
      <c r="J284" s="297"/>
      <c r="K284" s="298"/>
      <c r="L284" s="298"/>
      <c r="M284" s="288"/>
      <c r="N284" s="299" t="str">
        <f t="shared" si="20"/>
        <v/>
      </c>
      <c r="O284" s="242"/>
      <c r="P284" s="300" t="str">
        <f t="shared" si="24"/>
        <v/>
      </c>
      <c r="Q284" s="301"/>
      <c r="R284" s="300" t="str">
        <f t="shared" si="21"/>
        <v/>
      </c>
      <c r="S284" s="300" t="str">
        <f t="shared" si="22"/>
        <v/>
      </c>
      <c r="T284" s="300"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6"/>
      <c r="E285" s="292"/>
      <c r="F285" s="294"/>
      <c r="G285" s="294"/>
      <c r="H285" s="294"/>
      <c r="I285" s="297"/>
      <c r="J285" s="297"/>
      <c r="K285" s="298"/>
      <c r="L285" s="298"/>
      <c r="M285" s="288"/>
      <c r="N285" s="299" t="str">
        <f t="shared" si="20"/>
        <v/>
      </c>
      <c r="O285" s="242"/>
      <c r="P285" s="300" t="str">
        <f t="shared" si="24"/>
        <v/>
      </c>
      <c r="Q285" s="301"/>
      <c r="R285" s="300" t="str">
        <f t="shared" si="21"/>
        <v/>
      </c>
      <c r="S285" s="300" t="str">
        <f t="shared" si="22"/>
        <v/>
      </c>
      <c r="T285" s="300"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6"/>
      <c r="E286" s="292"/>
      <c r="F286" s="294"/>
      <c r="G286" s="294"/>
      <c r="H286" s="294"/>
      <c r="I286" s="297"/>
      <c r="J286" s="297"/>
      <c r="K286" s="298"/>
      <c r="L286" s="298"/>
      <c r="M286" s="288"/>
      <c r="N286" s="299" t="str">
        <f t="shared" si="20"/>
        <v/>
      </c>
      <c r="O286" s="242"/>
      <c r="P286" s="300" t="str">
        <f t="shared" si="24"/>
        <v/>
      </c>
      <c r="Q286" s="301"/>
      <c r="R286" s="300" t="str">
        <f t="shared" si="21"/>
        <v/>
      </c>
      <c r="S286" s="300" t="str">
        <f t="shared" si="22"/>
        <v/>
      </c>
      <c r="T286" s="300"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6"/>
      <c r="E287" s="292"/>
      <c r="F287" s="294"/>
      <c r="G287" s="294"/>
      <c r="H287" s="294"/>
      <c r="I287" s="297"/>
      <c r="J287" s="297"/>
      <c r="K287" s="298"/>
      <c r="L287" s="298"/>
      <c r="M287" s="288"/>
      <c r="N287" s="299" t="str">
        <f t="shared" si="20"/>
        <v/>
      </c>
      <c r="O287" s="242"/>
      <c r="P287" s="300" t="str">
        <f t="shared" si="24"/>
        <v/>
      </c>
      <c r="Q287" s="301"/>
      <c r="R287" s="300" t="str">
        <f t="shared" si="21"/>
        <v/>
      </c>
      <c r="S287" s="300" t="str">
        <f t="shared" si="22"/>
        <v/>
      </c>
      <c r="T287" s="300"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6"/>
      <c r="E288" s="292"/>
      <c r="F288" s="294"/>
      <c r="G288" s="294"/>
      <c r="H288" s="294"/>
      <c r="I288" s="297"/>
      <c r="J288" s="297"/>
      <c r="K288" s="298"/>
      <c r="L288" s="298"/>
      <c r="M288" s="288"/>
      <c r="N288" s="299" t="str">
        <f t="shared" si="20"/>
        <v/>
      </c>
      <c r="O288" s="242"/>
      <c r="P288" s="300" t="str">
        <f t="shared" si="24"/>
        <v/>
      </c>
      <c r="Q288" s="301"/>
      <c r="R288" s="300" t="str">
        <f t="shared" si="21"/>
        <v/>
      </c>
      <c r="S288" s="300" t="str">
        <f t="shared" si="22"/>
        <v/>
      </c>
      <c r="T288" s="300"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6"/>
      <c r="E289" s="292"/>
      <c r="F289" s="294"/>
      <c r="G289" s="294"/>
      <c r="H289" s="294"/>
      <c r="I289" s="297"/>
      <c r="J289" s="297"/>
      <c r="K289" s="298"/>
      <c r="L289" s="298"/>
      <c r="M289" s="288"/>
      <c r="N289" s="299" t="str">
        <f t="shared" si="20"/>
        <v/>
      </c>
      <c r="O289" s="242"/>
      <c r="P289" s="300" t="str">
        <f t="shared" si="24"/>
        <v/>
      </c>
      <c r="Q289" s="301"/>
      <c r="R289" s="300" t="str">
        <f t="shared" si="21"/>
        <v/>
      </c>
      <c r="S289" s="300" t="str">
        <f t="shared" si="22"/>
        <v/>
      </c>
      <c r="T289" s="300"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6"/>
      <c r="E290" s="292"/>
      <c r="F290" s="294"/>
      <c r="G290" s="294"/>
      <c r="H290" s="294"/>
      <c r="I290" s="297"/>
      <c r="J290" s="297"/>
      <c r="K290" s="298"/>
      <c r="L290" s="298"/>
      <c r="M290" s="288"/>
      <c r="N290" s="299" t="str">
        <f t="shared" si="20"/>
        <v/>
      </c>
      <c r="O290" s="242"/>
      <c r="P290" s="300" t="str">
        <f t="shared" si="24"/>
        <v/>
      </c>
      <c r="Q290" s="301"/>
      <c r="R290" s="300" t="str">
        <f t="shared" si="21"/>
        <v/>
      </c>
      <c r="S290" s="300" t="str">
        <f t="shared" si="22"/>
        <v/>
      </c>
      <c r="T290" s="300"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6"/>
      <c r="E291" s="292"/>
      <c r="F291" s="294"/>
      <c r="G291" s="294"/>
      <c r="H291" s="294"/>
      <c r="I291" s="297"/>
      <c r="J291" s="297"/>
      <c r="K291" s="298"/>
      <c r="L291" s="298"/>
      <c r="M291" s="288"/>
      <c r="N291" s="299" t="str">
        <f t="shared" si="20"/>
        <v/>
      </c>
      <c r="O291" s="242"/>
      <c r="P291" s="300" t="str">
        <f t="shared" si="24"/>
        <v/>
      </c>
      <c r="Q291" s="301"/>
      <c r="R291" s="300" t="str">
        <f t="shared" si="21"/>
        <v/>
      </c>
      <c r="S291" s="300" t="str">
        <f t="shared" si="22"/>
        <v/>
      </c>
      <c r="T291" s="300"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6"/>
      <c r="E292" s="292"/>
      <c r="F292" s="294"/>
      <c r="G292" s="294"/>
      <c r="H292" s="294"/>
      <c r="I292" s="297"/>
      <c r="J292" s="297"/>
      <c r="K292" s="298"/>
      <c r="L292" s="298"/>
      <c r="M292" s="288"/>
      <c r="N292" s="299" t="str">
        <f t="shared" si="20"/>
        <v/>
      </c>
      <c r="O292" s="242"/>
      <c r="P292" s="300" t="str">
        <f t="shared" si="24"/>
        <v/>
      </c>
      <c r="Q292" s="301"/>
      <c r="R292" s="300" t="str">
        <f t="shared" si="21"/>
        <v/>
      </c>
      <c r="S292" s="300" t="str">
        <f t="shared" si="22"/>
        <v/>
      </c>
      <c r="T292" s="300"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6"/>
      <c r="E293" s="292"/>
      <c r="F293" s="294"/>
      <c r="G293" s="294"/>
      <c r="H293" s="294"/>
      <c r="I293" s="297"/>
      <c r="J293" s="297"/>
      <c r="K293" s="298"/>
      <c r="L293" s="298"/>
      <c r="M293" s="288"/>
      <c r="N293" s="299" t="str">
        <f t="shared" si="20"/>
        <v/>
      </c>
      <c r="O293" s="242"/>
      <c r="P293" s="300" t="str">
        <f t="shared" si="24"/>
        <v/>
      </c>
      <c r="Q293" s="301"/>
      <c r="R293" s="300" t="str">
        <f t="shared" si="21"/>
        <v/>
      </c>
      <c r="S293" s="300" t="str">
        <f t="shared" si="22"/>
        <v/>
      </c>
      <c r="T293" s="300"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6"/>
      <c r="E294" s="292"/>
      <c r="F294" s="294"/>
      <c r="G294" s="294"/>
      <c r="H294" s="294"/>
      <c r="I294" s="297"/>
      <c r="J294" s="297"/>
      <c r="K294" s="298"/>
      <c r="L294" s="298"/>
      <c r="M294" s="288"/>
      <c r="N294" s="299" t="str">
        <f t="shared" si="20"/>
        <v/>
      </c>
      <c r="O294" s="242"/>
      <c r="P294" s="300" t="str">
        <f t="shared" si="24"/>
        <v/>
      </c>
      <c r="Q294" s="301"/>
      <c r="R294" s="300" t="str">
        <f t="shared" si="21"/>
        <v/>
      </c>
      <c r="S294" s="300" t="str">
        <f t="shared" si="22"/>
        <v/>
      </c>
      <c r="T294" s="300"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6"/>
      <c r="E295" s="292"/>
      <c r="F295" s="294"/>
      <c r="G295" s="294"/>
      <c r="H295" s="294"/>
      <c r="I295" s="297"/>
      <c r="J295" s="297"/>
      <c r="K295" s="298"/>
      <c r="L295" s="298"/>
      <c r="M295" s="288"/>
      <c r="N295" s="299" t="str">
        <f t="shared" si="20"/>
        <v/>
      </c>
      <c r="O295" s="242"/>
      <c r="P295" s="300" t="str">
        <f t="shared" si="24"/>
        <v/>
      </c>
      <c r="Q295" s="301"/>
      <c r="R295" s="300" t="str">
        <f t="shared" si="21"/>
        <v/>
      </c>
      <c r="S295" s="300" t="str">
        <f t="shared" si="22"/>
        <v/>
      </c>
      <c r="T295" s="300"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6"/>
      <c r="E296" s="292"/>
      <c r="F296" s="294"/>
      <c r="G296" s="294"/>
      <c r="H296" s="294"/>
      <c r="I296" s="297"/>
      <c r="J296" s="297"/>
      <c r="K296" s="298"/>
      <c r="L296" s="298"/>
      <c r="M296" s="288"/>
      <c r="N296" s="299" t="str">
        <f t="shared" si="20"/>
        <v/>
      </c>
      <c r="O296" s="242"/>
      <c r="P296" s="300" t="str">
        <f t="shared" si="24"/>
        <v/>
      </c>
      <c r="Q296" s="301"/>
      <c r="R296" s="300" t="str">
        <f t="shared" si="21"/>
        <v/>
      </c>
      <c r="S296" s="300" t="str">
        <f t="shared" si="22"/>
        <v/>
      </c>
      <c r="T296" s="300"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6"/>
      <c r="E297" s="292"/>
      <c r="F297" s="294"/>
      <c r="G297" s="294"/>
      <c r="H297" s="294"/>
      <c r="I297" s="297"/>
      <c r="J297" s="297"/>
      <c r="K297" s="298"/>
      <c r="L297" s="298"/>
      <c r="M297" s="288"/>
      <c r="N297" s="299" t="str">
        <f t="shared" si="20"/>
        <v/>
      </c>
      <c r="O297" s="242"/>
      <c r="P297" s="300" t="str">
        <f t="shared" si="24"/>
        <v/>
      </c>
      <c r="Q297" s="301"/>
      <c r="R297" s="300" t="str">
        <f t="shared" si="21"/>
        <v/>
      </c>
      <c r="S297" s="300" t="str">
        <f t="shared" si="22"/>
        <v/>
      </c>
      <c r="T297" s="300"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6"/>
      <c r="E298" s="292"/>
      <c r="F298" s="294"/>
      <c r="G298" s="294"/>
      <c r="H298" s="294"/>
      <c r="I298" s="297"/>
      <c r="J298" s="297"/>
      <c r="K298" s="298"/>
      <c r="L298" s="298"/>
      <c r="M298" s="288"/>
      <c r="N298" s="299" t="str">
        <f t="shared" si="20"/>
        <v/>
      </c>
      <c r="O298" s="242"/>
      <c r="P298" s="300" t="str">
        <f t="shared" si="24"/>
        <v/>
      </c>
      <c r="Q298" s="301"/>
      <c r="R298" s="300" t="str">
        <f t="shared" si="21"/>
        <v/>
      </c>
      <c r="S298" s="300" t="str">
        <f t="shared" si="22"/>
        <v/>
      </c>
      <c r="T298" s="300"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6"/>
      <c r="E299" s="292"/>
      <c r="F299" s="294"/>
      <c r="G299" s="294"/>
      <c r="H299" s="294"/>
      <c r="I299" s="297"/>
      <c r="J299" s="297"/>
      <c r="K299" s="298"/>
      <c r="L299" s="298"/>
      <c r="M299" s="288"/>
      <c r="N299" s="299" t="str">
        <f t="shared" si="20"/>
        <v/>
      </c>
      <c r="O299" s="242"/>
      <c r="P299" s="300" t="str">
        <f t="shared" si="24"/>
        <v/>
      </c>
      <c r="Q299" s="301"/>
      <c r="R299" s="300" t="str">
        <f t="shared" si="21"/>
        <v/>
      </c>
      <c r="S299" s="300" t="str">
        <f t="shared" si="22"/>
        <v/>
      </c>
      <c r="T299" s="300"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6"/>
      <c r="E300" s="292"/>
      <c r="F300" s="294"/>
      <c r="G300" s="294"/>
      <c r="H300" s="294"/>
      <c r="I300" s="297"/>
      <c r="J300" s="297"/>
      <c r="K300" s="298"/>
      <c r="L300" s="298"/>
      <c r="M300" s="288"/>
      <c r="N300" s="299" t="str">
        <f t="shared" si="20"/>
        <v/>
      </c>
      <c r="O300" s="242"/>
      <c r="P300" s="300" t="str">
        <f t="shared" si="24"/>
        <v/>
      </c>
      <c r="Q300" s="301"/>
      <c r="R300" s="300" t="str">
        <f t="shared" si="21"/>
        <v/>
      </c>
      <c r="S300" s="300" t="str">
        <f t="shared" si="22"/>
        <v/>
      </c>
      <c r="T300" s="300"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6"/>
      <c r="E301" s="292"/>
      <c r="F301" s="294"/>
      <c r="G301" s="294"/>
      <c r="H301" s="294"/>
      <c r="I301" s="297"/>
      <c r="J301" s="297"/>
      <c r="K301" s="298"/>
      <c r="L301" s="298"/>
      <c r="M301" s="288"/>
      <c r="N301" s="299" t="str">
        <f t="shared" si="20"/>
        <v/>
      </c>
      <c r="O301" s="242"/>
      <c r="P301" s="300" t="str">
        <f t="shared" si="24"/>
        <v/>
      </c>
      <c r="Q301" s="301"/>
      <c r="R301" s="300" t="str">
        <f t="shared" si="21"/>
        <v/>
      </c>
      <c r="S301" s="300" t="str">
        <f t="shared" si="22"/>
        <v/>
      </c>
      <c r="T301" s="300"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6"/>
      <c r="E302" s="292"/>
      <c r="F302" s="294"/>
      <c r="G302" s="294"/>
      <c r="H302" s="294"/>
      <c r="I302" s="297"/>
      <c r="J302" s="297"/>
      <c r="K302" s="298"/>
      <c r="L302" s="298"/>
      <c r="M302" s="288"/>
      <c r="N302" s="299" t="str">
        <f t="shared" si="20"/>
        <v/>
      </c>
      <c r="O302" s="242"/>
      <c r="P302" s="300" t="str">
        <f t="shared" si="24"/>
        <v/>
      </c>
      <c r="Q302" s="301"/>
      <c r="R302" s="300" t="str">
        <f t="shared" si="21"/>
        <v/>
      </c>
      <c r="S302" s="300" t="str">
        <f t="shared" si="22"/>
        <v/>
      </c>
      <c r="T302" s="300"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6"/>
      <c r="E303" s="292"/>
      <c r="F303" s="294"/>
      <c r="G303" s="294"/>
      <c r="H303" s="294"/>
      <c r="I303" s="297"/>
      <c r="J303" s="297"/>
      <c r="K303" s="298"/>
      <c r="L303" s="298"/>
      <c r="M303" s="288"/>
      <c r="N303" s="299" t="str">
        <f t="shared" si="20"/>
        <v/>
      </c>
      <c r="O303" s="242"/>
      <c r="P303" s="300" t="str">
        <f t="shared" si="24"/>
        <v/>
      </c>
      <c r="Q303" s="301"/>
      <c r="R303" s="300" t="str">
        <f t="shared" si="21"/>
        <v/>
      </c>
      <c r="S303" s="300" t="str">
        <f t="shared" si="22"/>
        <v/>
      </c>
      <c r="T303" s="300"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6"/>
      <c r="E304" s="292"/>
      <c r="F304" s="294"/>
      <c r="G304" s="294"/>
      <c r="H304" s="294"/>
      <c r="I304" s="297"/>
      <c r="J304" s="297"/>
      <c r="K304" s="298"/>
      <c r="L304" s="298"/>
      <c r="M304" s="288"/>
      <c r="N304" s="299" t="str">
        <f t="shared" si="20"/>
        <v/>
      </c>
      <c r="O304" s="242"/>
      <c r="P304" s="300" t="str">
        <f t="shared" si="24"/>
        <v/>
      </c>
      <c r="Q304" s="301"/>
      <c r="R304" s="300" t="str">
        <f t="shared" si="21"/>
        <v/>
      </c>
      <c r="S304" s="300" t="str">
        <f t="shared" si="22"/>
        <v/>
      </c>
      <c r="T304" s="300"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6"/>
      <c r="E305" s="292"/>
      <c r="F305" s="294"/>
      <c r="G305" s="294"/>
      <c r="H305" s="294"/>
      <c r="I305" s="297"/>
      <c r="J305" s="297"/>
      <c r="K305" s="298"/>
      <c r="L305" s="298"/>
      <c r="M305" s="288"/>
      <c r="N305" s="299" t="str">
        <f t="shared" si="20"/>
        <v/>
      </c>
      <c r="O305" s="242"/>
      <c r="P305" s="300" t="str">
        <f t="shared" si="24"/>
        <v/>
      </c>
      <c r="Q305" s="301"/>
      <c r="R305" s="300" t="str">
        <f t="shared" si="21"/>
        <v/>
      </c>
      <c r="S305" s="300" t="str">
        <f t="shared" si="22"/>
        <v/>
      </c>
      <c r="T305" s="300"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6"/>
      <c r="E306" s="292"/>
      <c r="F306" s="294"/>
      <c r="G306" s="294"/>
      <c r="H306" s="294"/>
      <c r="I306" s="297"/>
      <c r="J306" s="297"/>
      <c r="K306" s="298"/>
      <c r="L306" s="298"/>
      <c r="M306" s="288"/>
      <c r="N306" s="299" t="str">
        <f t="shared" si="20"/>
        <v/>
      </c>
      <c r="O306" s="242"/>
      <c r="P306" s="300" t="str">
        <f t="shared" si="24"/>
        <v/>
      </c>
      <c r="Q306" s="301"/>
      <c r="R306" s="300" t="str">
        <f t="shared" si="21"/>
        <v/>
      </c>
      <c r="S306" s="300" t="str">
        <f t="shared" si="22"/>
        <v/>
      </c>
      <c r="T306" s="300"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6"/>
      <c r="E307" s="292"/>
      <c r="F307" s="294"/>
      <c r="G307" s="294"/>
      <c r="H307" s="294"/>
      <c r="I307" s="297"/>
      <c r="J307" s="297"/>
      <c r="K307" s="298"/>
      <c r="L307" s="298"/>
      <c r="M307" s="288"/>
      <c r="N307" s="299" t="str">
        <f t="shared" si="20"/>
        <v/>
      </c>
      <c r="O307" s="242"/>
      <c r="P307" s="300" t="str">
        <f t="shared" si="24"/>
        <v/>
      </c>
      <c r="Q307" s="301"/>
      <c r="R307" s="300" t="str">
        <f t="shared" si="21"/>
        <v/>
      </c>
      <c r="S307" s="300" t="str">
        <f t="shared" si="22"/>
        <v/>
      </c>
      <c r="T307" s="300"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6"/>
      <c r="E308" s="292"/>
      <c r="F308" s="294"/>
      <c r="G308" s="294"/>
      <c r="H308" s="294"/>
      <c r="I308" s="297"/>
      <c r="J308" s="297"/>
      <c r="K308" s="298"/>
      <c r="L308" s="298"/>
      <c r="M308" s="288"/>
      <c r="N308" s="299" t="str">
        <f t="shared" si="20"/>
        <v/>
      </c>
      <c r="O308" s="242"/>
      <c r="P308" s="300" t="str">
        <f t="shared" si="24"/>
        <v/>
      </c>
      <c r="Q308" s="301"/>
      <c r="R308" s="300" t="str">
        <f t="shared" si="21"/>
        <v/>
      </c>
      <c r="S308" s="300" t="str">
        <f t="shared" si="22"/>
        <v/>
      </c>
      <c r="T308" s="300"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6"/>
      <c r="E309" s="292"/>
      <c r="F309" s="294"/>
      <c r="G309" s="294"/>
      <c r="H309" s="294"/>
      <c r="I309" s="297"/>
      <c r="J309" s="297"/>
      <c r="K309" s="298"/>
      <c r="L309" s="298"/>
      <c r="M309" s="288"/>
      <c r="N309" s="299" t="str">
        <f t="shared" si="20"/>
        <v/>
      </c>
      <c r="O309" s="242"/>
      <c r="P309" s="300" t="str">
        <f t="shared" si="24"/>
        <v/>
      </c>
      <c r="Q309" s="301"/>
      <c r="R309" s="300" t="str">
        <f t="shared" si="21"/>
        <v/>
      </c>
      <c r="S309" s="300" t="str">
        <f t="shared" si="22"/>
        <v/>
      </c>
      <c r="T309" s="300"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6"/>
      <c r="E310" s="292"/>
      <c r="F310" s="294"/>
      <c r="G310" s="294"/>
      <c r="H310" s="294"/>
      <c r="I310" s="297"/>
      <c r="J310" s="297"/>
      <c r="K310" s="298"/>
      <c r="L310" s="298"/>
      <c r="M310" s="288"/>
      <c r="N310" s="299" t="str">
        <f t="shared" si="20"/>
        <v/>
      </c>
      <c r="O310" s="242"/>
      <c r="P310" s="300" t="str">
        <f t="shared" si="24"/>
        <v/>
      </c>
      <c r="Q310" s="301"/>
      <c r="R310" s="300" t="str">
        <f t="shared" si="21"/>
        <v/>
      </c>
      <c r="S310" s="300" t="str">
        <f t="shared" si="22"/>
        <v/>
      </c>
      <c r="T310" s="300"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6"/>
      <c r="E311" s="292"/>
      <c r="F311" s="294"/>
      <c r="G311" s="294"/>
      <c r="H311" s="294"/>
      <c r="I311" s="297"/>
      <c r="J311" s="297"/>
      <c r="K311" s="298"/>
      <c r="L311" s="298"/>
      <c r="M311" s="288"/>
      <c r="N311" s="299" t="str">
        <f t="shared" si="20"/>
        <v/>
      </c>
      <c r="O311" s="242"/>
      <c r="P311" s="300" t="str">
        <f t="shared" si="24"/>
        <v/>
      </c>
      <c r="Q311" s="301"/>
      <c r="R311" s="300" t="str">
        <f t="shared" si="21"/>
        <v/>
      </c>
      <c r="S311" s="300" t="str">
        <f t="shared" si="22"/>
        <v/>
      </c>
      <c r="T311" s="300"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6"/>
      <c r="E312" s="292"/>
      <c r="F312" s="294"/>
      <c r="G312" s="294"/>
      <c r="H312" s="294"/>
      <c r="I312" s="297"/>
      <c r="J312" s="297"/>
      <c r="K312" s="298"/>
      <c r="L312" s="298"/>
      <c r="M312" s="288"/>
      <c r="N312" s="299" t="str">
        <f t="shared" si="20"/>
        <v/>
      </c>
      <c r="O312" s="242"/>
      <c r="P312" s="300" t="str">
        <f t="shared" si="24"/>
        <v/>
      </c>
      <c r="Q312" s="301"/>
      <c r="R312" s="300" t="str">
        <f t="shared" si="21"/>
        <v/>
      </c>
      <c r="S312" s="300" t="str">
        <f t="shared" si="22"/>
        <v/>
      </c>
      <c r="T312" s="300"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2"/>
      <c r="E313" s="303"/>
      <c r="F313" s="304"/>
      <c r="G313" s="294"/>
      <c r="H313" s="304"/>
      <c r="I313" s="305"/>
      <c r="J313" s="305"/>
      <c r="K313" s="298"/>
      <c r="L313" s="298"/>
      <c r="M313" s="289"/>
      <c r="N313" s="306" t="str">
        <f t="shared" si="20"/>
        <v/>
      </c>
      <c r="O313" s="242"/>
      <c r="P313" s="307" t="str">
        <f t="shared" si="24"/>
        <v/>
      </c>
      <c r="Q313" s="301"/>
      <c r="R313" s="300" t="str">
        <f t="shared" si="21"/>
        <v/>
      </c>
      <c r="S313" s="300" t="str">
        <f t="shared" si="22"/>
        <v/>
      </c>
      <c r="T313" s="300"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750" t="s">
        <v>3800</v>
      </c>
      <c r="C314" s="750"/>
      <c r="D314" s="750"/>
      <c r="E314" s="750"/>
      <c r="F314" s="750"/>
      <c r="G314" s="750"/>
      <c r="H314" s="750"/>
      <c r="I314" s="750"/>
      <c r="J314" s="750"/>
      <c r="K314" s="750"/>
      <c r="L314" s="750"/>
      <c r="M314" s="750"/>
      <c r="N314" s="750"/>
      <c r="O314" s="750"/>
      <c r="P314" s="750"/>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750" t="s">
        <v>3801</v>
      </c>
      <c r="C315" s="750"/>
      <c r="D315" s="750"/>
      <c r="E315" s="750"/>
      <c r="F315" s="750"/>
      <c r="G315" s="750"/>
      <c r="H315" s="750"/>
      <c r="I315" s="750"/>
      <c r="J315" s="750"/>
      <c r="K315" s="750"/>
      <c r="L315" s="750"/>
      <c r="M315" s="750"/>
      <c r="N315" s="750"/>
      <c r="O315" s="750"/>
      <c r="P315" s="750"/>
      <c r="Q315" s="206" t="str">
        <f>IFERROR(Q314/$Q$314,"")</f>
        <v/>
      </c>
      <c r="R315" s="206" t="str">
        <f>IFERROR(R314/$Q$314,"")</f>
        <v/>
      </c>
      <c r="S315" s="206" t="str">
        <f>IFERROR(S314/$Q$314,"")</f>
        <v/>
      </c>
      <c r="T315" s="206" t="str">
        <f>IFERROR(T314/$Q$314,"")</f>
        <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751" t="s">
        <v>3802</v>
      </c>
      <c r="C316" s="752"/>
      <c r="D316" s="752"/>
      <c r="E316" s="752"/>
      <c r="F316" s="752"/>
      <c r="G316" s="752"/>
      <c r="H316" s="752"/>
      <c r="I316" s="752"/>
      <c r="J316" s="752"/>
      <c r="K316" s="752"/>
      <c r="L316" s="752"/>
      <c r="M316" s="752"/>
      <c r="N316" s="752"/>
      <c r="O316" s="752"/>
      <c r="P316" s="752"/>
      <c r="Q316" s="753"/>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751" t="s">
        <v>3803</v>
      </c>
      <c r="C317" s="752"/>
      <c r="D317" s="752"/>
      <c r="E317" s="752"/>
      <c r="F317" s="752"/>
      <c r="G317" s="752"/>
      <c r="H317" s="752"/>
      <c r="I317" s="752"/>
      <c r="J317" s="752"/>
      <c r="K317" s="752"/>
      <c r="L317" s="752"/>
      <c r="M317" s="752"/>
      <c r="N317" s="752"/>
      <c r="O317" s="752"/>
      <c r="P317" s="752"/>
      <c r="Q317" s="753"/>
      <c r="R317" s="267">
        <f>R314+R316</f>
        <v>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461" t="s">
        <v>3804</v>
      </c>
      <c r="C322" s="462"/>
      <c r="D322" s="462"/>
      <c r="E322" s="462"/>
      <c r="F322" s="462"/>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c r="A324" s="4"/>
      <c r="B324" s="4"/>
      <c r="C324" s="18"/>
      <c r="D324" s="190" t="s">
        <v>3805</v>
      </c>
      <c r="E324" s="190" t="s">
        <v>2970</v>
      </c>
      <c r="F324" s="193" t="s">
        <v>3795</v>
      </c>
      <c r="G324" s="193" t="s">
        <v>3796</v>
      </c>
      <c r="H324" s="193" t="s">
        <v>3797</v>
      </c>
      <c r="I324" s="193" t="s">
        <v>1970</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Tipo_2.3.B_Muelles_o_embarcaderos_construidos_y_o_rehabilitados</v>
      </c>
      <c r="F325" s="204">
        <f t="shared" ref="F325:I330" ca="1" si="26">IFERROR(SUMIF($D$14:$D$303,$E325,Q$14:Q$63),"")</f>
        <v>0</v>
      </c>
      <c r="G325" s="204">
        <f t="shared" ca="1" si="26"/>
        <v>0</v>
      </c>
      <c r="H325" s="204">
        <f t="shared" ca="1" si="26"/>
        <v>0</v>
      </c>
      <c r="I325" s="204">
        <f t="shared" ca="1" si="26"/>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
      </c>
      <c r="F326" s="204">
        <f t="shared" ca="1" si="26"/>
        <v>0</v>
      </c>
      <c r="G326" s="204">
        <f t="shared" ca="1" si="26"/>
        <v>0</v>
      </c>
      <c r="H326" s="204">
        <f t="shared" ca="1" si="26"/>
        <v>0</v>
      </c>
      <c r="I326" s="204">
        <f t="shared" ca="1" si="26"/>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
      </c>
      <c r="F327" s="204">
        <f t="shared" ca="1" si="26"/>
        <v>0</v>
      </c>
      <c r="G327" s="204">
        <f t="shared" ca="1" si="26"/>
        <v>0</v>
      </c>
      <c r="H327" s="204">
        <f t="shared" ca="1" si="26"/>
        <v>0</v>
      </c>
      <c r="I327" s="204">
        <f t="shared" ca="1" si="26"/>
        <v>0</v>
      </c>
      <c r="J327" s="16"/>
      <c r="L327" s="17"/>
      <c r="AF327" s="132"/>
    </row>
    <row r="328" spans="1:60" ht="46.15" customHeight="1">
      <c r="B328" s="198"/>
      <c r="C328" s="195"/>
      <c r="D328" s="207">
        <v>4</v>
      </c>
      <c r="E328" s="208" t="str">
        <f t="array" ref="E328">IFERROR(INDEX($D$14:$D$313,MATCH(0,IF($D$14:$D$313&lt;&gt;"",COUNTIF($E$324:E327,$D$14:$D$313),1),0)),"")</f>
        <v/>
      </c>
      <c r="F328" s="204">
        <f t="shared" ca="1" si="26"/>
        <v>0</v>
      </c>
      <c r="G328" s="204">
        <f t="shared" ca="1" si="26"/>
        <v>0</v>
      </c>
      <c r="H328" s="204">
        <f t="shared" ca="1" si="26"/>
        <v>0</v>
      </c>
      <c r="I328" s="204">
        <f t="shared" ca="1" si="26"/>
        <v>0</v>
      </c>
      <c r="J328" s="16"/>
      <c r="L328" s="17"/>
      <c r="AF328" s="132"/>
    </row>
    <row r="329" spans="1:60" ht="46.15" customHeight="1">
      <c r="B329" s="198"/>
      <c r="C329" s="195"/>
      <c r="D329" s="207">
        <v>5</v>
      </c>
      <c r="E329" s="208" t="str">
        <f t="array" ref="E329">IFERROR(INDEX($D$14:$D$313,MATCH(0,IF($D$14:$D$313&lt;&gt;"",COUNTIF($E$324:E328,$D$14:$D$313),1),0)),"")</f>
        <v/>
      </c>
      <c r="F329" s="204">
        <f t="shared" ca="1" si="26"/>
        <v>0</v>
      </c>
      <c r="G329" s="204">
        <f t="shared" ca="1" si="26"/>
        <v>0</v>
      </c>
      <c r="H329" s="204">
        <f t="shared" ca="1" si="26"/>
        <v>0</v>
      </c>
      <c r="I329" s="204">
        <f t="shared" ca="1" si="26"/>
        <v>0</v>
      </c>
      <c r="J329" s="16"/>
      <c r="L329" s="17"/>
      <c r="AF329" s="132"/>
    </row>
    <row r="330" spans="1:60" ht="46.15" customHeight="1">
      <c r="B330" s="198"/>
      <c r="C330" s="195"/>
      <c r="D330" s="207">
        <v>6</v>
      </c>
      <c r="E330" s="208" t="str">
        <f t="array" ref="E330">IFERROR(INDEX($D$14:$D$313,MATCH(0,IF($D$14:$D$313&lt;&gt;"",COUNTIF($E$324:E329,$D$14:$D$313),1),0)),"")</f>
        <v/>
      </c>
      <c r="F330" s="204">
        <f t="shared" ca="1" si="26"/>
        <v>0</v>
      </c>
      <c r="G330" s="204">
        <f t="shared" ca="1" si="26"/>
        <v>0</v>
      </c>
      <c r="H330" s="204">
        <f t="shared" ca="1" si="26"/>
        <v>0</v>
      </c>
      <c r="I330" s="204">
        <f t="shared" ca="1" si="26"/>
        <v>0</v>
      </c>
      <c r="J330" s="16"/>
      <c r="L330" s="17"/>
      <c r="AF330" s="132"/>
    </row>
    <row r="331" spans="1:60" ht="46.15" customHeight="1">
      <c r="B331" s="14"/>
      <c r="D331" s="209"/>
      <c r="E331" s="210" t="s">
        <v>3806</v>
      </c>
      <c r="F331" s="205">
        <f ca="1">SUM(F325:F330)</f>
        <v>0</v>
      </c>
      <c r="G331" s="212">
        <f t="shared" ref="G331:I331" ca="1" si="27">SUM(G325:G330)</f>
        <v>0</v>
      </c>
      <c r="H331" s="212">
        <f t="shared" ca="1" si="27"/>
        <v>0</v>
      </c>
      <c r="I331" s="212">
        <f t="shared" ca="1" si="27"/>
        <v>0</v>
      </c>
      <c r="J331" s="16"/>
      <c r="L331" s="17"/>
      <c r="AF331" s="132"/>
    </row>
    <row r="332" spans="1:60" ht="46.15" customHeight="1">
      <c r="B332" s="14"/>
      <c r="D332" s="195"/>
      <c r="E332" s="335" t="s">
        <v>3807</v>
      </c>
      <c r="F332" s="336" t="str">
        <f ca="1">IFERROR(F331/$F$331,"")</f>
        <v/>
      </c>
      <c r="G332" s="211" t="str">
        <f ca="1">IFERROR(G331/$F$331,"")</f>
        <v/>
      </c>
      <c r="H332" s="211" t="str">
        <f ca="1">IFERROR(H331/$F$331,"")</f>
        <v/>
      </c>
      <c r="I332" s="211" t="str">
        <f ca="1">IFERROR(I331/$F$331,"")</f>
        <v/>
      </c>
      <c r="J332" s="59"/>
      <c r="L332" s="17"/>
      <c r="AF332" s="132"/>
    </row>
    <row r="333" spans="1:60" ht="46.15" customHeight="1">
      <c r="D333" s="209"/>
      <c r="E333" s="337" t="s">
        <v>3808</v>
      </c>
      <c r="F333" s="338">
        <f>SUM(G333:H333)</f>
        <v>0</v>
      </c>
      <c r="G333" s="205">
        <f>R316</f>
        <v>0</v>
      </c>
      <c r="H333" s="212">
        <f>S316</f>
        <v>0</v>
      </c>
    </row>
    <row r="334" spans="1:60" s="3" customFormat="1" ht="46.15" customHeight="1">
      <c r="A334" s="1"/>
      <c r="B334" s="333"/>
      <c r="C334" s="60"/>
      <c r="D334" s="209"/>
      <c r="E334" s="339" t="s">
        <v>3809</v>
      </c>
      <c r="F334" s="338">
        <f ca="1">SUM(G334:H334)</f>
        <v>0</v>
      </c>
      <c r="G334" s="205">
        <f ca="1">G333+G331</f>
        <v>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461" t="s">
        <v>3810</v>
      </c>
      <c r="C336" s="462"/>
      <c r="D336" s="462"/>
      <c r="E336" s="462"/>
      <c r="F336" s="462"/>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3784</v>
      </c>
      <c r="C338" s="190" t="s">
        <v>3785</v>
      </c>
      <c r="D338" s="182" t="s">
        <v>3811</v>
      </c>
      <c r="E338" s="142" t="s">
        <v>3812</v>
      </c>
      <c r="F338" s="193" t="s">
        <v>3795</v>
      </c>
      <c r="G338" s="193" t="s">
        <v>3796</v>
      </c>
      <c r="H338" s="193" t="s">
        <v>3797</v>
      </c>
      <c r="I338" s="193" t="s">
        <v>1970</v>
      </c>
    </row>
    <row r="339" spans="1:10" ht="46.15" customHeight="1">
      <c r="A339" s="198"/>
      <c r="B339" s="213" t="str">
        <f>IFERROR(VLOOKUP(D339,Auxiliar!$B$4:$D$9,3,0),"")</f>
        <v/>
      </c>
      <c r="C339" s="207">
        <v>1</v>
      </c>
      <c r="D339" s="268"/>
      <c r="E339" s="213" t="str" cm="1">
        <f t="array" aca="1" ref="E339" ca="1">IFERROR(INDIRECT(B339),"")</f>
        <v/>
      </c>
      <c r="F339" s="214">
        <f t="shared" ref="F339:F366" ca="1" si="28">IFERROR(SUMIF($E$14:$E$303,$E339,Q$14:Q$63),"")</f>
        <v>0</v>
      </c>
      <c r="G339" s="214">
        <f t="shared" ref="G339:G366" ca="1" si="29">IFERROR(SUMIF($E$14:$E$303,$E339,R$14:R$63),"")</f>
        <v>0</v>
      </c>
      <c r="H339" s="214">
        <f t="shared" ref="H339:H366" ca="1" si="30">IFERROR(SUMIF($E$14:$E$303,$E339,S$14:S$63),"")</f>
        <v>0</v>
      </c>
      <c r="I339" s="214">
        <f t="shared" ref="I339:I366" ca="1" si="31">IFERROR(SUMIF($E$14:$E$303,$E339,T$14:T$63),"")</f>
        <v>0</v>
      </c>
      <c r="J339" s="9"/>
    </row>
    <row r="340" spans="1:10" ht="46.15" customHeight="1">
      <c r="B340" s="60"/>
      <c r="C340" s="60"/>
      <c r="D340" s="209"/>
      <c r="E340" s="213"/>
      <c r="F340" s="214">
        <f t="shared" ca="1" si="28"/>
        <v>0</v>
      </c>
      <c r="G340" s="214">
        <f t="shared" ca="1" si="29"/>
        <v>0</v>
      </c>
      <c r="H340" s="214">
        <f t="shared" ca="1" si="30"/>
        <v>0</v>
      </c>
      <c r="I340" s="214">
        <f t="shared" ca="1" si="31"/>
        <v>0</v>
      </c>
    </row>
    <row r="341" spans="1:10" ht="46.15" customHeight="1">
      <c r="D341" s="195"/>
      <c r="E341" s="213"/>
      <c r="F341" s="214">
        <f t="shared" ca="1" si="28"/>
        <v>0</v>
      </c>
      <c r="G341" s="214">
        <f t="shared" ca="1" si="29"/>
        <v>0</v>
      </c>
      <c r="H341" s="214">
        <f t="shared" ca="1" si="30"/>
        <v>0</v>
      </c>
      <c r="I341" s="214">
        <f t="shared" ca="1" si="31"/>
        <v>0</v>
      </c>
    </row>
    <row r="342" spans="1:10" ht="46.15" customHeight="1">
      <c r="D342" s="195"/>
      <c r="E342" s="213"/>
      <c r="F342" s="214">
        <f t="shared" ca="1" si="28"/>
        <v>0</v>
      </c>
      <c r="G342" s="214">
        <f t="shared" ca="1" si="29"/>
        <v>0</v>
      </c>
      <c r="H342" s="214">
        <f t="shared" ca="1" si="30"/>
        <v>0</v>
      </c>
      <c r="I342" s="214">
        <f t="shared" ca="1" si="31"/>
        <v>0</v>
      </c>
    </row>
    <row r="343" spans="1:10" ht="46.15" customHeight="1">
      <c r="D343" s="195"/>
      <c r="E343" s="213"/>
      <c r="F343" s="214">
        <f t="shared" ca="1" si="28"/>
        <v>0</v>
      </c>
      <c r="G343" s="214">
        <f t="shared" ca="1" si="29"/>
        <v>0</v>
      </c>
      <c r="H343" s="214">
        <f t="shared" ca="1" si="30"/>
        <v>0</v>
      </c>
      <c r="I343" s="214">
        <f t="shared" ca="1" si="31"/>
        <v>0</v>
      </c>
    </row>
    <row r="344" spans="1:10" ht="46.15" customHeight="1">
      <c r="D344" s="195"/>
      <c r="E344" s="213"/>
      <c r="F344" s="214">
        <f t="shared" ca="1" si="28"/>
        <v>0</v>
      </c>
      <c r="G344" s="214">
        <f t="shared" ca="1" si="29"/>
        <v>0</v>
      </c>
      <c r="H344" s="214">
        <f t="shared" ca="1" si="30"/>
        <v>0</v>
      </c>
      <c r="I344" s="214">
        <f t="shared" ca="1" si="31"/>
        <v>0</v>
      </c>
    </row>
    <row r="345" spans="1:10" ht="46.15" customHeight="1">
      <c r="D345" s="195"/>
      <c r="E345" s="213"/>
      <c r="F345" s="214">
        <f t="shared" ca="1" si="28"/>
        <v>0</v>
      </c>
      <c r="G345" s="214">
        <f t="shared" ca="1" si="29"/>
        <v>0</v>
      </c>
      <c r="H345" s="214">
        <f t="shared" ca="1" si="30"/>
        <v>0</v>
      </c>
      <c r="I345" s="214">
        <f t="shared" ca="1" si="31"/>
        <v>0</v>
      </c>
    </row>
    <row r="346" spans="1:10" ht="46.15" customHeight="1">
      <c r="D346" s="195"/>
      <c r="E346" s="213"/>
      <c r="F346" s="214">
        <f t="shared" ca="1" si="28"/>
        <v>0</v>
      </c>
      <c r="G346" s="214">
        <f t="shared" ca="1" si="29"/>
        <v>0</v>
      </c>
      <c r="H346" s="214">
        <f t="shared" ca="1" si="30"/>
        <v>0</v>
      </c>
      <c r="I346" s="214">
        <f t="shared" ca="1" si="31"/>
        <v>0</v>
      </c>
    </row>
    <row r="347" spans="1:10" ht="46.15" customHeight="1">
      <c r="D347" s="195"/>
      <c r="E347" s="213"/>
      <c r="F347" s="214">
        <f t="shared" ca="1" si="28"/>
        <v>0</v>
      </c>
      <c r="G347" s="214">
        <f t="shared" ca="1" si="29"/>
        <v>0</v>
      </c>
      <c r="H347" s="214">
        <f t="shared" ca="1" si="30"/>
        <v>0</v>
      </c>
      <c r="I347" s="214">
        <f t="shared" ca="1" si="31"/>
        <v>0</v>
      </c>
    </row>
    <row r="348" spans="1:10" ht="46.15" customHeight="1">
      <c r="D348" s="195"/>
      <c r="E348" s="213"/>
      <c r="F348" s="214">
        <f t="shared" ca="1" si="28"/>
        <v>0</v>
      </c>
      <c r="G348" s="214">
        <f t="shared" ca="1" si="29"/>
        <v>0</v>
      </c>
      <c r="H348" s="214">
        <f t="shared" ca="1" si="30"/>
        <v>0</v>
      </c>
      <c r="I348" s="214">
        <f t="shared" ca="1" si="31"/>
        <v>0</v>
      </c>
    </row>
    <row r="349" spans="1:10" ht="46.15" customHeight="1">
      <c r="D349" s="195"/>
      <c r="E349" s="213"/>
      <c r="F349" s="214">
        <f t="shared" ca="1" si="28"/>
        <v>0</v>
      </c>
      <c r="G349" s="214">
        <f t="shared" ca="1" si="29"/>
        <v>0</v>
      </c>
      <c r="H349" s="214">
        <f t="shared" ca="1" si="30"/>
        <v>0</v>
      </c>
      <c r="I349" s="214">
        <f t="shared" ca="1" si="31"/>
        <v>0</v>
      </c>
    </row>
    <row r="350" spans="1:10" ht="46.15" customHeight="1">
      <c r="D350" s="195"/>
      <c r="E350" s="213"/>
      <c r="F350" s="214">
        <f t="shared" ca="1" si="28"/>
        <v>0</v>
      </c>
      <c r="G350" s="214">
        <f t="shared" ca="1" si="29"/>
        <v>0</v>
      </c>
      <c r="H350" s="214">
        <f t="shared" ca="1" si="30"/>
        <v>0</v>
      </c>
      <c r="I350" s="214">
        <f t="shared" ca="1" si="31"/>
        <v>0</v>
      </c>
    </row>
    <row r="351" spans="1:10" ht="46.15" customHeight="1">
      <c r="D351" s="195"/>
      <c r="E351" s="213"/>
      <c r="F351" s="214">
        <f t="shared" ca="1" si="28"/>
        <v>0</v>
      </c>
      <c r="G351" s="214">
        <f t="shared" ca="1" si="29"/>
        <v>0</v>
      </c>
      <c r="H351" s="214">
        <f t="shared" ca="1" si="30"/>
        <v>0</v>
      </c>
      <c r="I351" s="214">
        <f t="shared" ca="1" si="31"/>
        <v>0</v>
      </c>
    </row>
    <row r="352" spans="1:10" ht="46.15" customHeight="1">
      <c r="D352" s="195"/>
      <c r="E352" s="213"/>
      <c r="F352" s="214">
        <f t="shared" ca="1" si="28"/>
        <v>0</v>
      </c>
      <c r="G352" s="214">
        <f t="shared" ca="1" si="29"/>
        <v>0</v>
      </c>
      <c r="H352" s="214">
        <f t="shared" ca="1" si="30"/>
        <v>0</v>
      </c>
      <c r="I352" s="214">
        <f t="shared" ca="1" si="31"/>
        <v>0</v>
      </c>
    </row>
    <row r="353" spans="4:9" ht="46.15" customHeight="1">
      <c r="D353" s="195"/>
      <c r="E353" s="213"/>
      <c r="F353" s="214">
        <f t="shared" ca="1" si="28"/>
        <v>0</v>
      </c>
      <c r="G353" s="214">
        <f t="shared" ca="1" si="29"/>
        <v>0</v>
      </c>
      <c r="H353" s="214">
        <f t="shared" ca="1" si="30"/>
        <v>0</v>
      </c>
      <c r="I353" s="214">
        <f t="shared" ca="1" si="31"/>
        <v>0</v>
      </c>
    </row>
    <row r="354" spans="4:9" ht="46.15" customHeight="1">
      <c r="D354" s="195"/>
      <c r="E354" s="213"/>
      <c r="F354" s="214">
        <f t="shared" ca="1" si="28"/>
        <v>0</v>
      </c>
      <c r="G354" s="214">
        <f t="shared" ca="1" si="29"/>
        <v>0</v>
      </c>
      <c r="H354" s="214">
        <f t="shared" ca="1" si="30"/>
        <v>0</v>
      </c>
      <c r="I354" s="214">
        <f t="shared" ca="1" si="31"/>
        <v>0</v>
      </c>
    </row>
    <row r="355" spans="4:9" ht="46.15" customHeight="1">
      <c r="D355" s="195"/>
      <c r="E355" s="213"/>
      <c r="F355" s="214">
        <f t="shared" ca="1" si="28"/>
        <v>0</v>
      </c>
      <c r="G355" s="214">
        <f t="shared" ca="1" si="29"/>
        <v>0</v>
      </c>
      <c r="H355" s="214">
        <f t="shared" ca="1" si="30"/>
        <v>0</v>
      </c>
      <c r="I355" s="214">
        <f t="shared" ca="1" si="31"/>
        <v>0</v>
      </c>
    </row>
    <row r="356" spans="4:9" ht="46.15" customHeight="1">
      <c r="D356" s="195"/>
      <c r="E356" s="213"/>
      <c r="F356" s="214">
        <f t="shared" ca="1" si="28"/>
        <v>0</v>
      </c>
      <c r="G356" s="214">
        <f t="shared" ca="1" si="29"/>
        <v>0</v>
      </c>
      <c r="H356" s="214">
        <f t="shared" ca="1" si="30"/>
        <v>0</v>
      </c>
      <c r="I356" s="214">
        <f t="shared" ca="1" si="31"/>
        <v>0</v>
      </c>
    </row>
    <row r="357" spans="4:9" ht="46.15" customHeight="1">
      <c r="D357" s="195"/>
      <c r="E357" s="213"/>
      <c r="F357" s="214">
        <f t="shared" ca="1" si="28"/>
        <v>0</v>
      </c>
      <c r="G357" s="214">
        <f t="shared" ca="1" si="29"/>
        <v>0</v>
      </c>
      <c r="H357" s="214">
        <f t="shared" ca="1" si="30"/>
        <v>0</v>
      </c>
      <c r="I357" s="214">
        <f t="shared" ca="1" si="31"/>
        <v>0</v>
      </c>
    </row>
    <row r="358" spans="4:9" ht="46.15" customHeight="1">
      <c r="D358" s="195"/>
      <c r="E358" s="213"/>
      <c r="F358" s="214">
        <f t="shared" ca="1" si="28"/>
        <v>0</v>
      </c>
      <c r="G358" s="214">
        <f t="shared" ca="1" si="29"/>
        <v>0</v>
      </c>
      <c r="H358" s="214">
        <f t="shared" ca="1" si="30"/>
        <v>0</v>
      </c>
      <c r="I358" s="214">
        <f t="shared" ca="1" si="31"/>
        <v>0</v>
      </c>
    </row>
    <row r="359" spans="4:9" ht="46.15" customHeight="1">
      <c r="D359" s="195"/>
      <c r="E359" s="213"/>
      <c r="F359" s="214">
        <f t="shared" ca="1" si="28"/>
        <v>0</v>
      </c>
      <c r="G359" s="214">
        <f t="shared" ca="1" si="29"/>
        <v>0</v>
      </c>
      <c r="H359" s="214">
        <f t="shared" ca="1" si="30"/>
        <v>0</v>
      </c>
      <c r="I359" s="214">
        <f t="shared" ca="1" si="31"/>
        <v>0</v>
      </c>
    </row>
    <row r="360" spans="4:9" ht="46.15" customHeight="1">
      <c r="D360" s="195"/>
      <c r="E360" s="213"/>
      <c r="F360" s="214">
        <f t="shared" ca="1" si="28"/>
        <v>0</v>
      </c>
      <c r="G360" s="214">
        <f t="shared" ca="1" si="29"/>
        <v>0</v>
      </c>
      <c r="H360" s="214">
        <f t="shared" ca="1" si="30"/>
        <v>0</v>
      </c>
      <c r="I360" s="214">
        <f t="shared" ca="1" si="31"/>
        <v>0</v>
      </c>
    </row>
    <row r="361" spans="4:9" ht="46.15" customHeight="1">
      <c r="D361" s="195"/>
      <c r="E361" s="213"/>
      <c r="F361" s="214">
        <f t="shared" ca="1" si="28"/>
        <v>0</v>
      </c>
      <c r="G361" s="214">
        <f t="shared" ca="1" si="29"/>
        <v>0</v>
      </c>
      <c r="H361" s="214">
        <f t="shared" ca="1" si="30"/>
        <v>0</v>
      </c>
      <c r="I361" s="214">
        <f t="shared" ca="1" si="31"/>
        <v>0</v>
      </c>
    </row>
    <row r="362" spans="4:9" ht="46.15" customHeight="1">
      <c r="D362" s="195"/>
      <c r="E362" s="213"/>
      <c r="F362" s="214">
        <f t="shared" ca="1" si="28"/>
        <v>0</v>
      </c>
      <c r="G362" s="214">
        <f t="shared" ca="1" si="29"/>
        <v>0</v>
      </c>
      <c r="H362" s="214">
        <f t="shared" ca="1" si="30"/>
        <v>0</v>
      </c>
      <c r="I362" s="214">
        <f t="shared" ca="1" si="31"/>
        <v>0</v>
      </c>
    </row>
    <row r="363" spans="4:9" ht="46.15" customHeight="1">
      <c r="D363" s="195"/>
      <c r="E363" s="213"/>
      <c r="F363" s="214">
        <f t="shared" ca="1" si="28"/>
        <v>0</v>
      </c>
      <c r="G363" s="214">
        <f t="shared" ca="1" si="29"/>
        <v>0</v>
      </c>
      <c r="H363" s="214">
        <f t="shared" ca="1" si="30"/>
        <v>0</v>
      </c>
      <c r="I363" s="214">
        <f t="shared" ca="1" si="31"/>
        <v>0</v>
      </c>
    </row>
    <row r="364" spans="4:9" ht="46.15" customHeight="1">
      <c r="D364" s="195"/>
      <c r="E364" s="213"/>
      <c r="F364" s="214">
        <f t="shared" ca="1" si="28"/>
        <v>0</v>
      </c>
      <c r="G364" s="214">
        <f t="shared" ca="1" si="29"/>
        <v>0</v>
      </c>
      <c r="H364" s="214">
        <f t="shared" ca="1" si="30"/>
        <v>0</v>
      </c>
      <c r="I364" s="214">
        <f t="shared" ca="1" si="31"/>
        <v>0</v>
      </c>
    </row>
    <row r="365" spans="4:9" ht="46.15" customHeight="1">
      <c r="D365" s="195"/>
      <c r="E365" s="213"/>
      <c r="F365" s="214">
        <f t="shared" ca="1" si="28"/>
        <v>0</v>
      </c>
      <c r="G365" s="214">
        <f t="shared" ca="1" si="29"/>
        <v>0</v>
      </c>
      <c r="H365" s="214">
        <f t="shared" ca="1" si="30"/>
        <v>0</v>
      </c>
      <c r="I365" s="214">
        <f t="shared" ca="1" si="31"/>
        <v>0</v>
      </c>
    </row>
    <row r="366" spans="4:9" ht="46.15" customHeight="1">
      <c r="D366" s="195"/>
      <c r="E366" s="213"/>
      <c r="F366" s="214">
        <f t="shared" ca="1" si="28"/>
        <v>0</v>
      </c>
      <c r="G366" s="214">
        <f t="shared" ca="1" si="29"/>
        <v>0</v>
      </c>
      <c r="H366" s="214">
        <f t="shared" ca="1" si="30"/>
        <v>0</v>
      </c>
      <c r="I366" s="214">
        <f t="shared" ca="1" si="31"/>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Henry David Castro Sarmiento</cp:lastModifiedBy>
  <cp:revision/>
  <dcterms:created xsi:type="dcterms:W3CDTF">2025-10-17T15:17:03Z</dcterms:created>
  <dcterms:modified xsi:type="dcterms:W3CDTF">2026-06-03T22:12:57Z</dcterms:modified>
  <cp:category/>
  <cp:contentStatus/>
</cp:coreProperties>
</file>