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onturcolombia-my.sharepoint.com/personal/fescobar_fontur_com_co/Documents/FESCOBAR/FONTUR/02 DOCUMENTOS/017 Gestión de Operaciones Financieras/"/>
    </mc:Choice>
  </mc:AlternateContent>
  <xr:revisionPtr revIDLastSave="1" documentId="13_ncr:1_{5D637A60-A0D6-43B9-BBF7-D0D534BD95DA}" xr6:coauthVersionLast="47" xr6:coauthVersionMax="47" xr10:uidLastSave="{0C619C4B-EE95-453C-9F06-B6DDCE1837F0}"/>
  <workbookProtection workbookAlgorithmName="SHA-512" workbookHashValue="6yZX1DAEgRwihc1ZT7U6Q2w4fSeBXc6HCgD9Uq2By91VlqxP/TCporNfjNvuFlOGN/89M6mtr6ggtiBexqklYA==" workbookSaltValue="1MKG7bzExWf9Z7FcYV5dBw==" workbookSpinCount="100000" lockStructure="1"/>
  <bookViews>
    <workbookView xWindow="-110" yWindow="-110" windowWidth="19420" windowHeight="10300" activeTab="2" xr2:uid="{75FCE3E9-CB16-4160-95AF-9D4293C0D7C7}"/>
  </bookViews>
  <sheets>
    <sheet name="TOTAL " sheetId="2" r:id="rId1"/>
    <sheet name="INSUMOS " sheetId="11" state="hidden" r:id="rId2"/>
    <sheet name="Cotizacion" sheetId="12" r:id="rId3"/>
    <sheet name="Anexo Tiquetes" sheetId="3" r:id="rId4"/>
    <sheet name="Anexo Alojamiento" sheetId="7" r:id="rId5"/>
    <sheet name="Anexo Alimentación" sheetId="9" r:id="rId6"/>
    <sheet name="Anexo Otros Servicios" sheetId="10" r:id="rId7"/>
  </sheets>
  <definedNames>
    <definedName name="_xlnm.Print_Area" localSheetId="5">'Anexo Alimentación'!$A$1:$I$51</definedName>
    <definedName name="_xlnm.Print_Area" localSheetId="4">'Anexo Alojamiento'!$A$1:$R$140</definedName>
    <definedName name="_xlnm.Print_Area" localSheetId="6">'Anexo Otros Servicios'!$A$1:$I$45</definedName>
    <definedName name="_xlnm.Print_Area" localSheetId="3">'Anexo Tiquetes'!$A$1:$P$592</definedName>
    <definedName name="_xlnm.Print_Area" localSheetId="2">Cotizacion!$A$1:$J$65</definedName>
    <definedName name="_xlnm.Print_Area" localSheetId="0">'TOTAL '!$A$1:$J$46</definedName>
    <definedName name="_xlnm.Print_Titles" localSheetId="2">Cotizacion!$1:$5</definedName>
    <definedName name="_xlnm.Print_Titles" localSheetId="0">'TOTAL '!$1:$5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20" i="7" l="1"/>
  <c r="J120" i="7"/>
  <c r="F35" i="9"/>
  <c r="F29" i="10"/>
  <c r="I30" i="2" s="1"/>
  <c r="J119" i="7"/>
  <c r="J118" i="7"/>
  <c r="J117" i="7"/>
  <c r="J116" i="7"/>
  <c r="J115" i="7"/>
  <c r="J114" i="7"/>
  <c r="J113" i="7"/>
  <c r="J112" i="7"/>
  <c r="J111" i="7"/>
  <c r="J110" i="7"/>
  <c r="J109" i="7"/>
  <c r="J108" i="7"/>
  <c r="J107" i="7"/>
  <c r="J106" i="7"/>
  <c r="J105" i="7"/>
  <c r="J104" i="7"/>
  <c r="J103" i="7"/>
  <c r="J102" i="7"/>
  <c r="J101" i="7"/>
  <c r="J100" i="7"/>
  <c r="J99" i="7"/>
  <c r="J98" i="7"/>
  <c r="J97" i="7"/>
  <c r="J96" i="7"/>
  <c r="J95" i="7"/>
  <c r="J94" i="7"/>
  <c r="J93" i="7"/>
  <c r="J92" i="7"/>
  <c r="J91" i="7"/>
  <c r="J90" i="7"/>
  <c r="J89" i="7"/>
  <c r="J88" i="7"/>
  <c r="J87" i="7"/>
  <c r="J86" i="7"/>
  <c r="J85" i="7"/>
  <c r="J84" i="7"/>
  <c r="J83" i="7"/>
  <c r="J82" i="7"/>
  <c r="J81" i="7"/>
  <c r="J80" i="7"/>
  <c r="J79" i="7"/>
  <c r="J78" i="7"/>
  <c r="L580" i="3"/>
  <c r="I580" i="3"/>
  <c r="A24" i="3"/>
  <c r="A28" i="3" s="1"/>
  <c r="A32" i="3" s="1"/>
  <c r="A36" i="3" s="1"/>
  <c r="A40" i="3" s="1"/>
  <c r="A44" i="3" s="1"/>
  <c r="A48" i="3" s="1"/>
  <c r="A52" i="3" s="1"/>
  <c r="A56" i="3" s="1"/>
  <c r="A60" i="3" s="1"/>
  <c r="A64" i="3" s="1"/>
  <c r="A68" i="3" s="1"/>
  <c r="A72" i="3" s="1"/>
  <c r="A76" i="3" s="1"/>
  <c r="A80" i="3" s="1"/>
  <c r="A84" i="3" s="1"/>
  <c r="A88" i="3" s="1"/>
  <c r="A92" i="3" s="1"/>
  <c r="A96" i="3" s="1"/>
  <c r="A100" i="3" s="1"/>
  <c r="A104" i="3" s="1"/>
  <c r="A108" i="3" s="1"/>
  <c r="A112" i="3" s="1"/>
  <c r="A116" i="3" s="1"/>
  <c r="A120" i="3" s="1"/>
  <c r="A124" i="3" s="1"/>
  <c r="A128" i="3" s="1"/>
  <c r="A132" i="3" s="1"/>
  <c r="A136" i="3" s="1"/>
  <c r="A140" i="3" s="1"/>
  <c r="A144" i="3" s="1"/>
  <c r="A148" i="3" s="1"/>
  <c r="A152" i="3" s="1"/>
  <c r="A156" i="3" s="1"/>
  <c r="A160" i="3" s="1"/>
  <c r="A164" i="3" s="1"/>
  <c r="A168" i="3" s="1"/>
  <c r="A172" i="3" s="1"/>
  <c r="A176" i="3" s="1"/>
  <c r="A180" i="3" s="1"/>
  <c r="A184" i="3" s="1"/>
  <c r="A188" i="3" s="1"/>
  <c r="A192" i="3" s="1"/>
  <c r="A196" i="3" s="1"/>
  <c r="A200" i="3" s="1"/>
  <c r="A204" i="3" s="1"/>
  <c r="A208" i="3" s="1"/>
  <c r="A212" i="3" s="1"/>
  <c r="A216" i="3" s="1"/>
  <c r="A220" i="3" s="1"/>
  <c r="A224" i="3" s="1"/>
  <c r="A228" i="3" s="1"/>
  <c r="A232" i="3" s="1"/>
  <c r="A236" i="3" s="1"/>
  <c r="A240" i="3" s="1"/>
  <c r="A244" i="3" s="1"/>
  <c r="A248" i="3" s="1"/>
  <c r="A252" i="3" s="1"/>
  <c r="A256" i="3" s="1"/>
  <c r="A260" i="3" s="1"/>
  <c r="A264" i="3" s="1"/>
  <c r="A268" i="3" s="1"/>
  <c r="A272" i="3" s="1"/>
  <c r="A276" i="3" s="1"/>
  <c r="A280" i="3" s="1"/>
  <c r="A284" i="3" s="1"/>
  <c r="A288" i="3" s="1"/>
  <c r="A292" i="3" s="1"/>
  <c r="A296" i="3" s="1"/>
  <c r="A300" i="3" s="1"/>
  <c r="A304" i="3" s="1"/>
  <c r="A308" i="3" s="1"/>
  <c r="A312" i="3" s="1"/>
  <c r="A316" i="3" s="1"/>
  <c r="A320" i="3" s="1"/>
  <c r="A324" i="3" s="1"/>
  <c r="A328" i="3" s="1"/>
  <c r="A332" i="3" s="1"/>
  <c r="A336" i="3" s="1"/>
  <c r="A340" i="3" s="1"/>
  <c r="A344" i="3" s="1"/>
  <c r="A348" i="3" s="1"/>
  <c r="A352" i="3" s="1"/>
  <c r="A356" i="3" s="1"/>
  <c r="A360" i="3" s="1"/>
  <c r="A364" i="3" s="1"/>
  <c r="A368" i="3" s="1"/>
  <c r="A372" i="3" s="1"/>
  <c r="A376" i="3" s="1"/>
  <c r="A380" i="3" s="1"/>
  <c r="A384" i="3" s="1"/>
  <c r="A388" i="3" s="1"/>
  <c r="A392" i="3" s="1"/>
  <c r="A396" i="3" s="1"/>
  <c r="A400" i="3" s="1"/>
  <c r="A404" i="3" s="1"/>
  <c r="A408" i="3" s="1"/>
  <c r="A412" i="3" s="1"/>
  <c r="A416" i="3" s="1"/>
  <c r="A420" i="3" s="1"/>
  <c r="A424" i="3" s="1"/>
  <c r="A428" i="3" s="1"/>
  <c r="A432" i="3" s="1"/>
  <c r="A436" i="3" s="1"/>
  <c r="A440" i="3" s="1"/>
  <c r="A444" i="3" s="1"/>
  <c r="A448" i="3" s="1"/>
  <c r="A452" i="3" s="1"/>
  <c r="A456" i="3" s="1"/>
  <c r="A460" i="3" s="1"/>
  <c r="A464" i="3" s="1"/>
  <c r="A468" i="3" s="1"/>
  <c r="A472" i="3" s="1"/>
  <c r="A476" i="3" s="1"/>
  <c r="A480" i="3" s="1"/>
  <c r="A484" i="3" s="1"/>
  <c r="A488" i="3" s="1"/>
  <c r="A492" i="3" s="1"/>
  <c r="A496" i="3" s="1"/>
  <c r="A500" i="3" s="1"/>
  <c r="A504" i="3" s="1"/>
  <c r="A508" i="3" s="1"/>
  <c r="A512" i="3" s="1"/>
  <c r="A516" i="3" s="1"/>
  <c r="A520" i="3" s="1"/>
  <c r="A524" i="3" s="1"/>
  <c r="A528" i="3" s="1"/>
  <c r="A532" i="3" s="1"/>
  <c r="A536" i="3" s="1"/>
  <c r="A540" i="3" s="1"/>
  <c r="A544" i="3" s="1"/>
  <c r="A548" i="3" s="1"/>
  <c r="A552" i="3" s="1"/>
  <c r="A556" i="3" s="1"/>
  <c r="A560" i="3" s="1"/>
  <c r="A564" i="3" s="1"/>
  <c r="A568" i="3" s="1"/>
  <c r="A572" i="3" s="1"/>
  <c r="A576" i="3" s="1"/>
  <c r="B14" i="2"/>
  <c r="G15" i="2"/>
  <c r="B15" i="2"/>
  <c r="F12" i="2"/>
  <c r="F10" i="2"/>
  <c r="F30" i="2"/>
  <c r="C24" i="2"/>
  <c r="G14" i="2"/>
  <c r="B16" i="2"/>
  <c r="B12" i="2" l="1"/>
  <c r="B11" i="2"/>
  <c r="B13" i="2"/>
  <c r="F28" i="10"/>
  <c r="F27" i="10"/>
  <c r="F26" i="10"/>
  <c r="F25" i="10"/>
  <c r="F24" i="10"/>
  <c r="F23" i="10"/>
  <c r="F22" i="10"/>
  <c r="F34" i="9"/>
  <c r="F33" i="9"/>
  <c r="F32" i="9"/>
  <c r="F31" i="9"/>
  <c r="F30" i="9"/>
  <c r="F29" i="9"/>
  <c r="F28" i="9"/>
  <c r="F27" i="9"/>
  <c r="F26" i="9"/>
  <c r="F25" i="9"/>
  <c r="F24" i="9"/>
  <c r="J21" i="7"/>
  <c r="J20" i="7"/>
  <c r="J76" i="7"/>
  <c r="J22" i="7"/>
  <c r="J23" i="7"/>
  <c r="J24" i="7"/>
  <c r="J25" i="7"/>
  <c r="J26" i="7"/>
  <c r="J27" i="7"/>
  <c r="J28" i="7"/>
  <c r="J29" i="7"/>
  <c r="J30" i="7"/>
  <c r="J31" i="7"/>
  <c r="J32" i="7"/>
  <c r="J33" i="7"/>
  <c r="J34" i="7"/>
  <c r="J35" i="7"/>
  <c r="J36" i="7"/>
  <c r="J37" i="7"/>
  <c r="J38" i="7"/>
  <c r="J39" i="7"/>
  <c r="J40" i="7"/>
  <c r="J41" i="7"/>
  <c r="J42" i="7"/>
  <c r="J43" i="7"/>
  <c r="J44" i="7"/>
  <c r="J45" i="7"/>
  <c r="J46" i="7"/>
  <c r="J47" i="7"/>
  <c r="J48" i="7"/>
  <c r="J49" i="7"/>
  <c r="J50" i="7"/>
  <c r="J51" i="7"/>
  <c r="J52" i="7"/>
  <c r="J53" i="7"/>
  <c r="J54" i="7"/>
  <c r="J55" i="7"/>
  <c r="J56" i="7"/>
  <c r="J57" i="7"/>
  <c r="J58" i="7"/>
  <c r="J59" i="7"/>
  <c r="J60" i="7"/>
  <c r="J61" i="7"/>
  <c r="J62" i="7"/>
  <c r="J63" i="7"/>
  <c r="J64" i="7"/>
  <c r="J65" i="7"/>
  <c r="J66" i="7"/>
  <c r="J67" i="7"/>
  <c r="J68" i="7"/>
  <c r="J69" i="7"/>
  <c r="J70" i="7"/>
  <c r="J71" i="7"/>
  <c r="J72" i="7"/>
  <c r="J73" i="7"/>
  <c r="J74" i="7"/>
  <c r="J75" i="7"/>
  <c r="J77" i="7"/>
  <c r="B30" i="2" l="1"/>
  <c r="I12" i="2"/>
  <c r="B10" i="2"/>
  <c r="B9" i="2"/>
  <c r="B8" i="2"/>
  <c r="E11" i="2"/>
  <c r="E12" i="2"/>
  <c r="F11" i="2"/>
  <c r="I9" i="2"/>
  <c r="I8" i="2"/>
  <c r="I11" i="2"/>
  <c r="I10" i="2"/>
  <c r="G12" i="2"/>
  <c r="G11" i="2"/>
  <c r="G10" i="2"/>
  <c r="E10" i="2"/>
  <c r="B6" i="2"/>
  <c r="H6" i="2" l="1"/>
  <c r="A24" i="2" l="1"/>
  <c r="I31" i="2"/>
  <c r="H30" i="2"/>
  <c r="D30" i="2"/>
  <c r="F31" i="2"/>
  <c r="A25" i="9"/>
  <c r="A26" i="9" s="1"/>
  <c r="A27" i="9" s="1"/>
  <c r="A28" i="9" s="1"/>
  <c r="A29" i="9" s="1"/>
  <c r="A30" i="9" s="1"/>
  <c r="A31" i="9" s="1"/>
  <c r="B31" i="2" l="1"/>
  <c r="A32" i="9"/>
  <c r="A33" i="9" s="1"/>
  <c r="A34" i="9" s="1"/>
  <c r="C3" i="3" l="1"/>
  <c r="D24" i="2" l="1"/>
  <c r="F24" i="2"/>
  <c r="F25" i="2" s="1"/>
  <c r="A22" i="7"/>
  <c r="A24" i="7" s="1"/>
  <c r="A26" i="7" s="1"/>
  <c r="A28" i="7" s="1"/>
  <c r="A30" i="7" s="1"/>
  <c r="A32" i="7" s="1"/>
  <c r="A34" i="7" s="1"/>
  <c r="A36" i="7" s="1"/>
  <c r="A38" i="7" s="1"/>
  <c r="A40" i="7" s="1"/>
  <c r="A42" i="7" s="1"/>
  <c r="A44" i="7" s="1"/>
  <c r="A46" i="7" s="1"/>
  <c r="A48" i="7" s="1"/>
  <c r="A50" i="7" s="1"/>
  <c r="A52" i="7" s="1"/>
  <c r="A54" i="7" s="1"/>
  <c r="A56" i="7" s="1"/>
  <c r="A58" i="7" s="1"/>
  <c r="A60" i="7" s="1"/>
  <c r="A62" i="7" s="1"/>
  <c r="A64" i="7" s="1"/>
  <c r="A66" i="7" s="1"/>
  <c r="A68" i="7" s="1"/>
  <c r="A70" i="7" s="1"/>
  <c r="A72" i="7" s="1"/>
  <c r="A74" i="7" s="1"/>
  <c r="A76" i="7" s="1"/>
  <c r="A78" i="7" s="1"/>
  <c r="A80" i="7" s="1"/>
  <c r="A82" i="7" s="1"/>
  <c r="A84" i="7" s="1"/>
  <c r="A86" i="7" s="1"/>
  <c r="A88" i="7" s="1"/>
  <c r="A90" i="7" s="1"/>
  <c r="A92" i="7" s="1"/>
  <c r="A94" i="7" s="1"/>
  <c r="A96" i="7" s="1"/>
  <c r="A98" i="7" s="1"/>
  <c r="A100" i="7" s="1"/>
  <c r="A102" i="7" s="1"/>
  <c r="A104" i="7" s="1"/>
  <c r="A106" i="7" s="1"/>
  <c r="A108" i="7" s="1"/>
  <c r="A110" i="7" s="1"/>
  <c r="A112" i="7" s="1"/>
  <c r="A114" i="7" s="1"/>
  <c r="A116" i="7" s="1"/>
  <c r="A118" i="7" s="1"/>
  <c r="H24" i="2" l="1"/>
  <c r="H25" i="2" s="1"/>
  <c r="I36" i="2" s="1"/>
  <c r="D25" i="2"/>
  <c r="B13" i="10" a="1"/>
  <c r="B13" i="10" s="1"/>
  <c r="B12" i="10"/>
  <c r="B3" i="10"/>
  <c r="B13" i="9" a="1"/>
  <c r="B13" i="9" s="1"/>
  <c r="B12" i="9"/>
  <c r="B3" i="9"/>
  <c r="B13" i="7" a="1"/>
  <c r="B13" i="7" s="1"/>
  <c r="B12" i="7"/>
  <c r="B3" i="7"/>
  <c r="C7" i="9" l="1"/>
  <c r="C6" i="9" a="1"/>
  <c r="C6" i="9" s="1"/>
  <c r="C5" i="9" a="1"/>
  <c r="C5" i="9" s="1"/>
  <c r="C4" i="9" a="1"/>
  <c r="C4" i="9" s="1"/>
  <c r="C12" i="7" a="1"/>
  <c r="C12" i="7" s="1"/>
  <c r="C11" i="7" a="1"/>
  <c r="C11" i="7" s="1"/>
  <c r="C10" i="7"/>
  <c r="C9" i="7"/>
  <c r="C8" i="7"/>
  <c r="C7" i="7"/>
  <c r="C6" i="7" a="1"/>
  <c r="C6" i="7" s="1"/>
  <c r="C5" i="7" a="1"/>
  <c r="C5" i="7" s="1"/>
  <c r="C4" i="7" a="1"/>
  <c r="C4" i="7" s="1"/>
  <c r="C3" i="7" a="1"/>
  <c r="C3" i="7" s="1"/>
  <c r="C12" i="9" a="1"/>
  <c r="C12" i="9" s="1"/>
  <c r="C11" i="9" a="1"/>
  <c r="C11" i="9" s="1"/>
  <c r="C10" i="9"/>
  <c r="C9" i="9"/>
  <c r="C8" i="9"/>
  <c r="C3" i="9" a="1"/>
  <c r="C3" i="9" s="1"/>
  <c r="C12" i="10" a="1"/>
  <c r="C12" i="10" s="1"/>
  <c r="C11" i="10" a="1"/>
  <c r="C11" i="10" s="1"/>
  <c r="C10" i="10"/>
  <c r="C9" i="10"/>
  <c r="C8" i="10"/>
  <c r="C7" i="10"/>
  <c r="C6" i="10" a="1"/>
  <c r="C6" i="10" s="1"/>
  <c r="C5" i="10" a="1"/>
  <c r="C5" i="10" s="1"/>
  <c r="C4" i="10" a="1"/>
  <c r="C4" i="10" s="1"/>
  <c r="C3" i="10" a="1"/>
  <c r="C3" i="10" s="1"/>
  <c r="B3" i="3" l="1"/>
  <c r="C5" i="3" a="1"/>
  <c r="C5" i="3" s="1"/>
  <c r="C6" i="3" a="1"/>
  <c r="C6" i="3" s="1"/>
  <c r="C10" i="3"/>
  <c r="C9" i="3"/>
  <c r="C8" i="3"/>
  <c r="C7" i="3"/>
  <c r="C12" i="3" a="1"/>
  <c r="C12" i="3" s="1"/>
  <c r="C11" i="3" a="1"/>
  <c r="C11" i="3" s="1"/>
  <c r="C4" i="3" a="1"/>
  <c r="C4" i="3" s="1"/>
  <c r="B12" i="3"/>
  <c r="B13" i="3" a="1"/>
  <c r="B13" i="3" s="1"/>
  <c r="C25" i="2" l="1"/>
  <c r="A23" i="10"/>
  <c r="A24" i="10" s="1"/>
  <c r="A25" i="10" s="1"/>
  <c r="H31" i="2"/>
  <c r="D31" i="2"/>
  <c r="A31" i="2"/>
  <c r="A25" i="2"/>
  <c r="A30" i="2"/>
  <c r="A26" i="10" l="1"/>
  <c r="I37" i="2" l="1"/>
  <c r="I38" i="2" s="1"/>
  <c r="C2" i="3" l="1"/>
  <c r="C2" i="9"/>
  <c r="C2" i="7"/>
  <c r="C2" i="10"/>
  <c r="C13" i="3" l="1" a="1"/>
  <c r="C13" i="3" s="1"/>
  <c r="C13" i="9" a="1"/>
  <c r="C13" i="9" s="1"/>
  <c r="C13" i="10" a="1"/>
  <c r="C13" i="10" s="1"/>
  <c r="C13" i="7" a="1"/>
  <c r="C13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<sst xmlns="http://schemas.openxmlformats.org/spreadsheetml/2006/main" count="249" uniqueCount="156">
  <si>
    <t xml:space="preserve">SOLICITUD DE GASTOS DE VIAJES Y EVENTOS DE LA UNIDAD LOGISTICA </t>
  </si>
  <si>
    <t>Fecha de Solicitud</t>
  </si>
  <si>
    <t xml:space="preserve"> N° de Solicitud</t>
  </si>
  <si>
    <t>I. INFORMACIÓN GENERAL</t>
  </si>
  <si>
    <t>Nombres y apellidos del solicitante</t>
  </si>
  <si>
    <t xml:space="preserve">Presupuesto que afecta </t>
  </si>
  <si>
    <t>Documento de Identificacion</t>
  </si>
  <si>
    <t>Nro DDP</t>
  </si>
  <si>
    <t>Fuente</t>
  </si>
  <si>
    <t>Valor para el evento</t>
  </si>
  <si>
    <t xml:space="preserve">Celular </t>
  </si>
  <si>
    <t xml:space="preserve">Correo electrónico </t>
  </si>
  <si>
    <t xml:space="preserve">Fecha finalización </t>
  </si>
  <si>
    <t>Destino y/o Lugar del Evento</t>
  </si>
  <si>
    <t xml:space="preserve">Nombre del proyecto </t>
  </si>
  <si>
    <t xml:space="preserve">Descripcion de las actividad a realizar </t>
  </si>
  <si>
    <t>TIQUETES Y ASISTENCIA MEDICA</t>
  </si>
  <si>
    <t xml:space="preserve"> DESTINO Y/O LUGAR DEL EVENTO</t>
  </si>
  <si>
    <t># PERSONAS TIQUETES</t>
  </si>
  <si>
    <t>VALOR POR PASAJERO</t>
  </si>
  <si>
    <t xml:space="preserve">VALOR ASISTENCIA </t>
  </si>
  <si>
    <t>SUB-TOTAL</t>
  </si>
  <si>
    <t>ALOJAMIENTO</t>
  </si>
  <si>
    <t>ALIMENTACION</t>
  </si>
  <si>
    <t xml:space="preserve">OTRO SERVICIOS </t>
  </si>
  <si>
    <t xml:space="preserve"># PERSONAS </t>
  </si>
  <si>
    <t xml:space="preserve">CANTIDAD OPCIONES DE MENU </t>
  </si>
  <si>
    <t>CANTIDAD SERVICIOS</t>
  </si>
  <si>
    <t>CANTIDAD ANEXOS</t>
  </si>
  <si>
    <t xml:space="preserve">TOTAL GASTOS DE VIAJE DEL EVENTO </t>
  </si>
  <si>
    <t xml:space="preserve">   NOMBRE :</t>
  </si>
  <si>
    <t xml:space="preserve">   CARGO :</t>
  </si>
  <si>
    <t>AREA</t>
  </si>
  <si>
    <t xml:space="preserve">FUENTE </t>
  </si>
  <si>
    <t xml:space="preserve">ASISTENCIA </t>
  </si>
  <si>
    <t>Parafiscal</t>
  </si>
  <si>
    <t xml:space="preserve">SI </t>
  </si>
  <si>
    <t xml:space="preserve">Fiscal </t>
  </si>
  <si>
    <t xml:space="preserve">NO </t>
  </si>
  <si>
    <t xml:space="preserve">No aplica </t>
  </si>
  <si>
    <t>COTIZACION GASTOS DE VIAJE UNIDAD LOGISTICA</t>
  </si>
  <si>
    <t xml:space="preserve"> Fecha de Solicitud </t>
  </si>
  <si>
    <t>Nombre del proyecto</t>
  </si>
  <si>
    <t>TIQUETE AEREO / TERRESTRE</t>
  </si>
  <si>
    <t>RUTA</t>
  </si>
  <si>
    <t>N° PERSONAS POR RUTA</t>
  </si>
  <si>
    <t xml:space="preserve">FECHA DE      SALIDA </t>
  </si>
  <si>
    <t>FECHA DE REGRESO</t>
  </si>
  <si>
    <t>HORA</t>
  </si>
  <si>
    <t>AEROLINEA</t>
  </si>
  <si>
    <t>VALOR POR PERSONA</t>
  </si>
  <si>
    <t>VALOR TOTAL</t>
  </si>
  <si>
    <t>OBSERVACIONES</t>
  </si>
  <si>
    <t>DESTINO</t>
  </si>
  <si>
    <t>N° PERSONAS</t>
  </si>
  <si>
    <t xml:space="preserve">ACOMODACION </t>
  </si>
  <si>
    <t>HOTEL</t>
  </si>
  <si>
    <t>VALOR TOTAL ALOJAMIENTO</t>
  </si>
  <si>
    <t>CONCEPTO</t>
  </si>
  <si>
    <t>CANTIDAD PARA CADA UNO DE LOS DIAS</t>
  </si>
  <si>
    <t>DD/MM/AAAA</t>
  </si>
  <si>
    <t>OTROS SERVICIOS REQUERIDOS</t>
  </si>
  <si>
    <t>OBSERVACION</t>
  </si>
  <si>
    <t xml:space="preserve">Fecha de Solicitud </t>
  </si>
  <si>
    <t>Cargo</t>
  </si>
  <si>
    <t xml:space="preserve">Area </t>
  </si>
  <si>
    <t xml:space="preserve">Fecha Inicio </t>
  </si>
  <si>
    <t>TIQUETES: DESCRIPCION DE LOS ITINERARIOS</t>
  </si>
  <si>
    <t xml:space="preserve">No </t>
  </si>
  <si>
    <t xml:space="preserve">NOMBRE COMPLETO </t>
  </si>
  <si>
    <t xml:space="preserve">CEDULA </t>
  </si>
  <si>
    <t>ORIGEN/DESTINO</t>
  </si>
  <si>
    <t xml:space="preserve">FECHA SALIDA </t>
  </si>
  <si>
    <t>FECHA REGRESO</t>
  </si>
  <si>
    <t xml:space="preserve">TALLA </t>
  </si>
  <si>
    <t xml:space="preserve">PASAPORTE </t>
  </si>
  <si>
    <t xml:space="preserve">FECHA DE NACIMIENTO </t>
  </si>
  <si>
    <t xml:space="preserve">OBSERVACION </t>
  </si>
  <si>
    <t>TOTAL TIQUETES</t>
  </si>
  <si>
    <t>SI</t>
  </si>
  <si>
    <t>NO</t>
  </si>
  <si>
    <t>ALOJAMIENTO: DESCRIPCION DE LOS HOTELES</t>
  </si>
  <si>
    <t>CIUDAD Y-O M/CPIO</t>
  </si>
  <si>
    <t xml:space="preserve">NOMBRE DEL HOTEL </t>
  </si>
  <si>
    <t xml:space="preserve">FECHA                    SALIDA </t>
  </si>
  <si>
    <t>FECHA                                             REGRESO</t>
  </si>
  <si>
    <t>No NOCHES</t>
  </si>
  <si>
    <t>VALOR X NOCHE</t>
  </si>
  <si>
    <t xml:space="preserve">TOTAL ALOJAMIENTO POR NOCHES </t>
  </si>
  <si>
    <t xml:space="preserve">SENCILLA </t>
  </si>
  <si>
    <t xml:space="preserve">DOBLE </t>
  </si>
  <si>
    <t xml:space="preserve">OTRO </t>
  </si>
  <si>
    <t xml:space="preserve">TOTAL ALOJAMIENTO </t>
  </si>
  <si>
    <t>ALIMENTACION: DESCRIPCION DE LOS SERVICIOS A TOMAR</t>
  </si>
  <si>
    <t xml:space="preserve">OPCIONES DE MENU </t>
  </si>
  <si>
    <t xml:space="preserve">FECHA DEL SERVICIO </t>
  </si>
  <si>
    <t># PAX</t>
  </si>
  <si>
    <t>VALOR POR PAX</t>
  </si>
  <si>
    <t xml:space="preserve">OBSERVACIONES </t>
  </si>
  <si>
    <t xml:space="preserve">Cena tipo express </t>
  </si>
  <si>
    <t xml:space="preserve">Estación de café permanente </t>
  </si>
  <si>
    <t xml:space="preserve">Coffe break am </t>
  </si>
  <si>
    <t>Almuerzo menú</t>
  </si>
  <si>
    <t>OTROS SERVICIOS: DESCRIPCION DE LOS SERVICIOS A TOMAR</t>
  </si>
  <si>
    <t>SERVICIO</t>
  </si>
  <si>
    <t>TRANSPORTE TERRESTRE</t>
  </si>
  <si>
    <t xml:space="preserve">ALQUILER SALON </t>
  </si>
  <si>
    <t xml:space="preserve">ALQUILER SILLAS </t>
  </si>
  <si>
    <t xml:space="preserve">TOTAL OTROS SERVICIOS </t>
  </si>
  <si>
    <t xml:space="preserve">                      </t>
  </si>
  <si>
    <t xml:space="preserve">                     </t>
  </si>
  <si>
    <t>GERENCIA GENERAL</t>
  </si>
  <si>
    <t>SECRETARÍA GENERAL</t>
  </si>
  <si>
    <t>UNIDAD CREATIVA</t>
  </si>
  <si>
    <t xml:space="preserve">39. Solicita: Coordinador(a) Unidad Lógística </t>
  </si>
  <si>
    <t xml:space="preserve">No. del proyecto </t>
  </si>
  <si>
    <t>FECHA DE      SALIDA</t>
  </si>
  <si>
    <r>
      <rPr>
        <b/>
        <sz val="11"/>
        <color theme="1"/>
        <rFont val="Verdana"/>
        <family val="2"/>
      </rPr>
      <t>OBSERVACIONES:</t>
    </r>
    <r>
      <rPr>
        <sz val="11"/>
        <color theme="1"/>
        <rFont val="Verdana"/>
        <family val="2"/>
      </rPr>
      <t xml:space="preserve">
</t>
    </r>
    <r>
      <rPr>
        <b/>
        <sz val="11"/>
        <color rgb="FFFF0000"/>
        <rFont val="Verdana"/>
        <family val="2"/>
      </rPr>
      <t xml:space="preserve">INFORMACION REGISTRADA POR EL SOLICITANTE </t>
    </r>
    <r>
      <rPr>
        <sz val="11"/>
        <color theme="1"/>
        <rFont val="Verdana"/>
        <family val="2"/>
      </rPr>
      <t xml:space="preserve">
</t>
    </r>
    <r>
      <rPr>
        <b/>
        <sz val="11"/>
        <color theme="1"/>
        <rFont val="Verdana"/>
        <family val="2"/>
      </rPr>
      <t xml:space="preserve">DESTINO:  </t>
    </r>
    <r>
      <rPr>
        <sz val="11"/>
        <color theme="1"/>
        <rFont val="Verdana"/>
        <family val="2"/>
      </rPr>
      <t xml:space="preserve">
- Se relaciona la ciudad de origen y destino, se debe tener encuenta que una persona puede presentar escalas en su trayectoria.
</t>
    </r>
    <r>
      <rPr>
        <b/>
        <sz val="11"/>
        <color theme="1"/>
        <rFont val="Verdana"/>
        <family val="2"/>
      </rPr>
      <t>FECHAS Y HORA:</t>
    </r>
    <r>
      <rPr>
        <sz val="11"/>
        <color theme="1"/>
        <rFont val="Verdana"/>
        <family val="2"/>
      </rPr>
      <t xml:space="preserve">
- Se registra fecha y hora aproximada  en la cual se requiere la reservacion.
-</t>
    </r>
    <r>
      <rPr>
        <b/>
        <sz val="11"/>
        <color theme="1"/>
        <rFont val="Verdana"/>
        <family val="2"/>
      </rPr>
      <t>NOMBRE COMPLETO</t>
    </r>
    <r>
      <rPr>
        <sz val="11"/>
        <color theme="1"/>
        <rFont val="Verdana"/>
        <family val="2"/>
      </rPr>
      <t xml:space="preserve"> 
-</t>
    </r>
    <r>
      <rPr>
        <b/>
        <sz val="11"/>
        <color theme="1"/>
        <rFont val="Verdana"/>
        <family val="2"/>
      </rPr>
      <t xml:space="preserve">CEDULA 
</t>
    </r>
    <r>
      <rPr>
        <sz val="11"/>
        <color theme="1"/>
        <rFont val="Verdana"/>
        <family val="2"/>
      </rPr>
      <t>-</t>
    </r>
    <r>
      <rPr>
        <b/>
        <sz val="11"/>
        <color theme="1"/>
        <rFont val="Verdana"/>
        <family val="2"/>
      </rPr>
      <t xml:space="preserve">No DE PASAPORTE </t>
    </r>
    <r>
      <rPr>
        <sz val="11"/>
        <color theme="1"/>
        <rFont val="Verdana"/>
        <family val="2"/>
      </rPr>
      <t xml:space="preserve">
-</t>
    </r>
    <r>
      <rPr>
        <b/>
        <sz val="11"/>
        <color theme="1"/>
        <rFont val="Verdana"/>
        <family val="2"/>
      </rPr>
      <t>FECHA DE NACIMIENTO</t>
    </r>
    <r>
      <rPr>
        <sz val="11"/>
        <color theme="1"/>
        <rFont val="Verdana"/>
        <family val="2"/>
      </rPr>
      <t xml:space="preserve"> 
</t>
    </r>
    <r>
      <rPr>
        <b/>
        <sz val="11"/>
        <color rgb="FFFF0000"/>
        <rFont val="Verdana"/>
        <family val="2"/>
      </rPr>
      <t xml:space="preserve">INFORMACION REGISTRADA POR EL AREA DE GASTOS DE VIAJE </t>
    </r>
    <r>
      <rPr>
        <b/>
        <sz val="11"/>
        <color theme="1"/>
        <rFont val="Verdana"/>
        <family val="2"/>
      </rPr>
      <t xml:space="preserve">
AEROLINEA:
-</t>
    </r>
    <r>
      <rPr>
        <sz val="11"/>
        <color theme="1"/>
        <rFont val="Verdana"/>
        <family val="2"/>
      </rPr>
      <t xml:space="preserve"> De acuerdo a la solicitud de la fecha y hora se valida la disponibilidad, y costo de los tiqueres  entre las distintas  aerolineas. 
</t>
    </r>
    <r>
      <rPr>
        <b/>
        <sz val="11"/>
        <color theme="1"/>
        <rFont val="Verdana"/>
        <family val="2"/>
      </rPr>
      <t>VALOR POR PERSONA: 
-</t>
    </r>
    <r>
      <rPr>
        <sz val="11"/>
        <color theme="1"/>
        <rFont val="Verdana"/>
        <family val="2"/>
      </rPr>
      <t>El valor puede variar si se presenta alguna de las siguientes situaciones: (perdida de vuelo, reprogramacion, cancelaciones)</t>
    </r>
    <r>
      <rPr>
        <b/>
        <sz val="11"/>
        <color theme="1"/>
        <rFont val="Verdana"/>
        <family val="2"/>
      </rPr>
      <t xml:space="preserve">
SUBTOTAL  
TARIFA: </t>
    </r>
    <r>
      <rPr>
        <sz val="11"/>
        <color theme="1"/>
        <rFont val="Verdana"/>
        <family val="2"/>
      </rPr>
      <t xml:space="preserve">Sujetas a cambios de acuerdo a la reserva </t>
    </r>
    <r>
      <rPr>
        <b/>
        <sz val="11"/>
        <color theme="1"/>
        <rFont val="Verdana"/>
        <family val="2"/>
      </rPr>
      <t xml:space="preserve">
TALLA:  </t>
    </r>
    <r>
      <rPr>
        <sz val="11"/>
        <color theme="1"/>
        <rFont val="Verdana"/>
        <family val="2"/>
      </rPr>
      <t>Sujetas a cambios de acuerdo a la reserva</t>
    </r>
    <r>
      <rPr>
        <b/>
        <sz val="11"/>
        <color theme="1"/>
        <rFont val="Verdana"/>
        <family val="2"/>
      </rPr>
      <t xml:space="preserve"> 
</t>
    </r>
  </si>
  <si>
    <r>
      <rPr>
        <b/>
        <sz val="11"/>
        <color theme="1"/>
        <rFont val="Verdana"/>
        <family val="2"/>
      </rPr>
      <t>OBSERVACIONES:</t>
    </r>
    <r>
      <rPr>
        <sz val="11"/>
        <color theme="1"/>
        <rFont val="Verdana"/>
        <family val="2"/>
      </rPr>
      <t xml:space="preserve">
</t>
    </r>
    <r>
      <rPr>
        <b/>
        <sz val="11"/>
        <color rgb="FFFF0000"/>
        <rFont val="Verdana"/>
        <family val="2"/>
      </rPr>
      <t xml:space="preserve">INFORMACION REGISTRADA POR EL SOLICITANTE 
</t>
    </r>
    <r>
      <rPr>
        <b/>
        <sz val="11"/>
        <color theme="1"/>
        <rFont val="Verdana"/>
        <family val="2"/>
      </rPr>
      <t xml:space="preserve">CIUDAD Y/O MUNICIPO
NOMBRE DEL HOTEL: </t>
    </r>
    <r>
      <rPr>
        <sz val="11"/>
        <color theme="1"/>
        <rFont val="Verdana"/>
        <family val="2"/>
      </rPr>
      <t xml:space="preserve">Por sujerencia del profesional se indica sector a realizar el alohamiento.
</t>
    </r>
    <r>
      <rPr>
        <b/>
        <sz val="11"/>
        <color theme="1"/>
        <rFont val="Verdana"/>
        <family val="2"/>
      </rPr>
      <t xml:space="preserve">FECHAS Y NOCHES </t>
    </r>
    <r>
      <rPr>
        <sz val="11"/>
        <color theme="1"/>
        <rFont val="Verdana"/>
        <family val="2"/>
      </rPr>
      <t xml:space="preserve">
</t>
    </r>
    <r>
      <rPr>
        <b/>
        <sz val="11"/>
        <color theme="1"/>
        <rFont val="Verdana"/>
        <family val="2"/>
      </rPr>
      <t xml:space="preserve">SENCILLA, DOBLE, OTRO </t>
    </r>
    <r>
      <rPr>
        <sz val="11"/>
        <color theme="1"/>
        <rFont val="Verdana"/>
        <family val="2"/>
      </rPr>
      <t xml:space="preserve">
</t>
    </r>
    <r>
      <rPr>
        <b/>
        <sz val="11"/>
        <color theme="1"/>
        <rFont val="Verdana"/>
        <family val="2"/>
      </rPr>
      <t>NOMBRE COMPLETO</t>
    </r>
    <r>
      <rPr>
        <sz val="11"/>
        <color theme="1"/>
        <rFont val="Verdana"/>
        <family val="2"/>
      </rPr>
      <t xml:space="preserve"> 
</t>
    </r>
    <r>
      <rPr>
        <b/>
        <sz val="11"/>
        <color theme="1"/>
        <rFont val="Verdana"/>
        <family val="2"/>
      </rPr>
      <t xml:space="preserve">CEDULA 
No DE PASAPORTE </t>
    </r>
    <r>
      <rPr>
        <sz val="11"/>
        <color theme="1"/>
        <rFont val="Verdana"/>
        <family val="2"/>
      </rPr>
      <t xml:space="preserve">
</t>
    </r>
    <r>
      <rPr>
        <b/>
        <sz val="11"/>
        <color theme="1"/>
        <rFont val="Verdana"/>
        <family val="2"/>
      </rPr>
      <t>FECHA DE NACIMIENTO</t>
    </r>
    <r>
      <rPr>
        <sz val="11"/>
        <color theme="1"/>
        <rFont val="Verdana"/>
        <family val="2"/>
      </rPr>
      <t xml:space="preserve"> 
</t>
    </r>
    <r>
      <rPr>
        <b/>
        <sz val="11"/>
        <color rgb="FFFF0000"/>
        <rFont val="Verdana"/>
        <family val="2"/>
      </rPr>
      <t xml:space="preserve">INFORMACION REGISTRADA POR EL AREA DE GASTOS DE VIAJE </t>
    </r>
    <r>
      <rPr>
        <b/>
        <sz val="11"/>
        <color theme="1"/>
        <rFont val="Verdana"/>
        <family val="2"/>
      </rPr>
      <t xml:space="preserve">
NOMBRE DEL HOTEL: </t>
    </r>
    <r>
      <rPr>
        <sz val="11"/>
        <color theme="1"/>
        <rFont val="Verdana"/>
        <family val="2"/>
      </rPr>
      <t xml:space="preserve">Por sujerencia del profesional se indica sector a realizar el alohamiento.
</t>
    </r>
    <r>
      <rPr>
        <b/>
        <sz val="11"/>
        <color theme="1"/>
        <rFont val="Verdana"/>
        <family val="2"/>
      </rPr>
      <t xml:space="preserve">VALOR POR NOCHE 
VALOR POR PERSONA
SUBTOTAL   
</t>
    </r>
  </si>
  <si>
    <r>
      <rPr>
        <b/>
        <sz val="11"/>
        <color theme="1"/>
        <rFont val="Verdana"/>
        <family val="2"/>
      </rPr>
      <t>OBSERVACIONES:</t>
    </r>
    <r>
      <rPr>
        <sz val="11"/>
        <color theme="1"/>
        <rFont val="Verdana"/>
        <family val="2"/>
      </rPr>
      <t xml:space="preserve">
</t>
    </r>
    <r>
      <rPr>
        <b/>
        <sz val="11"/>
        <color rgb="FFFF0000"/>
        <rFont val="Verdana"/>
        <family val="2"/>
      </rPr>
      <t xml:space="preserve">INFORMACION REGISTRADA POR EL SOLICITANTE  
</t>
    </r>
    <r>
      <rPr>
        <sz val="11"/>
        <rFont val="Verdana"/>
        <family val="2"/>
      </rPr>
      <t xml:space="preserve">-Fecha del servicio 
-Cantidad de personas 
</t>
    </r>
    <r>
      <rPr>
        <sz val="11"/>
        <color theme="1"/>
        <rFont val="Verdana"/>
        <family val="2"/>
      </rPr>
      <t xml:space="preserve">
</t>
    </r>
    <r>
      <rPr>
        <b/>
        <sz val="11"/>
        <color rgb="FFFF0000"/>
        <rFont val="Verdana"/>
        <family val="2"/>
      </rPr>
      <t xml:space="preserve">INFORMACION REGISTRADA POR EL AREA DE GASTOS DE VIAJE 
</t>
    </r>
    <r>
      <rPr>
        <sz val="11"/>
        <rFont val="Verdana"/>
        <family val="2"/>
      </rPr>
      <t xml:space="preserve">-Opcion de menu  
-Valor por persona 
-Sub total 
-Observaciones ( horario para el consumo de los alimentos) </t>
    </r>
    <r>
      <rPr>
        <b/>
        <sz val="11"/>
        <color rgb="FFFF0000"/>
        <rFont val="Verdana"/>
        <family val="2"/>
      </rPr>
      <t xml:space="preserve">
</t>
    </r>
    <r>
      <rPr>
        <b/>
        <sz val="11"/>
        <color theme="1"/>
        <rFont val="Verdana"/>
        <family val="2"/>
      </rPr>
      <t xml:space="preserve">
</t>
    </r>
  </si>
  <si>
    <r>
      <rPr>
        <b/>
        <sz val="11"/>
        <color theme="1"/>
        <rFont val="Verdana"/>
        <family val="2"/>
      </rPr>
      <t>OBSERVACIONES:</t>
    </r>
    <r>
      <rPr>
        <sz val="11"/>
        <color theme="1"/>
        <rFont val="Verdana"/>
        <family val="2"/>
      </rPr>
      <t xml:space="preserve">
</t>
    </r>
    <r>
      <rPr>
        <b/>
        <sz val="11"/>
        <color rgb="FFFF0000"/>
        <rFont val="Verdana"/>
        <family val="2"/>
      </rPr>
      <t xml:space="preserve">INFORMACION REGISTRADA POR EL SOLICITANTE  
</t>
    </r>
    <r>
      <rPr>
        <sz val="11"/>
        <rFont val="Verdana"/>
        <family val="2"/>
      </rPr>
      <t xml:space="preserve">-Tipo de servicio 
-Fecha del servicio 
-Cantidad de personas
</t>
    </r>
    <r>
      <rPr>
        <sz val="11"/>
        <color theme="1"/>
        <rFont val="Verdana"/>
        <family val="2"/>
      </rPr>
      <t xml:space="preserve">
</t>
    </r>
    <r>
      <rPr>
        <b/>
        <sz val="11"/>
        <color rgb="FFFF0000"/>
        <rFont val="Verdana"/>
        <family val="2"/>
      </rPr>
      <t xml:space="preserve">INFORMACION REGISTRADA POR EL AREA DE GASTOS DE VIAJE 
</t>
    </r>
    <r>
      <rPr>
        <sz val="11"/>
        <rFont val="Verdana"/>
        <family val="2"/>
      </rPr>
      <t xml:space="preserve">-Valor por pesona  
-Sub total
</t>
    </r>
    <r>
      <rPr>
        <b/>
        <sz val="11"/>
        <color theme="1"/>
        <rFont val="Verdana"/>
        <family val="2"/>
      </rPr>
      <t xml:space="preserve">
</t>
    </r>
  </si>
  <si>
    <t xml:space="preserve">Linea estrategica </t>
  </si>
  <si>
    <t xml:space="preserve">Programa </t>
  </si>
  <si>
    <t xml:space="preserve">LINEA ESTRATEGICA </t>
  </si>
  <si>
    <t>COMPETITIVIDAD TURÍSTICA </t>
  </si>
  <si>
    <t>PROMOCIÓN Y MERCADEO TURÍSTICO</t>
  </si>
  <si>
    <t>INFRAESTRUCTURA TURÍSTICA</t>
  </si>
  <si>
    <t>TURISMO RESPONSABLE</t>
  </si>
  <si>
    <t>INVERSIÓN TERRITORIAL</t>
  </si>
  <si>
    <t>SITUACIONES DE EMERGENCIA</t>
  </si>
  <si>
    <t>FUNCIONAMIENTO</t>
  </si>
  <si>
    <t>N/A</t>
  </si>
  <si>
    <t xml:space="preserve">Lineas estrategicas </t>
  </si>
  <si>
    <t>OFICINA DE RELACIONAMIENTO</t>
  </si>
  <si>
    <t>OFICINA DE PLANEACIÓN</t>
  </si>
  <si>
    <t>OFICINA DE TECNOLOGÍA</t>
  </si>
  <si>
    <t>OFICINA DE AUDITORÍA INTERNA</t>
  </si>
  <si>
    <t>OFICINA DE COMUNICACIONES</t>
  </si>
  <si>
    <t>SUBGERENCIA TÉCNICA</t>
  </si>
  <si>
    <t>DIRECCIÓN DE PROMOCIÓN Y MERCADEO</t>
  </si>
  <si>
    <t>DIRECCIÓN DE INFRAESTRUCTURA</t>
  </si>
  <si>
    <t>SUBDIRECCIÓN DE ESTRUCTURACIÓN DE PROYECTOS DE INFRAESTRUCTURA</t>
  </si>
  <si>
    <t>SUBDIRECCIÓN DE SEGUIMIENTO Y CONTROL A LA EJECUCIÓN DE PROYECTOS DE INFRAESTRUCTURA</t>
  </si>
  <si>
    <t>DIRECCIÓN DE COMPETITIVIDAD</t>
  </si>
  <si>
    <t>SUBGERENCIA FINANCIERA</t>
  </si>
  <si>
    <t>DIRECCIÓN DE CONTRIBUCIÓN PARAFISCAL</t>
  </si>
  <si>
    <t>DIRECCIÓN DE PRESUPUESTO, CONTABILIDAD Y OPERACIONES</t>
  </si>
  <si>
    <t>DIRECCIÓN DE ESTRUCTURACIÓN PRE CONTRACTUAL</t>
  </si>
  <si>
    <t>DIRECCIÓN DE GESTIÓN CONTRACTUAL Y POSTCONTRACTUAL</t>
  </si>
  <si>
    <t>DIRECCIÓN JURÍDICA Y DE DEFENSA JUDICIAL</t>
  </si>
  <si>
    <t>DIRECCIÓN DE SERVICIOS ADMINISTRATIVOS</t>
  </si>
  <si>
    <t>UNIDAD DE GESTIÓN DE RECURSOS FÍSICOS</t>
  </si>
  <si>
    <t>UNIDAD DE GESTIÓN DOCUMENTAL</t>
  </si>
  <si>
    <t>UNIDAD DE GESTIÓN LOGÍSTICA</t>
  </si>
  <si>
    <t>DIRECCIÓN DE TALENTO HUMANO</t>
  </si>
  <si>
    <t xml:space="preserve">40. Ordenador del Gasto: Direccion De Servicios Administrativos
      (Trabajadores y Externos - inversión)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</si>
</sst>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$&quot;\ #,##0;[Red]\-&quot;$&quot;\ #,##0"/>
    <numFmt numFmtId="8" formatCode="&quot;$&quot;\ #,##0.00;[Red]\-&quot;$&quot;\ #,##0.00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[$$-240A]\ * #,##0_-;\-[$$-240A]\ * #,##0_-;_-[$$-240A]\ * &quot;-&quot;??_-;_-@_-"/>
    <numFmt numFmtId="165" formatCode="dd/mm/yyyy;@"/>
    <numFmt numFmtId="166" formatCode="[$-F400]h:mm:ss\ AM/PM"/>
  </numFmts>
  <fonts count="3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1"/>
      <name val="Verdana"/>
      <family val="2"/>
    </font>
    <font>
      <sz val="11"/>
      <color rgb="FFFF0000"/>
      <name val="Verdana"/>
      <family val="2"/>
    </font>
    <font>
      <sz val="11"/>
      <name val="Verdana"/>
      <family val="2"/>
    </font>
    <font>
      <b/>
      <sz val="12"/>
      <name val="Verdana"/>
      <family val="2"/>
    </font>
    <font>
      <b/>
      <sz val="12"/>
      <color theme="1"/>
      <name val="Verdana"/>
      <family val="2"/>
    </font>
    <font>
      <sz val="12"/>
      <color theme="1"/>
      <name val="Verdana"/>
      <family val="2"/>
    </font>
    <font>
      <sz val="11"/>
      <color indexed="8"/>
      <name val="Verdana"/>
      <family val="2"/>
    </font>
    <font>
      <b/>
      <sz val="11"/>
      <color indexed="8"/>
      <name val="Verdana"/>
      <family val="2"/>
    </font>
    <font>
      <b/>
      <sz val="11"/>
      <color theme="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Verdana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18"/>
      <name val="Verdana"/>
      <family val="2"/>
    </font>
    <font>
      <b/>
      <sz val="11"/>
      <name val="Verdana"/>
      <family val="2"/>
    </font>
    <font>
      <u/>
      <sz val="11"/>
      <color theme="1"/>
      <name val="Verdana"/>
      <family val="2"/>
    </font>
    <font>
      <u/>
      <sz val="11"/>
      <color theme="10"/>
      <name val="Verdana"/>
      <family val="2"/>
    </font>
    <font>
      <b/>
      <sz val="16"/>
      <color theme="1"/>
      <name val="Verdana"/>
      <family val="2"/>
    </font>
    <font>
      <sz val="16"/>
      <color theme="1"/>
      <name val="Verdana"/>
      <family val="2"/>
    </font>
    <font>
      <sz val="16"/>
      <color theme="0"/>
      <name val="Verdana"/>
      <family val="2"/>
    </font>
    <font>
      <b/>
      <sz val="22"/>
      <color theme="1"/>
      <name val="Verdana"/>
      <family val="2"/>
    </font>
    <font>
      <b/>
      <sz val="16"/>
      <color indexed="8"/>
      <name val="Verdana"/>
      <family val="2"/>
    </font>
    <font>
      <b/>
      <sz val="22"/>
      <color theme="0"/>
      <name val="Verdana"/>
      <family val="2"/>
    </font>
    <font>
      <b/>
      <sz val="11"/>
      <color theme="0"/>
      <name val="Verdana"/>
      <family val="2"/>
    </font>
    <font>
      <b/>
      <sz val="20"/>
      <color theme="0"/>
      <name val="Verdana"/>
      <family val="2"/>
    </font>
    <font>
      <sz val="20"/>
      <color theme="1"/>
      <name val="Verdana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theme="0"/>
      </patternFill>
    </fill>
    <fill>
      <patternFill patternType="solid">
        <fgColor theme="0"/>
        <bgColor theme="0"/>
      </patternFill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theme="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</fills>
  <borders count="7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rgb="FF002060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002060"/>
      </top>
      <bottom/>
      <diagonal/>
    </border>
  </borders>
  <cellStyleXfs count="6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483">
    <xf numFmtId="0" fontId="0" fillId="0" borderId="0" xfId="0"/>
    <xf numFmtId="0" fontId="1" fillId="11" borderId="9" xfId="0" applyFont="1" applyFill="1" applyBorder="1" applyAlignment="1">
      <alignment horizontal="center"/>
    </xf>
    <xf numFmtId="0" fontId="5" fillId="11" borderId="9" xfId="0" applyFont="1" applyFill="1" applyBorder="1" applyAlignment="1">
      <alignment horizontal="center" vertical="center"/>
    </xf>
    <xf numFmtId="0" fontId="1" fillId="11" borderId="9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9" xfId="0" applyBorder="1"/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0" fillId="3" borderId="31" xfId="0" applyFont="1" applyFill="1" applyBorder="1" applyAlignment="1">
      <alignment vertical="center" wrapText="1"/>
    </xf>
    <xf numFmtId="0" fontId="6" fillId="8" borderId="36" xfId="0" applyFont="1" applyFill="1" applyBorder="1" applyAlignment="1">
      <alignment horizontal="center" vertical="center"/>
    </xf>
    <xf numFmtId="0" fontId="10" fillId="3" borderId="31" xfId="0" applyFont="1" applyFill="1" applyBorder="1" applyAlignment="1">
      <alignment horizontal="center" vertical="center" wrapText="1"/>
    </xf>
    <xf numFmtId="14" fontId="6" fillId="8" borderId="37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20" fontId="8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vertical="center"/>
    </xf>
    <xf numFmtId="164" fontId="15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16" fillId="0" borderId="0" xfId="0" applyFont="1" applyAlignment="1">
      <alignment horizontal="right" vertical="center"/>
    </xf>
    <xf numFmtId="8" fontId="6" fillId="0" borderId="0" xfId="0" applyNumberFormat="1" applyFont="1" applyAlignment="1">
      <alignment vertical="center"/>
    </xf>
    <xf numFmtId="0" fontId="10" fillId="0" borderId="0" xfId="0" applyFont="1" applyAlignment="1">
      <alignment horizontal="center" vertical="center"/>
    </xf>
    <xf numFmtId="0" fontId="18" fillId="6" borderId="6" xfId="0" applyFont="1" applyFill="1" applyBorder="1" applyAlignment="1">
      <alignment horizontal="center" vertical="center"/>
    </xf>
    <xf numFmtId="0" fontId="18" fillId="6" borderId="14" xfId="0" applyFont="1" applyFill="1" applyBorder="1" applyAlignment="1">
      <alignment horizontal="center" vertical="center"/>
    </xf>
    <xf numFmtId="0" fontId="10" fillId="6" borderId="34" xfId="0" applyFont="1" applyFill="1" applyBorder="1" applyAlignment="1">
      <alignment vertical="center"/>
    </xf>
    <xf numFmtId="165" fontId="6" fillId="7" borderId="23" xfId="0" applyNumberFormat="1" applyFont="1" applyFill="1" applyBorder="1" applyAlignment="1">
      <alignment horizontal="center" vertical="center"/>
    </xf>
    <xf numFmtId="165" fontId="6" fillId="0" borderId="0" xfId="0" applyNumberFormat="1" applyFont="1" applyAlignment="1">
      <alignment vertical="center"/>
    </xf>
    <xf numFmtId="0" fontId="6" fillId="7" borderId="37" xfId="0" applyFont="1" applyFill="1" applyBorder="1" applyAlignment="1">
      <alignment horizontal="center" vertical="center" wrapText="1"/>
    </xf>
    <xf numFmtId="0" fontId="6" fillId="7" borderId="6" xfId="0" applyFont="1" applyFill="1" applyBorder="1" applyAlignment="1">
      <alignment horizontal="center" vertical="center" wrapText="1"/>
    </xf>
    <xf numFmtId="0" fontId="6" fillId="7" borderId="43" xfId="0" applyFont="1" applyFill="1" applyBorder="1" applyAlignment="1">
      <alignment horizontal="center" vertical="center" wrapText="1"/>
    </xf>
    <xf numFmtId="44" fontId="6" fillId="7" borderId="14" xfId="0" applyNumberFormat="1" applyFont="1" applyFill="1" applyBorder="1" applyAlignment="1">
      <alignment horizontal="center" vertical="center" wrapText="1"/>
    </xf>
    <xf numFmtId="0" fontId="6" fillId="7" borderId="47" xfId="0" applyFont="1" applyFill="1" applyBorder="1" applyAlignment="1">
      <alignment horizontal="center" vertical="center" wrapText="1"/>
    </xf>
    <xf numFmtId="0" fontId="6" fillId="7" borderId="9" xfId="0" applyFont="1" applyFill="1" applyBorder="1" applyAlignment="1">
      <alignment horizontal="center" vertical="center" wrapText="1"/>
    </xf>
    <xf numFmtId="44" fontId="6" fillId="7" borderId="48" xfId="0" applyNumberFormat="1" applyFont="1" applyFill="1" applyBorder="1" applyAlignment="1">
      <alignment horizontal="center" vertical="center" wrapText="1"/>
    </xf>
    <xf numFmtId="14" fontId="7" fillId="0" borderId="0" xfId="0" applyNumberFormat="1" applyFont="1" applyAlignment="1">
      <alignment vertical="center"/>
    </xf>
    <xf numFmtId="0" fontId="6" fillId="7" borderId="10" xfId="0" applyFont="1" applyFill="1" applyBorder="1" applyAlignment="1">
      <alignment horizontal="center" vertical="center" wrapText="1"/>
    </xf>
    <xf numFmtId="0" fontId="6" fillId="7" borderId="11" xfId="0" applyFont="1" applyFill="1" applyBorder="1" applyAlignment="1">
      <alignment horizontal="center" vertical="center" wrapText="1"/>
    </xf>
    <xf numFmtId="44" fontId="6" fillId="7" borderId="12" xfId="0" applyNumberFormat="1" applyFont="1" applyFill="1" applyBorder="1" applyAlignment="1">
      <alignment horizontal="center" vertical="center" wrapText="1"/>
    </xf>
    <xf numFmtId="14" fontId="12" fillId="0" borderId="0" xfId="1" applyNumberFormat="1" applyFont="1" applyAlignment="1">
      <alignment horizontal="center" vertical="center" wrapText="1"/>
    </xf>
    <xf numFmtId="0" fontId="20" fillId="0" borderId="16" xfId="0" applyFont="1" applyBorder="1" applyAlignment="1">
      <alignment horizontal="center" vertical="center"/>
    </xf>
    <xf numFmtId="0" fontId="14" fillId="12" borderId="3" xfId="0" applyFont="1" applyFill="1" applyBorder="1" applyAlignment="1">
      <alignment horizontal="center" vertical="center"/>
    </xf>
    <xf numFmtId="44" fontId="14" fillId="0" borderId="0" xfId="3" applyFont="1" applyFill="1" applyBorder="1" applyAlignment="1" applyProtection="1">
      <alignment vertical="center"/>
    </xf>
    <xf numFmtId="0" fontId="14" fillId="0" borderId="10" xfId="0" applyFont="1" applyBorder="1" applyAlignment="1">
      <alignment horizontal="center" vertical="center"/>
    </xf>
    <xf numFmtId="44" fontId="6" fillId="0" borderId="12" xfId="3" applyFont="1" applyFill="1" applyBorder="1" applyAlignment="1" applyProtection="1">
      <alignment vertical="center"/>
    </xf>
    <xf numFmtId="44" fontId="8" fillId="0" borderId="12" xfId="3" applyFont="1" applyFill="1" applyBorder="1" applyAlignment="1" applyProtection="1">
      <alignment vertical="center"/>
    </xf>
    <xf numFmtId="44" fontId="14" fillId="6" borderId="44" xfId="3" applyFont="1" applyFill="1" applyBorder="1" applyAlignment="1" applyProtection="1">
      <alignment horizontal="center" vertical="center"/>
    </xf>
    <xf numFmtId="0" fontId="14" fillId="0" borderId="22" xfId="0" applyFont="1" applyBorder="1" applyAlignment="1">
      <alignment horizontal="center" vertical="center"/>
    </xf>
    <xf numFmtId="164" fontId="14" fillId="0" borderId="22" xfId="0" applyNumberFormat="1" applyFont="1" applyBorder="1" applyAlignment="1">
      <alignment horizontal="center" vertical="center"/>
    </xf>
    <xf numFmtId="164" fontId="14" fillId="0" borderId="13" xfId="0" applyNumberFormat="1" applyFont="1" applyBorder="1" applyAlignment="1">
      <alignment vertical="center"/>
    </xf>
    <xf numFmtId="0" fontId="6" fillId="0" borderId="19" xfId="0" applyFont="1" applyBorder="1" applyAlignment="1">
      <alignment vertical="center"/>
    </xf>
    <xf numFmtId="0" fontId="6" fillId="0" borderId="35" xfId="0" applyFont="1" applyBorder="1" applyAlignment="1">
      <alignment vertical="center"/>
    </xf>
    <xf numFmtId="0" fontId="18" fillId="12" borderId="4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 wrapText="1" indent="1"/>
    </xf>
    <xf numFmtId="0" fontId="10" fillId="3" borderId="21" xfId="0" applyFont="1" applyFill="1" applyBorder="1" applyAlignment="1">
      <alignment horizontal="left" vertical="center" wrapText="1" indent="1"/>
    </xf>
    <xf numFmtId="0" fontId="10" fillId="3" borderId="31" xfId="0" applyFont="1" applyFill="1" applyBorder="1" applyAlignment="1">
      <alignment horizontal="left" vertical="center" wrapText="1" indent="1"/>
    </xf>
    <xf numFmtId="0" fontId="10" fillId="6" borderId="34" xfId="0" applyFont="1" applyFill="1" applyBorder="1" applyAlignment="1">
      <alignment vertical="center" wrapText="1"/>
    </xf>
    <xf numFmtId="0" fontId="10" fillId="0" borderId="24" xfId="0" applyFont="1" applyBorder="1" applyAlignment="1">
      <alignment horizontal="right" vertical="center"/>
    </xf>
    <xf numFmtId="0" fontId="6" fillId="0" borderId="0" xfId="0" applyFont="1"/>
    <xf numFmtId="0" fontId="10" fillId="3" borderId="64" xfId="0" applyFont="1" applyFill="1" applyBorder="1" applyAlignment="1">
      <alignment horizontal="center" vertical="center" wrapText="1"/>
    </xf>
    <xf numFmtId="0" fontId="10" fillId="3" borderId="65" xfId="0" applyFont="1" applyFill="1" applyBorder="1" applyAlignment="1">
      <alignment horizontal="center" vertical="center" wrapText="1"/>
    </xf>
    <xf numFmtId="0" fontId="10" fillId="3" borderId="66" xfId="0" applyFont="1" applyFill="1" applyBorder="1" applyAlignment="1">
      <alignment horizontal="center" vertical="center" wrapText="1"/>
    </xf>
    <xf numFmtId="14" fontId="6" fillId="8" borderId="61" xfId="0" applyNumberFormat="1" applyFont="1" applyFill="1" applyBorder="1" applyAlignment="1">
      <alignment horizontal="center" vertical="center"/>
    </xf>
    <xf numFmtId="0" fontId="14" fillId="9" borderId="13" xfId="0" applyFont="1" applyFill="1" applyBorder="1" applyAlignment="1">
      <alignment horizontal="center" vertical="center" wrapText="1"/>
    </xf>
    <xf numFmtId="0" fontId="14" fillId="9" borderId="3" xfId="0" applyFont="1" applyFill="1" applyBorder="1" applyAlignment="1">
      <alignment horizontal="center" vertical="center" wrapText="1"/>
    </xf>
    <xf numFmtId="0" fontId="14" fillId="9" borderId="4" xfId="0" applyFont="1" applyFill="1" applyBorder="1" applyAlignment="1">
      <alignment horizontal="center" vertical="center" wrapText="1"/>
    </xf>
    <xf numFmtId="0" fontId="14" fillId="9" borderId="16" xfId="0" applyFont="1" applyFill="1" applyBorder="1" applyAlignment="1">
      <alignment horizontal="center" vertical="center" wrapText="1"/>
    </xf>
    <xf numFmtId="49" fontId="6" fillId="8" borderId="49" xfId="0" applyNumberFormat="1" applyFont="1" applyFill="1" applyBorder="1" applyAlignment="1" applyProtection="1">
      <alignment horizontal="left" vertical="top"/>
      <protection locked="0"/>
    </xf>
    <xf numFmtId="49" fontId="6" fillId="8" borderId="15" xfId="0" applyNumberFormat="1" applyFont="1" applyFill="1" applyBorder="1" applyAlignment="1" applyProtection="1">
      <alignment horizontal="center" vertical="center"/>
      <protection locked="0"/>
    </xf>
    <xf numFmtId="14" fontId="6" fillId="8" borderId="15" xfId="0" applyNumberFormat="1" applyFont="1" applyFill="1" applyBorder="1" applyAlignment="1" applyProtection="1">
      <alignment horizontal="right"/>
      <protection locked="0"/>
    </xf>
    <xf numFmtId="49" fontId="6" fillId="8" borderId="15" xfId="0" applyNumberFormat="1" applyFont="1" applyFill="1" applyBorder="1" applyAlignment="1" applyProtection="1">
      <alignment horizontal="left" vertical="top"/>
      <protection locked="0"/>
    </xf>
    <xf numFmtId="44" fontId="6" fillId="8" borderId="15" xfId="0" applyNumberFormat="1" applyFont="1" applyFill="1" applyBorder="1" applyAlignment="1" applyProtection="1">
      <alignment horizontal="right" vertical="center"/>
      <protection locked="0"/>
    </xf>
    <xf numFmtId="49" fontId="6" fillId="8" borderId="47" xfId="0" applyNumberFormat="1" applyFont="1" applyFill="1" applyBorder="1" applyAlignment="1" applyProtection="1">
      <alignment horizontal="left" vertical="top"/>
      <protection locked="0"/>
    </xf>
    <xf numFmtId="49" fontId="6" fillId="8" borderId="9" xfId="0" applyNumberFormat="1" applyFont="1" applyFill="1" applyBorder="1" applyAlignment="1" applyProtection="1">
      <alignment horizontal="center" vertical="center"/>
      <protection locked="0"/>
    </xf>
    <xf numFmtId="14" fontId="6" fillId="8" borderId="9" xfId="0" applyNumberFormat="1" applyFont="1" applyFill="1" applyBorder="1" applyAlignment="1" applyProtection="1">
      <alignment horizontal="right"/>
      <protection locked="0"/>
    </xf>
    <xf numFmtId="49" fontId="6" fillId="8" borderId="9" xfId="0" applyNumberFormat="1" applyFont="1" applyFill="1" applyBorder="1" applyAlignment="1" applyProtection="1">
      <alignment horizontal="left" vertical="top"/>
      <protection locked="0"/>
    </xf>
    <xf numFmtId="44" fontId="6" fillId="8" borderId="9" xfId="0" applyNumberFormat="1" applyFont="1" applyFill="1" applyBorder="1" applyAlignment="1" applyProtection="1">
      <alignment horizontal="right" vertical="center"/>
      <protection locked="0"/>
    </xf>
    <xf numFmtId="0" fontId="6" fillId="8" borderId="43" xfId="0" applyFont="1" applyFill="1" applyBorder="1" applyAlignment="1" applyProtection="1">
      <alignment horizontal="center" vertical="center"/>
      <protection locked="0"/>
    </xf>
    <xf numFmtId="0" fontId="6" fillId="8" borderId="9" xfId="0" applyFont="1" applyFill="1" applyBorder="1" applyAlignment="1" applyProtection="1">
      <alignment horizontal="center" vertical="center"/>
      <protection locked="0"/>
    </xf>
    <xf numFmtId="0" fontId="6" fillId="8" borderId="11" xfId="0" applyFont="1" applyFill="1" applyBorder="1" applyAlignment="1" applyProtection="1">
      <alignment horizontal="center" vertical="center"/>
      <protection locked="0"/>
    </xf>
    <xf numFmtId="0" fontId="6" fillId="2" borderId="0" xfId="0" applyFont="1" applyFill="1" applyAlignment="1">
      <alignment vertical="center"/>
    </xf>
    <xf numFmtId="165" fontId="6" fillId="4" borderId="0" xfId="0" applyNumberFormat="1" applyFont="1" applyFill="1" applyAlignment="1">
      <alignment vertical="center"/>
    </xf>
    <xf numFmtId="0" fontId="6" fillId="7" borderId="20" xfId="0" applyFont="1" applyFill="1" applyBorder="1" applyAlignment="1">
      <alignment horizontal="center" vertical="center" wrapText="1"/>
    </xf>
    <xf numFmtId="0" fontId="6" fillId="7" borderId="56" xfId="0" applyFont="1" applyFill="1" applyBorder="1" applyAlignment="1">
      <alignment horizontal="center" vertical="center" wrapText="1"/>
    </xf>
    <xf numFmtId="44" fontId="6" fillId="7" borderId="14" xfId="3" applyFont="1" applyFill="1" applyBorder="1" applyAlignment="1" applyProtection="1">
      <alignment horizontal="center" vertical="center" wrapText="1"/>
    </xf>
    <xf numFmtId="0" fontId="6" fillId="7" borderId="25" xfId="0" applyFont="1" applyFill="1" applyBorder="1" applyAlignment="1">
      <alignment horizontal="center" vertical="center" wrapText="1"/>
    </xf>
    <xf numFmtId="0" fontId="6" fillId="7" borderId="7" xfId="0" applyFont="1" applyFill="1" applyBorder="1" applyAlignment="1">
      <alignment horizontal="center" vertical="center" wrapText="1"/>
    </xf>
    <xf numFmtId="44" fontId="6" fillId="7" borderId="48" xfId="3" applyFont="1" applyFill="1" applyBorder="1" applyAlignment="1" applyProtection="1">
      <alignment horizontal="center" vertical="center" wrapText="1"/>
    </xf>
    <xf numFmtId="0" fontId="6" fillId="7" borderId="62" xfId="0" applyFont="1" applyFill="1" applyBorder="1" applyAlignment="1">
      <alignment horizontal="center" vertical="center" wrapText="1"/>
    </xf>
    <xf numFmtId="0" fontId="6" fillId="7" borderId="57" xfId="0" applyFont="1" applyFill="1" applyBorder="1" applyAlignment="1">
      <alignment horizontal="center" vertical="center" wrapText="1"/>
    </xf>
    <xf numFmtId="44" fontId="6" fillId="7" borderId="12" xfId="3" applyFont="1" applyFill="1" applyBorder="1" applyAlignment="1" applyProtection="1">
      <alignment horizontal="center" vertical="center" wrapText="1"/>
    </xf>
    <xf numFmtId="166" fontId="6" fillId="8" borderId="15" xfId="0" applyNumberFormat="1" applyFont="1" applyFill="1" applyBorder="1" applyAlignment="1" applyProtection="1">
      <alignment horizontal="center" vertical="center"/>
      <protection locked="0"/>
    </xf>
    <xf numFmtId="49" fontId="6" fillId="8" borderId="50" xfId="0" applyNumberFormat="1" applyFont="1" applyFill="1" applyBorder="1" applyAlignment="1" applyProtection="1">
      <alignment horizontal="left" vertical="top"/>
      <protection locked="0"/>
    </xf>
    <xf numFmtId="166" fontId="6" fillId="8" borderId="9" xfId="0" applyNumberFormat="1" applyFont="1" applyFill="1" applyBorder="1" applyAlignment="1" applyProtection="1">
      <alignment horizontal="center" vertical="center"/>
      <protection locked="0"/>
    </xf>
    <xf numFmtId="49" fontId="6" fillId="8" borderId="48" xfId="0" applyNumberFormat="1" applyFont="1" applyFill="1" applyBorder="1" applyAlignment="1" applyProtection="1">
      <alignment horizontal="left" vertical="top"/>
      <protection locked="0"/>
    </xf>
    <xf numFmtId="0" fontId="10" fillId="3" borderId="20" xfId="0" applyFont="1" applyFill="1" applyBorder="1" applyAlignment="1">
      <alignment horizontal="left" vertical="center" wrapText="1" indent="1"/>
    </xf>
    <xf numFmtId="0" fontId="10" fillId="3" borderId="25" xfId="0" applyFont="1" applyFill="1" applyBorder="1" applyAlignment="1">
      <alignment horizontal="left" vertical="center" indent="1"/>
    </xf>
    <xf numFmtId="0" fontId="10" fillId="3" borderId="25" xfId="0" applyFont="1" applyFill="1" applyBorder="1" applyAlignment="1">
      <alignment horizontal="left" vertical="center" wrapText="1" indent="1"/>
    </xf>
    <xf numFmtId="0" fontId="10" fillId="3" borderId="63" xfId="0" applyFont="1" applyFill="1" applyBorder="1" applyAlignment="1">
      <alignment horizontal="left" vertical="center" indent="1"/>
    </xf>
    <xf numFmtId="0" fontId="10" fillId="3" borderId="29" xfId="0" applyFont="1" applyFill="1" applyBorder="1" applyAlignment="1">
      <alignment horizontal="left" vertical="center" indent="1"/>
    </xf>
    <xf numFmtId="0" fontId="10" fillId="3" borderId="38" xfId="0" applyFont="1" applyFill="1" applyBorder="1" applyAlignment="1">
      <alignment horizontal="left" vertical="center" indent="1"/>
    </xf>
    <xf numFmtId="0" fontId="10" fillId="3" borderId="38" xfId="0" applyFont="1" applyFill="1" applyBorder="1" applyAlignment="1">
      <alignment horizontal="left" vertical="center" wrapText="1" indent="1"/>
    </xf>
    <xf numFmtId="0" fontId="10" fillId="3" borderId="60" xfId="0" applyFont="1" applyFill="1" applyBorder="1" applyAlignment="1">
      <alignment horizontal="left" vertical="center" wrapText="1" indent="1"/>
    </xf>
    <xf numFmtId="0" fontId="23" fillId="10" borderId="9" xfId="0" applyFont="1" applyFill="1" applyBorder="1" applyAlignment="1">
      <alignment horizontal="left" vertical="top"/>
    </xf>
    <xf numFmtId="14" fontId="24" fillId="0" borderId="9" xfId="0" applyNumberFormat="1" applyFont="1" applyBorder="1" applyAlignment="1">
      <alignment horizontal="center" vertical="center" wrapText="1"/>
    </xf>
    <xf numFmtId="0" fontId="24" fillId="0" borderId="0" xfId="0" applyFont="1" applyAlignment="1">
      <alignment vertical="center" wrapText="1"/>
    </xf>
    <xf numFmtId="0" fontId="25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4" fillId="0" borderId="9" xfId="0" applyFont="1" applyBorder="1" applyAlignment="1">
      <alignment horizontal="center" vertical="center" wrapText="1"/>
    </xf>
    <xf numFmtId="0" fontId="25" fillId="0" borderId="0" xfId="0" applyFont="1" applyAlignment="1">
      <alignment vertical="center" wrapText="1"/>
    </xf>
    <xf numFmtId="3" fontId="24" fillId="0" borderId="9" xfId="0" applyNumberFormat="1" applyFont="1" applyBorder="1" applyAlignment="1">
      <alignment horizontal="center" vertical="center" wrapText="1"/>
    </xf>
    <xf numFmtId="14" fontId="24" fillId="0" borderId="0" xfId="0" applyNumberFormat="1" applyFont="1" applyAlignment="1">
      <alignment horizontal="center" vertical="center" wrapText="1"/>
    </xf>
    <xf numFmtId="0" fontId="23" fillId="10" borderId="9" xfId="0" applyFont="1" applyFill="1" applyBorder="1" applyAlignment="1">
      <alignment horizontal="left" vertical="top" wrapText="1"/>
    </xf>
    <xf numFmtId="0" fontId="24" fillId="0" borderId="0" xfId="0" applyFont="1" applyAlignment="1">
      <alignment vertical="center"/>
    </xf>
    <xf numFmtId="0" fontId="23" fillId="10" borderId="9" xfId="0" applyFont="1" applyFill="1" applyBorder="1" applyAlignment="1">
      <alignment vertical="center" wrapText="1"/>
    </xf>
    <xf numFmtId="3" fontId="15" fillId="0" borderId="0" xfId="0" applyNumberFormat="1" applyFont="1" applyAlignment="1">
      <alignment vertical="center"/>
    </xf>
    <xf numFmtId="0" fontId="23" fillId="10" borderId="9" xfId="0" applyFont="1" applyFill="1" applyBorder="1" applyAlignment="1">
      <alignment vertical="center"/>
    </xf>
    <xf numFmtId="0" fontId="23" fillId="0" borderId="13" xfId="0" applyFont="1" applyBorder="1" applyAlignment="1">
      <alignment horizontal="center" vertical="center"/>
    </xf>
    <xf numFmtId="0" fontId="27" fillId="0" borderId="13" xfId="0" applyFont="1" applyBorder="1" applyAlignment="1">
      <alignment horizontal="center" vertical="center"/>
    </xf>
    <xf numFmtId="0" fontId="27" fillId="0" borderId="42" xfId="0" applyFont="1" applyBorder="1" applyAlignment="1">
      <alignment horizontal="center" vertical="center"/>
    </xf>
    <xf numFmtId="0" fontId="27" fillId="0" borderId="3" xfId="0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 wrapText="1"/>
    </xf>
    <xf numFmtId="0" fontId="27" fillId="0" borderId="13" xfId="0" applyFont="1" applyBorder="1" applyAlignment="1">
      <alignment horizontal="center" vertical="center" wrapText="1"/>
    </xf>
    <xf numFmtId="0" fontId="24" fillId="0" borderId="0" xfId="0" applyFont="1" applyAlignment="1">
      <alignment horizontal="center"/>
    </xf>
    <xf numFmtId="49" fontId="11" fillId="0" borderId="15" xfId="0" applyNumberFormat="1" applyFont="1" applyBorder="1" applyAlignment="1" applyProtection="1">
      <alignment horizontal="left" vertical="center"/>
      <protection locked="0"/>
    </xf>
    <xf numFmtId="14" fontId="11" fillId="0" borderId="15" xfId="0" applyNumberFormat="1" applyFont="1" applyBorder="1" applyProtection="1">
      <protection locked="0"/>
    </xf>
    <xf numFmtId="166" fontId="11" fillId="0" borderId="15" xfId="0" applyNumberFormat="1" applyFont="1" applyBorder="1" applyProtection="1">
      <protection locked="0"/>
    </xf>
    <xf numFmtId="44" fontId="11" fillId="0" borderId="9" xfId="3" applyFont="1" applyBorder="1" applyProtection="1">
      <protection locked="0"/>
    </xf>
    <xf numFmtId="49" fontId="11" fillId="0" borderId="15" xfId="0" applyNumberFormat="1" applyFont="1" applyBorder="1" applyAlignment="1" applyProtection="1">
      <alignment horizontal="center" vertical="center"/>
      <protection locked="0"/>
    </xf>
    <xf numFmtId="0" fontId="11" fillId="0" borderId="15" xfId="0" applyFont="1" applyBorder="1" applyProtection="1">
      <protection locked="0"/>
    </xf>
    <xf numFmtId="44" fontId="11" fillId="0" borderId="9" xfId="0" applyNumberFormat="1" applyFont="1" applyBorder="1" applyProtection="1">
      <protection locked="0"/>
    </xf>
    <xf numFmtId="49" fontId="11" fillId="0" borderId="15" xfId="0" applyNumberFormat="1" applyFont="1" applyBorder="1" applyAlignment="1" applyProtection="1">
      <alignment horizontal="right" vertical="center"/>
      <protection locked="0"/>
    </xf>
    <xf numFmtId="0" fontId="6" fillId="0" borderId="0" xfId="0" applyFont="1" applyProtection="1">
      <protection locked="0"/>
    </xf>
    <xf numFmtId="0" fontId="6" fillId="0" borderId="9" xfId="0" applyFont="1" applyBorder="1" applyAlignment="1" applyProtection="1">
      <alignment horizontal="center" vertical="center"/>
      <protection locked="0"/>
    </xf>
    <xf numFmtId="49" fontId="11" fillId="0" borderId="9" xfId="0" applyNumberFormat="1" applyFont="1" applyBorder="1" applyAlignment="1" applyProtection="1">
      <alignment horizontal="left" vertical="center"/>
      <protection locked="0"/>
    </xf>
    <xf numFmtId="14" fontId="11" fillId="0" borderId="9" xfId="0" applyNumberFormat="1" applyFont="1" applyBorder="1" applyProtection="1">
      <protection locked="0"/>
    </xf>
    <xf numFmtId="166" fontId="11" fillId="0" borderId="9" xfId="0" applyNumberFormat="1" applyFont="1" applyBorder="1" applyProtection="1">
      <protection locked="0"/>
    </xf>
    <xf numFmtId="49" fontId="11" fillId="0" borderId="9" xfId="0" applyNumberFormat="1" applyFont="1" applyBorder="1" applyAlignment="1" applyProtection="1">
      <alignment horizontal="center" vertical="center"/>
      <protection locked="0"/>
    </xf>
    <xf numFmtId="49" fontId="11" fillId="0" borderId="9" xfId="0" applyNumberFormat="1" applyFont="1" applyBorder="1" applyAlignment="1" applyProtection="1">
      <alignment horizontal="right" vertical="center"/>
      <protection locked="0"/>
    </xf>
    <xf numFmtId="14" fontId="11" fillId="0" borderId="9" xfId="0" applyNumberFormat="1" applyFont="1" applyBorder="1" applyAlignment="1" applyProtection="1">
      <alignment vertical="center"/>
      <protection locked="0"/>
    </xf>
    <xf numFmtId="44" fontId="11" fillId="0" borderId="15" xfId="3" applyFont="1" applyBorder="1" applyProtection="1">
      <protection locked="0"/>
    </xf>
    <xf numFmtId="0" fontId="11" fillId="0" borderId="9" xfId="0" applyFont="1" applyBorder="1" applyProtection="1">
      <protection locked="0"/>
    </xf>
    <xf numFmtId="44" fontId="28" fillId="5" borderId="0" xfId="3" applyFont="1" applyFill="1" applyAlignment="1" applyProtection="1"/>
    <xf numFmtId="0" fontId="15" fillId="5" borderId="0" xfId="0" applyFont="1" applyFill="1"/>
    <xf numFmtId="0" fontId="6" fillId="0" borderId="0" xfId="0" applyFont="1" applyAlignment="1">
      <alignment horizontal="left" vertical="top"/>
    </xf>
    <xf numFmtId="0" fontId="14" fillId="10" borderId="9" xfId="0" applyFont="1" applyFill="1" applyBorder="1" applyAlignment="1">
      <alignment horizontal="left" vertical="top"/>
    </xf>
    <xf numFmtId="14" fontId="6" fillId="0" borderId="9" xfId="0" applyNumberFormat="1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1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3" fontId="6" fillId="0" borderId="9" xfId="0" applyNumberFormat="1" applyFont="1" applyBorder="1" applyAlignment="1">
      <alignment horizontal="center" vertical="center" wrapText="1"/>
    </xf>
    <xf numFmtId="14" fontId="6" fillId="0" borderId="0" xfId="0" applyNumberFormat="1" applyFont="1" applyAlignment="1">
      <alignment horizontal="center" vertical="center" wrapText="1"/>
    </xf>
    <xf numFmtId="0" fontId="14" fillId="10" borderId="9" xfId="0" applyFont="1" applyFill="1" applyBorder="1" applyAlignment="1">
      <alignment horizontal="left" vertical="top" wrapText="1"/>
    </xf>
    <xf numFmtId="0" fontId="14" fillId="10" borderId="9" xfId="0" applyFont="1" applyFill="1" applyBorder="1" applyAlignment="1">
      <alignment vertical="center" wrapText="1"/>
    </xf>
    <xf numFmtId="0" fontId="14" fillId="10" borderId="9" xfId="0" applyFont="1" applyFill="1" applyBorder="1" applyAlignment="1">
      <alignment vertical="center"/>
    </xf>
    <xf numFmtId="0" fontId="13" fillId="0" borderId="13" xfId="0" applyFont="1" applyBorder="1" applyAlignment="1">
      <alignment horizontal="center" vertical="center" wrapText="1"/>
    </xf>
    <xf numFmtId="49" fontId="6" fillId="0" borderId="15" xfId="0" applyNumberFormat="1" applyFont="1" applyBorder="1" applyAlignment="1" applyProtection="1">
      <alignment horizontal="center" vertical="center"/>
      <protection locked="0"/>
    </xf>
    <xf numFmtId="44" fontId="6" fillId="0" borderId="9" xfId="0" applyNumberFormat="1" applyFont="1" applyBorder="1" applyProtection="1">
      <protection locked="0"/>
    </xf>
    <xf numFmtId="49" fontId="6" fillId="0" borderId="9" xfId="0" applyNumberFormat="1" applyFont="1" applyBorder="1" applyAlignment="1" applyProtection="1">
      <alignment horizontal="center" vertical="center"/>
      <protection locked="0"/>
    </xf>
    <xf numFmtId="44" fontId="6" fillId="0" borderId="15" xfId="3" applyFont="1" applyBorder="1" applyProtection="1">
      <protection locked="0"/>
    </xf>
    <xf numFmtId="0" fontId="23" fillId="0" borderId="0" xfId="0" applyFont="1" applyAlignment="1">
      <alignment vertical="center" wrapText="1"/>
    </xf>
    <xf numFmtId="0" fontId="15" fillId="0" borderId="0" xfId="0" applyFont="1"/>
    <xf numFmtId="0" fontId="14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4" fillId="0" borderId="42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6" fillId="0" borderId="0" xfId="0" applyFont="1" applyAlignment="1" applyProtection="1">
      <alignment horizontal="center" vertical="center"/>
      <protection locked="0"/>
    </xf>
    <xf numFmtId="44" fontId="11" fillId="0" borderId="15" xfId="3" applyFont="1" applyBorder="1" applyAlignment="1" applyProtection="1">
      <protection locked="0"/>
    </xf>
    <xf numFmtId="44" fontId="11" fillId="0" borderId="9" xfId="3" applyFont="1" applyBorder="1" applyAlignment="1" applyProtection="1">
      <protection locked="0"/>
    </xf>
    <xf numFmtId="49" fontId="11" fillId="0" borderId="55" xfId="0" applyNumberFormat="1" applyFont="1" applyBorder="1" applyAlignment="1" applyProtection="1">
      <alignment horizontal="left" vertical="center"/>
      <protection locked="0"/>
    </xf>
    <xf numFmtId="44" fontId="30" fillId="5" borderId="0" xfId="3" applyFont="1" applyFill="1" applyAlignment="1"/>
    <xf numFmtId="0" fontId="30" fillId="5" borderId="0" xfId="0" applyFont="1" applyFill="1" applyAlignment="1">
      <alignment horizontal="center"/>
    </xf>
    <xf numFmtId="0" fontId="31" fillId="0" borderId="0" xfId="0" applyFont="1"/>
    <xf numFmtId="0" fontId="6" fillId="0" borderId="15" xfId="0" applyFont="1" applyBorder="1" applyAlignment="1" applyProtection="1">
      <alignment horizontal="center"/>
      <protection locked="0"/>
    </xf>
    <xf numFmtId="44" fontId="11" fillId="0" borderId="15" xfId="0" applyNumberFormat="1" applyFont="1" applyBorder="1" applyProtection="1">
      <protection locked="0"/>
    </xf>
    <xf numFmtId="0" fontId="6" fillId="0" borderId="9" xfId="0" applyFont="1" applyBorder="1" applyAlignment="1" applyProtection="1">
      <alignment horizontal="center"/>
      <protection locked="0"/>
    </xf>
    <xf numFmtId="14" fontId="11" fillId="0" borderId="9" xfId="0" applyNumberFormat="1" applyFont="1" applyBorder="1" applyAlignment="1" applyProtection="1">
      <alignment horizontal="center" vertical="center"/>
      <protection locked="0"/>
    </xf>
    <xf numFmtId="1" fontId="6" fillId="0" borderId="9" xfId="0" applyNumberFormat="1" applyFont="1" applyBorder="1" applyAlignment="1">
      <alignment horizontal="center" vertical="center" wrapText="1"/>
    </xf>
    <xf numFmtId="3" fontId="6" fillId="0" borderId="0" xfId="0" applyNumberFormat="1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49" fontId="6" fillId="0" borderId="15" xfId="0" applyNumberFormat="1" applyFont="1" applyBorder="1" applyAlignment="1" applyProtection="1">
      <alignment horizontal="left" vertical="top"/>
      <protection locked="0"/>
    </xf>
    <xf numFmtId="14" fontId="6" fillId="0" borderId="15" xfId="0" applyNumberFormat="1" applyFont="1" applyBorder="1" applyAlignment="1" applyProtection="1">
      <alignment horizontal="center" vertical="center"/>
      <protection locked="0"/>
    </xf>
    <xf numFmtId="44" fontId="6" fillId="0" borderId="15" xfId="0" applyNumberFormat="1" applyFont="1" applyBorder="1" applyProtection="1">
      <protection locked="0"/>
    </xf>
    <xf numFmtId="49" fontId="6" fillId="0" borderId="9" xfId="0" applyNumberFormat="1" applyFont="1" applyBorder="1" applyAlignment="1" applyProtection="1">
      <alignment horizontal="left" vertical="top"/>
      <protection locked="0"/>
    </xf>
    <xf numFmtId="14" fontId="6" fillId="0" borderId="9" xfId="0" applyNumberFormat="1" applyFont="1" applyBorder="1" applyAlignment="1" applyProtection="1">
      <alignment horizontal="center" vertical="center"/>
      <protection locked="0"/>
    </xf>
    <xf numFmtId="0" fontId="29" fillId="5" borderId="0" xfId="0" applyFont="1" applyFill="1"/>
    <xf numFmtId="44" fontId="29" fillId="5" borderId="0" xfId="3" applyFont="1" applyFill="1" applyBorder="1" applyAlignment="1"/>
    <xf numFmtId="0" fontId="15" fillId="0" borderId="0" xfId="0" applyFont="1" applyAlignment="1">
      <alignment horizontal="center" vertical="center"/>
    </xf>
    <xf numFmtId="3" fontId="25" fillId="0" borderId="0" xfId="0" applyNumberFormat="1" applyFont="1" applyAlignment="1">
      <alignment horizontal="center" vertical="center" wrapText="1"/>
    </xf>
    <xf numFmtId="49" fontId="17" fillId="2" borderId="9" xfId="0" applyNumberFormat="1" applyFont="1" applyFill="1" applyBorder="1" applyAlignment="1" applyProtection="1">
      <alignment horizontal="center" vertical="center"/>
      <protection locked="0"/>
    </xf>
    <xf numFmtId="0" fontId="24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vertical="center"/>
      <protection locked="0"/>
    </xf>
    <xf numFmtId="49" fontId="11" fillId="0" borderId="7" xfId="0" applyNumberFormat="1" applyFont="1" applyBorder="1" applyAlignment="1" applyProtection="1">
      <alignment horizontal="left" vertical="center"/>
      <protection locked="0"/>
    </xf>
    <xf numFmtId="49" fontId="11" fillId="0" borderId="46" xfId="0" applyNumberFormat="1" applyFont="1" applyBorder="1" applyAlignment="1" applyProtection="1">
      <alignment horizontal="left" vertical="center"/>
      <protection locked="0"/>
    </xf>
    <xf numFmtId="49" fontId="11" fillId="0" borderId="9" xfId="0" applyNumberFormat="1" applyFont="1" applyBorder="1" applyAlignment="1" applyProtection="1">
      <alignment vertical="center"/>
      <protection locked="0"/>
    </xf>
    <xf numFmtId="0" fontId="28" fillId="5" borderId="9" xfId="0" applyFont="1" applyFill="1" applyBorder="1" applyAlignment="1">
      <alignment vertical="center"/>
    </xf>
    <xf numFmtId="44" fontId="28" fillId="5" borderId="9" xfId="0" applyNumberFormat="1" applyFont="1" applyFill="1" applyBorder="1" applyAlignment="1">
      <alignment vertical="center"/>
    </xf>
    <xf numFmtId="1" fontId="14" fillId="0" borderId="27" xfId="0" applyNumberFormat="1" applyFont="1" applyBorder="1" applyAlignment="1" applyProtection="1">
      <alignment horizontal="center" vertical="center"/>
      <protection locked="0"/>
    </xf>
    <xf numFmtId="0" fontId="6" fillId="7" borderId="21" xfId="0" applyFont="1" applyFill="1" applyBorder="1" applyAlignment="1">
      <alignment horizontal="center" vertical="center"/>
    </xf>
    <xf numFmtId="0" fontId="6" fillId="7" borderId="22" xfId="0" applyFont="1" applyFill="1" applyBorder="1" applyAlignment="1">
      <alignment horizontal="center" vertical="center"/>
    </xf>
    <xf numFmtId="0" fontId="6" fillId="7" borderId="23" xfId="0" applyFont="1" applyFill="1" applyBorder="1" applyAlignment="1">
      <alignment horizontal="center" vertical="center"/>
    </xf>
    <xf numFmtId="0" fontId="6" fillId="7" borderId="24" xfId="0" applyFont="1" applyFill="1" applyBorder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6" fillId="7" borderId="30" xfId="0" applyFont="1" applyFill="1" applyBorder="1" applyAlignment="1">
      <alignment horizontal="center" vertical="center"/>
    </xf>
    <xf numFmtId="0" fontId="6" fillId="7" borderId="34" xfId="0" applyFont="1" applyFill="1" applyBorder="1" applyAlignment="1">
      <alignment horizontal="center" vertical="center"/>
    </xf>
    <xf numFmtId="0" fontId="6" fillId="7" borderId="19" xfId="0" applyFont="1" applyFill="1" applyBorder="1" applyAlignment="1">
      <alignment horizontal="center" vertical="center"/>
    </xf>
    <xf numFmtId="0" fontId="6" fillId="7" borderId="35" xfId="0" applyFont="1" applyFill="1" applyBorder="1" applyAlignment="1">
      <alignment horizontal="center" vertical="center"/>
    </xf>
    <xf numFmtId="44" fontId="8" fillId="0" borderId="16" xfId="3" applyFont="1" applyFill="1" applyBorder="1" applyAlignment="1" applyProtection="1">
      <alignment horizontal="center" vertical="center"/>
    </xf>
    <xf numFmtId="44" fontId="8" fillId="0" borderId="5" xfId="3" applyFont="1" applyFill="1" applyBorder="1" applyAlignment="1" applyProtection="1">
      <alignment horizontal="center" vertical="center"/>
    </xf>
    <xf numFmtId="44" fontId="14" fillId="12" borderId="1" xfId="3" applyFont="1" applyFill="1" applyBorder="1" applyAlignment="1" applyProtection="1">
      <alignment horizontal="center" vertical="center"/>
    </xf>
    <xf numFmtId="44" fontId="14" fillId="12" borderId="3" xfId="3" applyFont="1" applyFill="1" applyBorder="1" applyAlignment="1" applyProtection="1">
      <alignment horizontal="center" vertical="center"/>
    </xf>
    <xf numFmtId="0" fontId="18" fillId="12" borderId="1" xfId="0" applyFont="1" applyFill="1" applyBorder="1" applyAlignment="1">
      <alignment horizontal="center" vertical="center"/>
    </xf>
    <xf numFmtId="0" fontId="18" fillId="12" borderId="3" xfId="0" applyFont="1" applyFill="1" applyBorder="1" applyAlignment="1">
      <alignment horizontal="center" vertical="center"/>
    </xf>
    <xf numFmtId="44" fontId="12" fillId="0" borderId="16" xfId="0" applyNumberFormat="1" applyFont="1" applyBorder="1" applyAlignment="1">
      <alignment horizontal="center" vertical="center"/>
    </xf>
    <xf numFmtId="0" fontId="19" fillId="0" borderId="21" xfId="0" applyFont="1" applyBorder="1" applyAlignment="1">
      <alignment horizontal="center" vertical="center" wrapText="1"/>
    </xf>
    <xf numFmtId="0" fontId="19" fillId="0" borderId="22" xfId="0" applyFont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center" wrapText="1"/>
    </xf>
    <xf numFmtId="0" fontId="19" fillId="0" borderId="24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9" fillId="0" borderId="30" xfId="0" applyFont="1" applyBorder="1" applyAlignment="1">
      <alignment horizontal="center" vertical="center" wrapText="1"/>
    </xf>
    <xf numFmtId="0" fontId="19" fillId="0" borderId="34" xfId="0" applyFont="1" applyBorder="1" applyAlignment="1">
      <alignment horizontal="center" vertical="center" wrapText="1"/>
    </xf>
    <xf numFmtId="0" fontId="19" fillId="0" borderId="19" xfId="0" applyFont="1" applyBorder="1" applyAlignment="1">
      <alignment horizontal="center" vertical="center" wrapText="1"/>
    </xf>
    <xf numFmtId="0" fontId="19" fillId="0" borderId="35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10" fillId="6" borderId="42" xfId="0" applyFont="1" applyFill="1" applyBorder="1" applyAlignment="1">
      <alignment horizontal="center" vertical="center"/>
    </xf>
    <xf numFmtId="0" fontId="10" fillId="12" borderId="1" xfId="0" applyFont="1" applyFill="1" applyBorder="1" applyAlignment="1">
      <alignment horizontal="center" vertical="center"/>
    </xf>
    <xf numFmtId="0" fontId="10" fillId="12" borderId="3" xfId="0" applyFont="1" applyFill="1" applyBorder="1" applyAlignment="1">
      <alignment horizontal="center" vertical="center"/>
    </xf>
    <xf numFmtId="0" fontId="10" fillId="13" borderId="1" xfId="0" applyFont="1" applyFill="1" applyBorder="1" applyAlignment="1">
      <alignment horizontal="center" vertical="center"/>
    </xf>
    <xf numFmtId="0" fontId="10" fillId="13" borderId="2" xfId="0" applyFont="1" applyFill="1" applyBorder="1" applyAlignment="1">
      <alignment horizontal="center" vertical="center"/>
    </xf>
    <xf numFmtId="0" fontId="10" fillId="13" borderId="3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165" fontId="6" fillId="7" borderId="1" xfId="0" applyNumberFormat="1" applyFont="1" applyFill="1" applyBorder="1" applyAlignment="1">
      <alignment horizontal="center" vertical="center"/>
    </xf>
    <xf numFmtId="165" fontId="6" fillId="7" borderId="3" xfId="0" applyNumberFormat="1" applyFont="1" applyFill="1" applyBorder="1" applyAlignment="1">
      <alignment horizontal="center" vertical="center"/>
    </xf>
    <xf numFmtId="0" fontId="10" fillId="13" borderId="21" xfId="0" applyFont="1" applyFill="1" applyBorder="1" applyAlignment="1">
      <alignment horizontal="center" vertical="center"/>
    </xf>
    <xf numFmtId="0" fontId="10" fillId="13" borderId="22" xfId="0" applyFont="1" applyFill="1" applyBorder="1" applyAlignment="1">
      <alignment horizontal="center" vertical="center"/>
    </xf>
    <xf numFmtId="0" fontId="10" fillId="13" borderId="23" xfId="0" applyFont="1" applyFill="1" applyBorder="1" applyAlignment="1">
      <alignment horizontal="center" vertical="center"/>
    </xf>
    <xf numFmtId="0" fontId="18" fillId="6" borderId="6" xfId="0" applyFont="1" applyFill="1" applyBorder="1" applyAlignment="1">
      <alignment horizontal="center" vertical="center"/>
    </xf>
    <xf numFmtId="0" fontId="18" fillId="6" borderId="43" xfId="0" applyFont="1" applyFill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  <xf numFmtId="14" fontId="8" fillId="0" borderId="42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6" fillId="7" borderId="43" xfId="0" applyFont="1" applyFill="1" applyBorder="1" applyAlignment="1">
      <alignment horizontal="center" vertical="center"/>
    </xf>
    <xf numFmtId="0" fontId="6" fillId="7" borderId="14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 wrapText="1"/>
    </xf>
    <xf numFmtId="3" fontId="6" fillId="7" borderId="47" xfId="0" applyNumberFormat="1" applyFont="1" applyFill="1" applyBorder="1" applyAlignment="1">
      <alignment horizontal="center" vertical="center"/>
    </xf>
    <xf numFmtId="0" fontId="6" fillId="7" borderId="9" xfId="0" applyFont="1" applyFill="1" applyBorder="1" applyAlignment="1">
      <alignment horizontal="center" vertical="center"/>
    </xf>
    <xf numFmtId="0" fontId="6" fillId="7" borderId="48" xfId="0" applyFont="1" applyFill="1" applyBorder="1" applyAlignment="1">
      <alignment horizontal="center" vertical="center"/>
    </xf>
    <xf numFmtId="1" fontId="6" fillId="7" borderId="47" xfId="0" applyNumberFormat="1" applyFont="1" applyFill="1" applyBorder="1" applyAlignment="1">
      <alignment horizontal="center" vertical="center"/>
    </xf>
    <xf numFmtId="0" fontId="6" fillId="7" borderId="7" xfId="0" applyFont="1" applyFill="1" applyBorder="1" applyAlignment="1">
      <alignment horizontal="center" vertical="center"/>
    </xf>
    <xf numFmtId="0" fontId="21" fillId="7" borderId="47" xfId="0" applyFont="1" applyFill="1" applyBorder="1" applyAlignment="1">
      <alignment horizontal="center" vertical="center"/>
    </xf>
    <xf numFmtId="0" fontId="21" fillId="7" borderId="9" xfId="0" applyFont="1" applyFill="1" applyBorder="1" applyAlignment="1">
      <alignment horizontal="center" vertical="center"/>
    </xf>
    <xf numFmtId="0" fontId="21" fillId="7" borderId="7" xfId="0" applyFont="1" applyFill="1" applyBorder="1" applyAlignment="1">
      <alignment horizontal="center" vertical="center"/>
    </xf>
    <xf numFmtId="14" fontId="6" fillId="7" borderId="26" xfId="0" applyNumberFormat="1" applyFont="1" applyFill="1" applyBorder="1" applyAlignment="1">
      <alignment horizontal="center" vertical="center"/>
    </xf>
    <xf numFmtId="0" fontId="6" fillId="7" borderId="68" xfId="0" applyFont="1" applyFill="1" applyBorder="1" applyAlignment="1">
      <alignment horizontal="center" vertical="center"/>
    </xf>
    <xf numFmtId="0" fontId="10" fillId="3" borderId="21" xfId="0" applyFont="1" applyFill="1" applyBorder="1" applyAlignment="1">
      <alignment horizontal="left" vertical="center" wrapText="1" indent="1"/>
    </xf>
    <xf numFmtId="0" fontId="10" fillId="3" borderId="34" xfId="0" applyFont="1" applyFill="1" applyBorder="1" applyAlignment="1">
      <alignment horizontal="left" vertical="center" wrapText="1" indent="1"/>
    </xf>
    <xf numFmtId="49" fontId="6" fillId="7" borderId="37" xfId="0" applyNumberFormat="1" applyFont="1" applyFill="1" applyBorder="1" applyAlignment="1">
      <alignment horizontal="center" vertical="center"/>
    </xf>
    <xf numFmtId="0" fontId="6" fillId="7" borderId="67" xfId="0" applyFont="1" applyFill="1" applyBorder="1" applyAlignment="1">
      <alignment horizontal="center" vertical="center"/>
    </xf>
    <xf numFmtId="49" fontId="6" fillId="7" borderId="1" xfId="0" applyNumberFormat="1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horizontal="center" vertical="center" wrapText="1"/>
    </xf>
    <xf numFmtId="0" fontId="6" fillId="7" borderId="3" xfId="0" applyFont="1" applyFill="1" applyBorder="1" applyAlignment="1">
      <alignment horizontal="center" vertical="center" wrapText="1"/>
    </xf>
    <xf numFmtId="0" fontId="10" fillId="3" borderId="31" xfId="0" applyFont="1" applyFill="1" applyBorder="1" applyAlignment="1">
      <alignment horizontal="left" vertical="center" wrapText="1"/>
    </xf>
    <xf numFmtId="0" fontId="10" fillId="3" borderId="33" xfId="0" applyFont="1" applyFill="1" applyBorder="1" applyAlignment="1">
      <alignment horizontal="left" vertical="center" wrapText="1"/>
    </xf>
    <xf numFmtId="0" fontId="14" fillId="8" borderId="0" xfId="0" applyFont="1" applyFill="1" applyAlignment="1" applyProtection="1">
      <alignment horizontal="center" vertical="center" wrapText="1"/>
      <protection locked="0"/>
    </xf>
    <xf numFmtId="0" fontId="6" fillId="0" borderId="0" xfId="0" applyFont="1" applyAlignment="1">
      <alignment horizontal="center" vertical="center"/>
    </xf>
    <xf numFmtId="0" fontId="10" fillId="0" borderId="0" xfId="0" applyFont="1" applyAlignment="1">
      <alignment horizontal="right" vertical="center"/>
    </xf>
    <xf numFmtId="0" fontId="14" fillId="8" borderId="0" xfId="0" applyFont="1" applyFill="1" applyAlignment="1" applyProtection="1">
      <alignment horizontal="center" vertical="center"/>
      <protection locked="0"/>
    </xf>
    <xf numFmtId="0" fontId="14" fillId="0" borderId="30" xfId="0" applyFont="1" applyBorder="1" applyAlignment="1">
      <alignment horizontal="center" vertical="center"/>
    </xf>
    <xf numFmtId="6" fontId="10" fillId="6" borderId="1" xfId="0" applyNumberFormat="1" applyFont="1" applyFill="1" applyBorder="1" applyAlignment="1">
      <alignment horizontal="center" vertical="center"/>
    </xf>
    <xf numFmtId="6" fontId="10" fillId="6" borderId="2" xfId="0" applyNumberFormat="1" applyFont="1" applyFill="1" applyBorder="1" applyAlignment="1">
      <alignment horizontal="center" vertical="center"/>
    </xf>
    <xf numFmtId="6" fontId="10" fillId="6" borderId="3" xfId="0" applyNumberFormat="1" applyFont="1" applyFill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14" fillId="0" borderId="24" xfId="0" applyFont="1" applyBorder="1" applyAlignment="1">
      <alignment horizontal="left" vertical="center" wrapText="1" indent="10"/>
    </xf>
    <xf numFmtId="0" fontId="14" fillId="0" borderId="0" xfId="0" applyFont="1" applyAlignment="1">
      <alignment horizontal="left" vertical="center" wrapText="1" indent="10"/>
    </xf>
    <xf numFmtId="0" fontId="14" fillId="0" borderId="0" xfId="0" applyFont="1" applyAlignment="1">
      <alignment horizontal="left" vertical="center" wrapText="1" indent="22"/>
    </xf>
    <xf numFmtId="0" fontId="14" fillId="0" borderId="30" xfId="0" applyFont="1" applyBorder="1" applyAlignment="1">
      <alignment horizontal="left" vertical="center" wrapText="1" indent="22"/>
    </xf>
    <xf numFmtId="0" fontId="14" fillId="0" borderId="34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10" fillId="3" borderId="31" xfId="0" applyFont="1" applyFill="1" applyBorder="1" applyAlignment="1">
      <alignment horizontal="left" vertical="center" wrapText="1" indent="1"/>
    </xf>
    <xf numFmtId="0" fontId="10" fillId="3" borderId="32" xfId="0" applyFont="1" applyFill="1" applyBorder="1" applyAlignment="1">
      <alignment horizontal="left" vertical="center" wrapText="1" indent="1"/>
    </xf>
    <xf numFmtId="0" fontId="10" fillId="3" borderId="33" xfId="0" applyFont="1" applyFill="1" applyBorder="1" applyAlignment="1">
      <alignment horizontal="left" vertical="center" wrapText="1" indent="1"/>
    </xf>
    <xf numFmtId="49" fontId="6" fillId="7" borderId="2" xfId="0" applyNumberFormat="1" applyFont="1" applyFill="1" applyBorder="1" applyAlignment="1">
      <alignment horizontal="center" vertical="center"/>
    </xf>
    <xf numFmtId="49" fontId="6" fillId="7" borderId="3" xfId="0" applyNumberFormat="1" applyFont="1" applyFill="1" applyBorder="1" applyAlignment="1">
      <alignment horizontal="center" vertical="center"/>
    </xf>
    <xf numFmtId="49" fontId="6" fillId="7" borderId="2" xfId="0" applyNumberFormat="1" applyFont="1" applyFill="1" applyBorder="1" applyAlignment="1" applyProtection="1">
      <alignment horizontal="center" vertical="center"/>
      <protection locked="0"/>
    </xf>
    <xf numFmtId="49" fontId="6" fillId="7" borderId="3" xfId="0" applyNumberFormat="1" applyFont="1" applyFill="1" applyBorder="1" applyAlignment="1" applyProtection="1">
      <alignment horizontal="center" vertical="center"/>
      <protection locked="0"/>
    </xf>
    <xf numFmtId="0" fontId="10" fillId="3" borderId="69" xfId="0" applyFont="1" applyFill="1" applyBorder="1" applyAlignment="1">
      <alignment horizontal="left" vertical="center"/>
    </xf>
    <xf numFmtId="0" fontId="10" fillId="3" borderId="33" xfId="0" applyFont="1" applyFill="1" applyBorder="1" applyAlignment="1">
      <alignment horizontal="left" vertical="center"/>
    </xf>
    <xf numFmtId="49" fontId="6" fillId="8" borderId="47" xfId="0" applyNumberFormat="1" applyFont="1" applyFill="1" applyBorder="1" applyAlignment="1" applyProtection="1">
      <alignment horizontal="left" vertical="top"/>
      <protection locked="0"/>
    </xf>
    <xf numFmtId="49" fontId="6" fillId="8" borderId="9" xfId="0" applyNumberFormat="1" applyFont="1" applyFill="1" applyBorder="1" applyAlignment="1" applyProtection="1">
      <alignment horizontal="left" vertical="top"/>
      <protection locked="0"/>
    </xf>
    <xf numFmtId="0" fontId="14" fillId="9" borderId="43" xfId="0" applyFont="1" applyFill="1" applyBorder="1" applyAlignment="1">
      <alignment horizontal="center" vertical="center" wrapText="1"/>
    </xf>
    <xf numFmtId="0" fontId="14" fillId="9" borderId="14" xfId="0" applyFont="1" applyFill="1" applyBorder="1" applyAlignment="1">
      <alignment horizontal="center" vertical="center" wrapText="1"/>
    </xf>
    <xf numFmtId="0" fontId="14" fillId="9" borderId="11" xfId="0" applyFont="1" applyFill="1" applyBorder="1" applyAlignment="1">
      <alignment horizontal="center" vertical="center" wrapText="1"/>
    </xf>
    <xf numFmtId="0" fontId="14" fillId="9" borderId="12" xfId="0" applyFont="1" applyFill="1" applyBorder="1" applyAlignment="1">
      <alignment horizontal="center" vertical="center" wrapText="1"/>
    </xf>
    <xf numFmtId="49" fontId="6" fillId="8" borderId="53" xfId="0" applyNumberFormat="1" applyFont="1" applyFill="1" applyBorder="1" applyAlignment="1" applyProtection="1">
      <alignment horizontal="left" vertical="top"/>
      <protection locked="0"/>
    </xf>
    <xf numFmtId="49" fontId="6" fillId="8" borderId="29" xfId="0" applyNumberFormat="1" applyFont="1" applyFill="1" applyBorder="1" applyAlignment="1" applyProtection="1">
      <alignment horizontal="left" vertical="top"/>
      <protection locked="0"/>
    </xf>
    <xf numFmtId="49" fontId="6" fillId="8" borderId="7" xfId="0" applyNumberFormat="1" applyFont="1" applyFill="1" applyBorder="1" applyAlignment="1" applyProtection="1">
      <alignment horizontal="center" vertical="top"/>
      <protection locked="0"/>
    </xf>
    <xf numFmtId="49" fontId="6" fillId="8" borderId="38" xfId="0" applyNumberFormat="1" applyFont="1" applyFill="1" applyBorder="1" applyAlignment="1" applyProtection="1">
      <alignment horizontal="center" vertical="top"/>
      <protection locked="0"/>
    </xf>
    <xf numFmtId="49" fontId="6" fillId="8" borderId="7" xfId="0" applyNumberFormat="1" applyFont="1" applyFill="1" applyBorder="1" applyAlignment="1" applyProtection="1">
      <alignment horizontal="left" vertical="top"/>
      <protection locked="0"/>
    </xf>
    <xf numFmtId="49" fontId="6" fillId="8" borderId="38" xfId="0" applyNumberFormat="1" applyFont="1" applyFill="1" applyBorder="1" applyAlignment="1" applyProtection="1">
      <alignment horizontal="left" vertical="top"/>
      <protection locked="0"/>
    </xf>
    <xf numFmtId="49" fontId="6" fillId="8" borderId="9" xfId="0" applyNumberFormat="1" applyFont="1" applyFill="1" applyBorder="1" applyAlignment="1" applyProtection="1">
      <alignment horizontal="center"/>
      <protection locked="0"/>
    </xf>
    <xf numFmtId="49" fontId="6" fillId="8" borderId="48" xfId="0" applyNumberFormat="1" applyFont="1" applyFill="1" applyBorder="1" applyAlignment="1" applyProtection="1">
      <alignment horizontal="center"/>
      <protection locked="0"/>
    </xf>
    <xf numFmtId="49" fontId="6" fillId="8" borderId="20" xfId="0" applyNumberFormat="1" applyFont="1" applyFill="1" applyBorder="1" applyAlignment="1" applyProtection="1">
      <alignment horizontal="left" vertical="top"/>
      <protection locked="0"/>
    </xf>
    <xf numFmtId="49" fontId="6" fillId="8" borderId="51" xfId="0" applyNumberFormat="1" applyFont="1" applyFill="1" applyBorder="1" applyAlignment="1" applyProtection="1">
      <alignment horizontal="left" vertical="top"/>
      <protection locked="0"/>
    </xf>
    <xf numFmtId="44" fontId="6" fillId="8" borderId="58" xfId="0" applyNumberFormat="1" applyFont="1" applyFill="1" applyBorder="1" applyAlignment="1" applyProtection="1">
      <alignment horizontal="center"/>
      <protection locked="0"/>
    </xf>
    <xf numFmtId="44" fontId="6" fillId="8" borderId="40" xfId="0" applyNumberFormat="1" applyFont="1" applyFill="1" applyBorder="1" applyAlignment="1" applyProtection="1">
      <alignment horizontal="center"/>
      <protection locked="0"/>
    </xf>
    <xf numFmtId="49" fontId="6" fillId="8" borderId="25" xfId="0" applyNumberFormat="1" applyFont="1" applyFill="1" applyBorder="1" applyAlignment="1" applyProtection="1">
      <alignment horizontal="center" vertical="top"/>
      <protection locked="0"/>
    </xf>
    <xf numFmtId="49" fontId="6" fillId="8" borderId="46" xfId="0" applyNumberFormat="1" applyFont="1" applyFill="1" applyBorder="1" applyAlignment="1" applyProtection="1">
      <alignment horizontal="center" vertical="top"/>
      <protection locked="0"/>
    </xf>
    <xf numFmtId="44" fontId="6" fillId="8" borderId="9" xfId="0" applyNumberFormat="1" applyFont="1" applyFill="1" applyBorder="1" applyAlignment="1" applyProtection="1">
      <alignment horizontal="center"/>
      <protection locked="0"/>
    </xf>
    <xf numFmtId="49" fontId="6" fillId="8" borderId="25" xfId="0" applyNumberFormat="1" applyFont="1" applyFill="1" applyBorder="1" applyAlignment="1" applyProtection="1">
      <alignment horizontal="left" vertical="top"/>
      <protection locked="0"/>
    </xf>
    <xf numFmtId="49" fontId="6" fillId="8" borderId="46" xfId="0" applyNumberFormat="1" applyFont="1" applyFill="1" applyBorder="1" applyAlignment="1" applyProtection="1">
      <alignment horizontal="left" vertical="top"/>
      <protection locked="0"/>
    </xf>
    <xf numFmtId="0" fontId="14" fillId="9" borderId="6" xfId="0" applyFont="1" applyFill="1" applyBorder="1" applyAlignment="1">
      <alignment horizontal="center" vertical="center"/>
    </xf>
    <xf numFmtId="0" fontId="14" fillId="9" borderId="14" xfId="0" applyFont="1" applyFill="1" applyBorder="1" applyAlignment="1">
      <alignment horizontal="center" vertical="center"/>
    </xf>
    <xf numFmtId="0" fontId="14" fillId="9" borderId="10" xfId="0" applyFont="1" applyFill="1" applyBorder="1" applyAlignment="1">
      <alignment horizontal="center" vertical="center"/>
    </xf>
    <xf numFmtId="0" fontId="14" fillId="9" borderId="12" xfId="0" applyFont="1" applyFill="1" applyBorder="1" applyAlignment="1">
      <alignment horizontal="center" vertical="center"/>
    </xf>
    <xf numFmtId="0" fontId="14" fillId="9" borderId="4" xfId="0" applyFont="1" applyFill="1" applyBorder="1" applyAlignment="1">
      <alignment horizontal="center" vertical="center"/>
    </xf>
    <xf numFmtId="0" fontId="14" fillId="9" borderId="16" xfId="0" applyFont="1" applyFill="1" applyBorder="1" applyAlignment="1">
      <alignment horizontal="center" vertical="center"/>
    </xf>
    <xf numFmtId="0" fontId="14" fillId="9" borderId="5" xfId="0" applyFont="1" applyFill="1" applyBorder="1" applyAlignment="1">
      <alignment horizontal="center" vertical="center"/>
    </xf>
    <xf numFmtId="0" fontId="14" fillId="9" borderId="51" xfId="0" applyFont="1" applyFill="1" applyBorder="1" applyAlignment="1">
      <alignment horizontal="center" vertical="center"/>
    </xf>
    <xf numFmtId="0" fontId="14" fillId="9" borderId="43" xfId="0" applyFont="1" applyFill="1" applyBorder="1" applyAlignment="1">
      <alignment horizontal="center" vertical="center"/>
    </xf>
    <xf numFmtId="0" fontId="14" fillId="9" borderId="52" xfId="0" applyFont="1" applyFill="1" applyBorder="1" applyAlignment="1">
      <alignment horizontal="center" vertical="center"/>
    </xf>
    <xf numFmtId="0" fontId="14" fillId="9" borderId="11" xfId="0" applyFont="1" applyFill="1" applyBorder="1" applyAlignment="1">
      <alignment horizontal="center" vertical="center"/>
    </xf>
    <xf numFmtId="14" fontId="6" fillId="7" borderId="21" xfId="0" applyNumberFormat="1" applyFont="1" applyFill="1" applyBorder="1" applyAlignment="1" applyProtection="1">
      <alignment horizontal="center" vertical="center" wrapText="1"/>
      <protection locked="0"/>
    </xf>
    <xf numFmtId="14" fontId="6" fillId="7" borderId="22" xfId="0" applyNumberFormat="1" applyFont="1" applyFill="1" applyBorder="1" applyAlignment="1" applyProtection="1">
      <alignment horizontal="center" vertical="center" wrapText="1"/>
      <protection locked="0"/>
    </xf>
    <xf numFmtId="14" fontId="6" fillId="7" borderId="23" xfId="0" applyNumberFormat="1" applyFont="1" applyFill="1" applyBorder="1" applyAlignment="1" applyProtection="1">
      <alignment horizontal="center" vertical="center" wrapText="1"/>
      <protection locked="0"/>
    </xf>
    <xf numFmtId="14" fontId="6" fillId="7" borderId="24" xfId="0" applyNumberFormat="1" applyFont="1" applyFill="1" applyBorder="1" applyAlignment="1" applyProtection="1">
      <alignment horizontal="center" vertical="center" wrapText="1"/>
      <protection locked="0"/>
    </xf>
    <xf numFmtId="14" fontId="6" fillId="7" borderId="0" xfId="0" applyNumberFormat="1" applyFont="1" applyFill="1" applyAlignment="1" applyProtection="1">
      <alignment horizontal="center" vertical="center" wrapText="1"/>
      <protection locked="0"/>
    </xf>
    <xf numFmtId="14" fontId="6" fillId="7" borderId="30" xfId="0" applyNumberFormat="1" applyFont="1" applyFill="1" applyBorder="1" applyAlignment="1" applyProtection="1">
      <alignment horizontal="center" vertical="center" wrapText="1"/>
      <protection locked="0"/>
    </xf>
    <xf numFmtId="14" fontId="6" fillId="7" borderId="34" xfId="0" applyNumberFormat="1" applyFont="1" applyFill="1" applyBorder="1" applyAlignment="1" applyProtection="1">
      <alignment horizontal="center" vertical="center" wrapText="1"/>
      <protection locked="0"/>
    </xf>
    <xf numFmtId="14" fontId="6" fillId="7" borderId="19" xfId="0" applyNumberFormat="1" applyFont="1" applyFill="1" applyBorder="1" applyAlignment="1" applyProtection="1">
      <alignment horizontal="center" vertical="center" wrapText="1"/>
      <protection locked="0"/>
    </xf>
    <xf numFmtId="14" fontId="6" fillId="7" borderId="35" xfId="0" applyNumberFormat="1" applyFont="1" applyFill="1" applyBorder="1" applyAlignment="1" applyProtection="1">
      <alignment horizontal="center" vertical="center" wrapText="1"/>
      <protection locked="0"/>
    </xf>
    <xf numFmtId="49" fontId="6" fillId="8" borderId="57" xfId="0" applyNumberFormat="1" applyFont="1" applyFill="1" applyBorder="1" applyAlignment="1" applyProtection="1">
      <alignment horizontal="left" vertical="top"/>
      <protection locked="0"/>
    </xf>
    <xf numFmtId="49" fontId="6" fillId="8" borderId="28" xfId="0" applyNumberFormat="1" applyFont="1" applyFill="1" applyBorder="1" applyAlignment="1" applyProtection="1">
      <alignment horizontal="left" vertical="top"/>
      <protection locked="0"/>
    </xf>
    <xf numFmtId="0" fontId="20" fillId="4" borderId="1" xfId="0" applyFont="1" applyFill="1" applyBorder="1" applyAlignment="1">
      <alignment horizontal="center" vertical="center"/>
    </xf>
    <xf numFmtId="0" fontId="20" fillId="4" borderId="2" xfId="0" applyFont="1" applyFill="1" applyBorder="1" applyAlignment="1">
      <alignment horizontal="center" vertical="center"/>
    </xf>
    <xf numFmtId="0" fontId="20" fillId="4" borderId="3" xfId="0" applyFont="1" applyFill="1" applyBorder="1" applyAlignment="1">
      <alignment horizontal="center" vertical="center"/>
    </xf>
    <xf numFmtId="0" fontId="10" fillId="3" borderId="18" xfId="0" applyFont="1" applyFill="1" applyBorder="1" applyAlignment="1">
      <alignment horizontal="center" vertical="center"/>
    </xf>
    <xf numFmtId="0" fontId="10" fillId="3" borderId="17" xfId="0" applyFont="1" applyFill="1" applyBorder="1" applyAlignment="1">
      <alignment horizontal="center" vertical="center"/>
    </xf>
    <xf numFmtId="0" fontId="14" fillId="9" borderId="18" xfId="0" applyFont="1" applyFill="1" applyBorder="1" applyAlignment="1" applyProtection="1">
      <alignment horizontal="center" vertical="center"/>
      <protection locked="0"/>
    </xf>
    <xf numFmtId="0" fontId="14" fillId="9" borderId="17" xfId="0" applyFont="1" applyFill="1" applyBorder="1" applyAlignment="1" applyProtection="1">
      <alignment horizontal="center" vertical="center"/>
      <protection locked="0"/>
    </xf>
    <xf numFmtId="0" fontId="9" fillId="3" borderId="1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6" fillId="7" borderId="20" xfId="0" applyFont="1" applyFill="1" applyBorder="1" applyAlignment="1">
      <alignment horizontal="center" vertical="center"/>
    </xf>
    <xf numFmtId="0" fontId="6" fillId="7" borderId="39" xfId="0" applyFont="1" applyFill="1" applyBorder="1" applyAlignment="1">
      <alignment horizontal="center" vertical="center"/>
    </xf>
    <xf numFmtId="0" fontId="6" fillId="7" borderId="29" xfId="0" applyFont="1" applyFill="1" applyBorder="1" applyAlignment="1">
      <alignment horizontal="center" vertical="center"/>
    </xf>
    <xf numFmtId="3" fontId="6" fillId="7" borderId="25" xfId="0" applyNumberFormat="1" applyFont="1" applyFill="1" applyBorder="1" applyAlignment="1">
      <alignment horizontal="center" vertical="center"/>
    </xf>
    <xf numFmtId="3" fontId="6" fillId="7" borderId="8" xfId="0" applyNumberFormat="1" applyFont="1" applyFill="1" applyBorder="1" applyAlignment="1">
      <alignment horizontal="center" vertical="center"/>
    </xf>
    <xf numFmtId="1" fontId="6" fillId="7" borderId="25" xfId="0" applyNumberFormat="1" applyFont="1" applyFill="1" applyBorder="1" applyAlignment="1">
      <alignment horizontal="center" vertical="center"/>
    </xf>
    <xf numFmtId="1" fontId="6" fillId="7" borderId="8" xfId="0" applyNumberFormat="1" applyFont="1" applyFill="1" applyBorder="1" applyAlignment="1">
      <alignment horizontal="center" vertical="center"/>
    </xf>
    <xf numFmtId="0" fontId="22" fillId="7" borderId="25" xfId="2" applyFont="1" applyFill="1" applyBorder="1" applyAlignment="1" applyProtection="1">
      <alignment horizontal="center" vertical="center"/>
    </xf>
    <xf numFmtId="0" fontId="22" fillId="7" borderId="8" xfId="2" applyFont="1" applyFill="1" applyBorder="1" applyAlignment="1" applyProtection="1">
      <alignment horizontal="center" vertical="center"/>
    </xf>
    <xf numFmtId="14" fontId="6" fillId="7" borderId="62" xfId="0" applyNumberFormat="1" applyFont="1" applyFill="1" applyBorder="1" applyAlignment="1">
      <alignment horizontal="center" vertical="center"/>
    </xf>
    <xf numFmtId="14" fontId="6" fillId="7" borderId="41" xfId="0" applyNumberFormat="1" applyFont="1" applyFill="1" applyBorder="1" applyAlignment="1">
      <alignment horizontal="center" vertical="center"/>
    </xf>
    <xf numFmtId="49" fontId="6" fillId="7" borderId="19" xfId="0" applyNumberFormat="1" applyFont="1" applyFill="1" applyBorder="1" applyAlignment="1">
      <alignment horizontal="center" vertical="center"/>
    </xf>
    <xf numFmtId="49" fontId="6" fillId="7" borderId="35" xfId="0" applyNumberFormat="1" applyFont="1" applyFill="1" applyBorder="1" applyAlignment="1">
      <alignment horizontal="center" vertical="center"/>
    </xf>
    <xf numFmtId="49" fontId="6" fillId="8" borderId="11" xfId="0" applyNumberFormat="1" applyFont="1" applyFill="1" applyBorder="1" applyAlignment="1" applyProtection="1">
      <alignment horizontal="center"/>
      <protection locked="0"/>
    </xf>
    <xf numFmtId="49" fontId="6" fillId="8" borderId="12" xfId="0" applyNumberFormat="1" applyFont="1" applyFill="1" applyBorder="1" applyAlignment="1" applyProtection="1">
      <alignment horizontal="center"/>
      <protection locked="0"/>
    </xf>
    <xf numFmtId="49" fontId="6" fillId="8" borderId="10" xfId="0" applyNumberFormat="1" applyFont="1" applyFill="1" applyBorder="1" applyAlignment="1" applyProtection="1">
      <alignment horizontal="left" vertical="top"/>
      <protection locked="0"/>
    </xf>
    <xf numFmtId="49" fontId="6" fillId="8" borderId="11" xfId="0" applyNumberFormat="1" applyFont="1" applyFill="1" applyBorder="1" applyAlignment="1" applyProtection="1">
      <alignment horizontal="left" vertical="top"/>
      <protection locked="0"/>
    </xf>
    <xf numFmtId="44" fontId="6" fillId="8" borderId="56" xfId="0" applyNumberFormat="1" applyFont="1" applyFill="1" applyBorder="1" applyAlignment="1" applyProtection="1">
      <alignment horizontal="center"/>
      <protection locked="0"/>
    </xf>
    <xf numFmtId="44" fontId="6" fillId="8" borderId="54" xfId="0" applyNumberFormat="1" applyFont="1" applyFill="1" applyBorder="1" applyAlignment="1" applyProtection="1">
      <alignment horizontal="center"/>
      <protection locked="0"/>
    </xf>
    <xf numFmtId="49" fontId="6" fillId="8" borderId="26" xfId="0" applyNumberFormat="1" applyFont="1" applyFill="1" applyBorder="1" applyAlignment="1" applyProtection="1">
      <alignment horizontal="left" vertical="top"/>
      <protection locked="0"/>
    </xf>
    <xf numFmtId="49" fontId="6" fillId="8" borderId="52" xfId="0" applyNumberFormat="1" applyFont="1" applyFill="1" applyBorder="1" applyAlignment="1" applyProtection="1">
      <alignment horizontal="left" vertical="top"/>
      <protection locked="0"/>
    </xf>
    <xf numFmtId="0" fontId="10" fillId="6" borderId="21" xfId="0" applyFont="1" applyFill="1" applyBorder="1" applyAlignment="1">
      <alignment horizontal="center" vertical="center"/>
    </xf>
    <xf numFmtId="0" fontId="10" fillId="6" borderId="22" xfId="0" applyFont="1" applyFill="1" applyBorder="1" applyAlignment="1">
      <alignment horizontal="center" vertical="center"/>
    </xf>
    <xf numFmtId="0" fontId="10" fillId="6" borderId="23" xfId="0" applyFont="1" applyFill="1" applyBorder="1" applyAlignment="1">
      <alignment horizontal="center" vertical="center"/>
    </xf>
    <xf numFmtId="49" fontId="6" fillId="8" borderId="6" xfId="0" applyNumberFormat="1" applyFont="1" applyFill="1" applyBorder="1" applyAlignment="1" applyProtection="1">
      <alignment horizontal="left" vertical="top"/>
      <protection locked="0"/>
    </xf>
    <xf numFmtId="49" fontId="6" fillId="8" borderId="43" xfId="0" applyNumberFormat="1" applyFont="1" applyFill="1" applyBorder="1" applyAlignment="1" applyProtection="1">
      <alignment horizontal="left" vertical="top"/>
      <protection locked="0"/>
    </xf>
    <xf numFmtId="49" fontId="6" fillId="8" borderId="43" xfId="0" applyNumberFormat="1" applyFont="1" applyFill="1" applyBorder="1" applyAlignment="1" applyProtection="1">
      <alignment horizontal="center"/>
      <protection locked="0"/>
    </xf>
    <xf numFmtId="49" fontId="6" fillId="8" borderId="14" xfId="0" applyNumberFormat="1" applyFont="1" applyFill="1" applyBorder="1" applyAlignment="1" applyProtection="1">
      <alignment horizontal="center"/>
      <protection locked="0"/>
    </xf>
    <xf numFmtId="0" fontId="19" fillId="2" borderId="21" xfId="0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center" vertical="center" wrapText="1"/>
    </xf>
    <xf numFmtId="0" fontId="19" fillId="2" borderId="23" xfId="0" applyFont="1" applyFill="1" applyBorder="1" applyAlignment="1">
      <alignment horizontal="center" vertical="center" wrapText="1"/>
    </xf>
    <xf numFmtId="0" fontId="19" fillId="2" borderId="24" xfId="0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center" vertical="center" wrapText="1"/>
    </xf>
    <xf numFmtId="0" fontId="19" fillId="2" borderId="30" xfId="0" applyFont="1" applyFill="1" applyBorder="1" applyAlignment="1">
      <alignment horizontal="center" vertical="center" wrapText="1"/>
    </xf>
    <xf numFmtId="0" fontId="19" fillId="2" borderId="34" xfId="0" applyFont="1" applyFill="1" applyBorder="1" applyAlignment="1">
      <alignment horizontal="center" vertical="center" wrapText="1"/>
    </xf>
    <xf numFmtId="0" fontId="19" fillId="2" borderId="19" xfId="0" applyFont="1" applyFill="1" applyBorder="1" applyAlignment="1">
      <alignment horizontal="center" vertical="center" wrapText="1"/>
    </xf>
    <xf numFmtId="0" fontId="19" fillId="2" borderId="35" xfId="0" applyFont="1" applyFill="1" applyBorder="1" applyAlignment="1">
      <alignment horizontal="center" vertical="center" wrapText="1"/>
    </xf>
    <xf numFmtId="0" fontId="14" fillId="9" borderId="20" xfId="0" applyFont="1" applyFill="1" applyBorder="1" applyAlignment="1">
      <alignment horizontal="center" vertical="center"/>
    </xf>
    <xf numFmtId="0" fontId="14" fillId="9" borderId="29" xfId="0" applyFont="1" applyFill="1" applyBorder="1" applyAlignment="1">
      <alignment horizontal="center" vertical="center"/>
    </xf>
    <xf numFmtId="0" fontId="14" fillId="9" borderId="21" xfId="0" applyFont="1" applyFill="1" applyBorder="1" applyAlignment="1">
      <alignment horizontal="center" vertical="center"/>
    </xf>
    <xf numFmtId="0" fontId="14" fillId="9" borderId="22" xfId="0" applyFont="1" applyFill="1" applyBorder="1" applyAlignment="1">
      <alignment horizontal="center" vertical="center"/>
    </xf>
    <xf numFmtId="0" fontId="14" fillId="9" borderId="23" xfId="0" applyFont="1" applyFill="1" applyBorder="1" applyAlignment="1">
      <alignment horizontal="center" vertical="center"/>
    </xf>
    <xf numFmtId="0" fontId="10" fillId="3" borderId="60" xfId="0" applyFont="1" applyFill="1" applyBorder="1" applyAlignment="1">
      <alignment horizontal="left" vertical="center" wrapText="1" indent="1"/>
    </xf>
    <xf numFmtId="49" fontId="6" fillId="7" borderId="31" xfId="4" applyNumberFormat="1" applyFont="1" applyFill="1" applyBorder="1" applyAlignment="1" applyProtection="1">
      <alignment horizontal="center" vertical="center" wrapText="1"/>
      <protection locked="0"/>
    </xf>
    <xf numFmtId="49" fontId="6" fillId="7" borderId="33" xfId="4" applyNumberFormat="1" applyFont="1" applyFill="1" applyBorder="1" applyAlignment="1" applyProtection="1">
      <alignment horizontal="center" vertical="center" wrapText="1"/>
      <protection locked="0"/>
    </xf>
    <xf numFmtId="0" fontId="14" fillId="6" borderId="1" xfId="0" applyFont="1" applyFill="1" applyBorder="1" applyAlignment="1">
      <alignment horizontal="center" vertical="center"/>
    </xf>
    <xf numFmtId="0" fontId="14" fillId="6" borderId="2" xfId="0" applyFont="1" applyFill="1" applyBorder="1" applyAlignment="1">
      <alignment horizontal="center" vertical="center"/>
    </xf>
    <xf numFmtId="0" fontId="14" fillId="6" borderId="3" xfId="0" applyFont="1" applyFill="1" applyBorder="1" applyAlignment="1">
      <alignment horizontal="center" vertical="center"/>
    </xf>
    <xf numFmtId="0" fontId="14" fillId="9" borderId="16" xfId="0" applyFont="1" applyFill="1" applyBorder="1" applyAlignment="1">
      <alignment horizontal="center" vertical="center" wrapText="1"/>
    </xf>
    <xf numFmtId="0" fontId="14" fillId="9" borderId="5" xfId="0" applyFont="1" applyFill="1" applyBorder="1" applyAlignment="1">
      <alignment horizontal="center" vertical="center" wrapText="1"/>
    </xf>
    <xf numFmtId="0" fontId="6" fillId="0" borderId="9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0" fontId="26" fillId="0" borderId="21" xfId="0" applyFont="1" applyBorder="1" applyAlignment="1">
      <alignment horizontal="center" vertical="center"/>
    </xf>
    <xf numFmtId="0" fontId="26" fillId="0" borderId="22" xfId="0" applyFont="1" applyBorder="1" applyAlignment="1">
      <alignment horizontal="center" vertical="center"/>
    </xf>
    <xf numFmtId="0" fontId="26" fillId="0" borderId="23" xfId="0" applyFont="1" applyBorder="1" applyAlignment="1">
      <alignment horizontal="center" vertical="center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28" fillId="5" borderId="41" xfId="0" applyFont="1" applyFill="1" applyBorder="1" applyAlignment="1">
      <alignment horizontal="center"/>
    </xf>
    <xf numFmtId="0" fontId="6" fillId="0" borderId="15" xfId="0" applyFont="1" applyBorder="1" applyAlignment="1" applyProtection="1">
      <alignment horizontal="center" vertical="center"/>
      <protection locked="0"/>
    </xf>
    <xf numFmtId="0" fontId="11" fillId="0" borderId="45" xfId="0" applyFont="1" applyBorder="1" applyAlignment="1" applyProtection="1">
      <alignment horizontal="left" vertical="center"/>
      <protection locked="0"/>
    </xf>
    <xf numFmtId="0" fontId="11" fillId="0" borderId="59" xfId="0" applyFont="1" applyBorder="1" applyAlignment="1" applyProtection="1">
      <alignment horizontal="left" vertical="center"/>
      <protection locked="0"/>
    </xf>
    <xf numFmtId="3" fontId="11" fillId="0" borderId="45" xfId="0" applyNumberFormat="1" applyFont="1" applyBorder="1" applyAlignment="1" applyProtection="1">
      <alignment horizontal="center" vertical="center"/>
      <protection locked="0"/>
    </xf>
    <xf numFmtId="3" fontId="11" fillId="0" borderId="59" xfId="0" applyNumberFormat="1" applyFont="1" applyBorder="1" applyAlignment="1" applyProtection="1">
      <alignment horizontal="center" vertical="center"/>
      <protection locked="0"/>
    </xf>
    <xf numFmtId="3" fontId="11" fillId="0" borderId="15" xfId="0" applyNumberFormat="1" applyFont="1" applyBorder="1" applyAlignment="1" applyProtection="1">
      <alignment horizontal="center" vertical="center"/>
      <protection locked="0"/>
    </xf>
    <xf numFmtId="0" fontId="11" fillId="0" borderId="55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49" fontId="11" fillId="0" borderId="9" xfId="0" applyNumberFormat="1" applyFont="1" applyBorder="1" applyAlignment="1" applyProtection="1">
      <alignment horizontal="left" vertical="center"/>
      <protection locked="0"/>
    </xf>
    <xf numFmtId="3" fontId="11" fillId="0" borderId="9" xfId="0" applyNumberFormat="1" applyFont="1" applyBorder="1" applyAlignment="1" applyProtection="1">
      <alignment horizontal="center" vertical="center"/>
      <protection locked="0"/>
    </xf>
    <xf numFmtId="0" fontId="30" fillId="5" borderId="41" xfId="0" applyFont="1" applyFill="1" applyBorder="1" applyAlignment="1">
      <alignment horizontal="center"/>
    </xf>
    <xf numFmtId="49" fontId="11" fillId="0" borderId="15" xfId="0" applyNumberFormat="1" applyFont="1" applyBorder="1" applyAlignment="1" applyProtection="1">
      <alignment horizontal="left" vertical="center"/>
      <protection locked="0"/>
    </xf>
    <xf numFmtId="0" fontId="26" fillId="0" borderId="1" xfId="0" applyFont="1" applyBorder="1" applyAlignment="1">
      <alignment horizontal="center" vertical="center"/>
    </xf>
    <xf numFmtId="0" fontId="26" fillId="0" borderId="2" xfId="0" applyFont="1" applyBorder="1" applyAlignment="1">
      <alignment horizontal="center" vertical="center"/>
    </xf>
    <xf numFmtId="0" fontId="26" fillId="0" borderId="3" xfId="0" applyFont="1" applyBorder="1" applyAlignment="1">
      <alignment horizontal="center" vertical="center"/>
    </xf>
    <xf numFmtId="49" fontId="6" fillId="0" borderId="9" xfId="0" applyNumberFormat="1" applyFont="1" applyBorder="1" applyAlignment="1" applyProtection="1">
      <alignment horizontal="center"/>
      <protection locked="0"/>
    </xf>
    <xf numFmtId="0" fontId="14" fillId="0" borderId="21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14" fillId="0" borderId="23" xfId="0" applyFont="1" applyBorder="1" applyAlignment="1">
      <alignment horizontal="center" vertical="center"/>
    </xf>
    <xf numFmtId="0" fontId="14" fillId="0" borderId="35" xfId="0" applyFont="1" applyBorder="1" applyAlignment="1">
      <alignment horizontal="center" vertical="center"/>
    </xf>
    <xf numFmtId="0" fontId="14" fillId="0" borderId="31" xfId="0" applyFont="1" applyBorder="1" applyAlignment="1">
      <alignment horizontal="left" vertical="center"/>
    </xf>
    <xf numFmtId="0" fontId="14" fillId="0" borderId="33" xfId="0" applyFont="1" applyBorder="1" applyAlignment="1">
      <alignment horizontal="left" vertical="center"/>
    </xf>
    <xf numFmtId="0" fontId="13" fillId="0" borderId="31" xfId="0" applyFont="1" applyBorder="1" applyAlignment="1">
      <alignment horizontal="center" vertical="center"/>
    </xf>
    <xf numFmtId="0" fontId="13" fillId="0" borderId="33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34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49" fontId="6" fillId="0" borderId="58" xfId="0" applyNumberFormat="1" applyFont="1" applyBorder="1" applyAlignment="1" applyProtection="1">
      <alignment horizontal="center"/>
      <protection locked="0"/>
    </xf>
    <xf numFmtId="49" fontId="6" fillId="0" borderId="40" xfId="0" applyNumberFormat="1" applyFont="1" applyBorder="1" applyAlignment="1" applyProtection="1">
      <alignment horizontal="center"/>
      <protection locked="0"/>
    </xf>
    <xf numFmtId="49" fontId="11" fillId="0" borderId="7" xfId="0" applyNumberFormat="1" applyFont="1" applyBorder="1" applyAlignment="1" applyProtection="1">
      <alignment horizontal="left" vertical="center"/>
      <protection locked="0"/>
    </xf>
    <xf numFmtId="49" fontId="11" fillId="0" borderId="46" xfId="0" applyNumberFormat="1" applyFont="1" applyBorder="1" applyAlignment="1" applyProtection="1">
      <alignment horizontal="left" vertical="center"/>
      <protection locked="0"/>
    </xf>
    <xf numFmtId="0" fontId="26" fillId="0" borderId="34" xfId="0" applyFont="1" applyBorder="1" applyAlignment="1">
      <alignment horizontal="center" vertical="center"/>
    </xf>
    <xf numFmtId="0" fontId="26" fillId="0" borderId="19" xfId="0" applyFont="1" applyBorder="1" applyAlignment="1">
      <alignment horizontal="center" vertical="center"/>
    </xf>
    <xf numFmtId="0" fontId="26" fillId="0" borderId="35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 wrapText="1"/>
    </xf>
    <xf numFmtId="0" fontId="13" fillId="0" borderId="34" xfId="0" applyFont="1" applyBorder="1" applyAlignment="1">
      <alignment horizontal="center" vertical="center" wrapText="1"/>
    </xf>
    <xf numFmtId="0" fontId="13" fillId="0" borderId="35" xfId="0" applyFont="1" applyBorder="1" applyAlignment="1">
      <alignment horizontal="center" vertical="center" wrapText="1"/>
    </xf>
    <xf numFmtId="49" fontId="11" fillId="0" borderId="53" xfId="0" applyNumberFormat="1" applyFont="1" applyBorder="1" applyAlignment="1" applyProtection="1">
      <alignment horizontal="left" vertical="center"/>
      <protection locked="0"/>
    </xf>
    <xf numFmtId="49" fontId="11" fillId="0" borderId="51" xfId="0" applyNumberFormat="1" applyFont="1" applyBorder="1" applyAlignment="1" applyProtection="1">
      <alignment horizontal="left" vertical="center"/>
      <protection locked="0"/>
    </xf>
    <xf numFmtId="0" fontId="13" fillId="0" borderId="32" xfId="0" applyFont="1" applyBorder="1" applyAlignment="1">
      <alignment horizontal="center" vertical="center" wrapText="1"/>
    </xf>
    <xf numFmtId="0" fontId="13" fillId="0" borderId="33" xfId="0" applyFont="1" applyBorder="1" applyAlignment="1">
      <alignment horizontal="center" vertical="center" wrapText="1"/>
    </xf>
    <xf numFmtId="0" fontId="28" fillId="5" borderId="9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8" fillId="5" borderId="7" xfId="0" applyFont="1" applyFill="1" applyBorder="1" applyAlignment="1">
      <alignment horizontal="center" vertical="center"/>
    </xf>
    <xf numFmtId="0" fontId="28" fillId="5" borderId="8" xfId="0" applyFont="1" applyFill="1" applyBorder="1" applyAlignment="1">
      <alignment horizontal="center" vertical="center"/>
    </xf>
    <xf numFmtId="0" fontId="28" fillId="5" borderId="46" xfId="0" applyFont="1" applyFill="1" applyBorder="1" applyAlignment="1">
      <alignment horizontal="center" vertical="center"/>
    </xf>
  </cellXfs>
  <cellStyles count="6">
    <cellStyle name="Hipervínculo" xfId="2" builtinId="8"/>
    <cellStyle name="Millares" xfId="4" builtinId="3"/>
    <cellStyle name="Millares 2" xfId="5" xr:uid="{AD3CBD62-F10A-4FD4-BD63-9F463C0A176B}"/>
    <cellStyle name="Moneda" xfId="3" builtinId="4"/>
    <cellStyle name="Normal" xfId="0" builtinId="0"/>
    <cellStyle name="Normal 3" xfId="1" xr:uid="{65DCBA9D-2A57-46BC-95AC-E63ED422E6B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930597</xdr:colOff>
      <xdr:row>41</xdr:row>
      <xdr:rowOff>145372</xdr:rowOff>
    </xdr:from>
    <xdr:to>
      <xdr:col>3</xdr:col>
      <xdr:colOff>980</xdr:colOff>
      <xdr:row>42</xdr:row>
      <xdr:rowOff>132783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8B24E15C-113B-49C1-AFE6-C48F55C4A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0597" y="11313901"/>
          <a:ext cx="5740638" cy="3534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448235</xdr:colOff>
      <xdr:row>41</xdr:row>
      <xdr:rowOff>129735</xdr:rowOff>
    </xdr:from>
    <xdr:to>
      <xdr:col>7</xdr:col>
      <xdr:colOff>1603054</xdr:colOff>
      <xdr:row>41</xdr:row>
      <xdr:rowOff>342065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A8D7D1F1-6AC7-4F51-9F6C-7B0E62F1828A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6908"/>
        <a:stretch/>
      </xdr:blipFill>
      <xdr:spPr bwMode="auto">
        <a:xfrm>
          <a:off x="10100235" y="11298264"/>
          <a:ext cx="5070341" cy="2123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1397000</xdr:colOff>
      <xdr:row>0</xdr:row>
      <xdr:rowOff>149412</xdr:rowOff>
    </xdr:from>
    <xdr:to>
      <xdr:col>2</xdr:col>
      <xdr:colOff>155055</xdr:colOff>
      <xdr:row>3</xdr:row>
      <xdr:rowOff>80981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31F22457-4827-4AFB-8BD0-469C7F2D41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97000" y="149412"/>
          <a:ext cx="3882879" cy="895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1128058</xdr:colOff>
      <xdr:row>0</xdr:row>
      <xdr:rowOff>44823</xdr:rowOff>
    </xdr:from>
    <xdr:to>
      <xdr:col>2</xdr:col>
      <xdr:colOff>745841</xdr:colOff>
      <xdr:row>3</xdr:row>
      <xdr:rowOff>172916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0D15D2F-EBF9-A933-02D1-F8133EFB89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8058" y="44823"/>
          <a:ext cx="3883489" cy="89009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61F09E-0D6B-446F-9D3D-690A3DEEC647}">
  <sheetPr>
    <pageSetUpPr fitToPage="1"/>
  </sheetPr>
  <dimension ref="A1:AF82"/>
  <sheetViews>
    <sheetView showGridLines="0" zoomScale="80" zoomScaleNormal="80" workbookViewId="0">
      <selection activeCell="G45" sqref="G45:H45"/>
    </sheetView>
  </sheetViews>
  <sheetFormatPr baseColWidth="10" defaultColWidth="11.453125" defaultRowHeight="13.5" x14ac:dyDescent="0.35"/>
  <cols>
    <col min="1" max="1" width="46.453125" style="9" bestFit="1" customWidth="1"/>
    <col min="2" max="2" width="27" style="9" customWidth="1"/>
    <col min="3" max="3" width="23" style="9" customWidth="1"/>
    <col min="4" max="4" width="17.81640625" style="9" customWidth="1"/>
    <col min="5" max="5" width="24" style="9" customWidth="1"/>
    <col min="6" max="6" width="28.1796875" style="9" customWidth="1"/>
    <col min="7" max="7" width="26.81640625" style="9" customWidth="1"/>
    <col min="8" max="8" width="27.54296875" style="9" customWidth="1"/>
    <col min="9" max="9" width="39.1796875" style="9" customWidth="1"/>
    <col min="10" max="10" width="2.54296875" style="9" customWidth="1"/>
    <col min="11" max="11" width="11.453125" style="9"/>
    <col min="12" max="12" width="18.54296875" style="9" bestFit="1" customWidth="1"/>
    <col min="13" max="14" width="11.453125" style="9"/>
    <col min="15" max="15" width="11.453125" style="19"/>
    <col min="16" max="16384" width="11.453125" style="9"/>
  </cols>
  <sheetData>
    <row r="1" spans="1:32" ht="25" customHeight="1" x14ac:dyDescent="0.35">
      <c r="A1" s="228"/>
      <c r="B1" s="229"/>
      <c r="C1" s="230"/>
      <c r="D1" s="219" t="s">
        <v>0</v>
      </c>
      <c r="E1" s="220"/>
      <c r="F1" s="220"/>
      <c r="G1" s="220"/>
      <c r="H1" s="220"/>
      <c r="I1" s="221"/>
      <c r="J1" s="293"/>
      <c r="K1" s="7"/>
      <c r="L1" s="7"/>
      <c r="M1" s="8"/>
      <c r="N1" s="8"/>
      <c r="O1" s="8"/>
      <c r="P1" s="8"/>
      <c r="Q1" s="8"/>
      <c r="R1" s="8"/>
      <c r="S1" s="8"/>
      <c r="T1" s="8"/>
      <c r="U1" s="8"/>
      <c r="V1" s="7"/>
      <c r="W1" s="7"/>
      <c r="X1" s="7"/>
      <c r="Y1" s="7"/>
      <c r="Z1" s="7"/>
      <c r="AA1" s="7"/>
      <c r="AB1" s="7"/>
      <c r="AC1" s="7"/>
      <c r="AD1" s="7"/>
      <c r="AE1" s="7"/>
      <c r="AF1" s="7"/>
    </row>
    <row r="2" spans="1:32" ht="25" customHeight="1" x14ac:dyDescent="0.35">
      <c r="A2" s="231"/>
      <c r="B2" s="232"/>
      <c r="C2" s="233"/>
      <c r="D2" s="222"/>
      <c r="E2" s="223"/>
      <c r="F2" s="223"/>
      <c r="G2" s="223"/>
      <c r="H2" s="223"/>
      <c r="I2" s="224"/>
      <c r="J2" s="293"/>
      <c r="K2" s="7"/>
      <c r="L2" s="7"/>
      <c r="M2" s="8"/>
      <c r="N2" s="8"/>
      <c r="O2" s="8"/>
      <c r="P2" s="8"/>
      <c r="Q2" s="8"/>
      <c r="R2" s="8"/>
      <c r="S2" s="8"/>
      <c r="T2" s="8"/>
      <c r="U2" s="8"/>
      <c r="V2" s="7"/>
      <c r="W2" s="7"/>
      <c r="X2" s="7"/>
      <c r="Y2" s="7"/>
      <c r="Z2" s="7"/>
      <c r="AA2" s="7"/>
      <c r="AB2" s="7"/>
      <c r="AC2" s="7"/>
      <c r="AD2" s="7"/>
      <c r="AE2" s="7"/>
      <c r="AF2" s="7"/>
    </row>
    <row r="3" spans="1:32" ht="25" customHeight="1" x14ac:dyDescent="0.35">
      <c r="A3" s="231"/>
      <c r="B3" s="232"/>
      <c r="C3" s="233"/>
      <c r="D3" s="222"/>
      <c r="E3" s="223"/>
      <c r="F3" s="223"/>
      <c r="G3" s="223"/>
      <c r="H3" s="223"/>
      <c r="I3" s="224"/>
      <c r="J3" s="293"/>
      <c r="K3" s="7"/>
      <c r="L3" s="7"/>
      <c r="M3" s="8"/>
      <c r="N3" s="8"/>
      <c r="O3" s="8"/>
      <c r="P3" s="8"/>
      <c r="Q3" s="8"/>
      <c r="R3" s="8"/>
      <c r="S3" s="8"/>
      <c r="T3" s="8"/>
      <c r="U3" s="8"/>
      <c r="V3" s="7"/>
      <c r="W3" s="7"/>
      <c r="X3" s="7"/>
      <c r="Y3" s="7"/>
      <c r="Z3" s="7"/>
      <c r="AA3" s="7"/>
      <c r="AB3" s="7"/>
      <c r="AC3" s="7"/>
      <c r="AD3" s="7"/>
      <c r="AE3" s="7"/>
      <c r="AF3" s="7"/>
    </row>
    <row r="4" spans="1:32" ht="25" customHeight="1" thickBot="1" x14ac:dyDescent="0.4">
      <c r="A4" s="234"/>
      <c r="B4" s="235"/>
      <c r="C4" s="236"/>
      <c r="D4" s="225"/>
      <c r="E4" s="226"/>
      <c r="F4" s="226"/>
      <c r="G4" s="226"/>
      <c r="H4" s="226"/>
      <c r="I4" s="227"/>
      <c r="J4" s="293"/>
      <c r="K4" s="7"/>
      <c r="L4" s="7"/>
      <c r="M4" s="8"/>
      <c r="N4" s="8"/>
      <c r="O4" s="8"/>
      <c r="P4" s="8"/>
      <c r="Q4" s="8"/>
      <c r="R4" s="8"/>
      <c r="S4" s="8"/>
      <c r="T4" s="8"/>
      <c r="U4" s="8"/>
      <c r="V4" s="7"/>
      <c r="W4" s="7"/>
      <c r="X4" s="7"/>
      <c r="Y4" s="7"/>
      <c r="Z4" s="7"/>
      <c r="AA4" s="7"/>
      <c r="AB4" s="7"/>
      <c r="AC4" s="7"/>
      <c r="AD4" s="7"/>
      <c r="AE4" s="7"/>
      <c r="AF4" s="7"/>
    </row>
    <row r="5" spans="1:32" ht="5.15" customHeight="1" thickBot="1" x14ac:dyDescent="0.4">
      <c r="A5" s="244"/>
      <c r="B5" s="245"/>
      <c r="C5" s="245"/>
      <c r="D5" s="245"/>
      <c r="E5" s="245"/>
      <c r="F5" s="245"/>
      <c r="G5" s="245"/>
      <c r="H5" s="245"/>
      <c r="I5" s="246"/>
      <c r="J5" s="293"/>
      <c r="K5" s="7"/>
      <c r="L5" s="7"/>
      <c r="M5" s="8"/>
      <c r="N5" s="8"/>
      <c r="O5" s="8"/>
      <c r="P5" s="8"/>
      <c r="Q5" s="8"/>
      <c r="R5" s="8"/>
      <c r="S5" s="8"/>
      <c r="T5" s="8"/>
      <c r="U5" s="8"/>
      <c r="V5" s="7"/>
      <c r="W5" s="7"/>
      <c r="X5" s="7"/>
      <c r="Y5" s="7"/>
      <c r="Z5" s="7"/>
      <c r="AA5" s="7"/>
      <c r="AB5" s="7"/>
      <c r="AC5" s="7"/>
      <c r="AD5" s="7"/>
      <c r="AE5" s="7"/>
      <c r="AF5" s="7"/>
    </row>
    <row r="6" spans="1:32" ht="30" customHeight="1" thickBot="1" x14ac:dyDescent="0.4">
      <c r="A6" s="10" t="s">
        <v>1</v>
      </c>
      <c r="B6" s="28">
        <f>Cotizacion!B6</f>
        <v>0</v>
      </c>
      <c r="D6" s="29"/>
      <c r="E6" s="29"/>
      <c r="F6" s="247" t="s">
        <v>2</v>
      </c>
      <c r="G6" s="248"/>
      <c r="H6" s="249">
        <f>Cotizacion!H6</f>
        <v>0</v>
      </c>
      <c r="I6" s="250"/>
      <c r="J6" s="293"/>
      <c r="K6" s="7"/>
      <c r="L6" s="7"/>
      <c r="M6" s="8"/>
      <c r="N6" s="8"/>
      <c r="O6" s="8"/>
      <c r="P6" s="8"/>
      <c r="Q6" s="8"/>
      <c r="R6" s="8"/>
      <c r="S6" s="8"/>
      <c r="T6" s="8"/>
      <c r="U6" s="8"/>
      <c r="V6" s="7"/>
      <c r="W6" s="7"/>
      <c r="X6" s="7"/>
      <c r="Y6" s="7"/>
      <c r="Z6" s="7"/>
      <c r="AA6" s="7"/>
      <c r="AB6" s="7"/>
      <c r="AC6" s="7"/>
      <c r="AD6" s="7"/>
      <c r="AE6" s="7"/>
      <c r="AF6" s="7"/>
    </row>
    <row r="7" spans="1:32" ht="30" customHeight="1" thickBot="1" x14ac:dyDescent="0.4">
      <c r="A7" s="260" t="s">
        <v>3</v>
      </c>
      <c r="B7" s="261"/>
      <c r="C7" s="261"/>
      <c r="D7" s="261"/>
      <c r="E7" s="262"/>
      <c r="F7" s="262"/>
      <c r="G7" s="262"/>
      <c r="H7" s="262"/>
      <c r="I7" s="263"/>
      <c r="J7" s="293"/>
      <c r="K7" s="7"/>
      <c r="L7" s="7"/>
      <c r="M7" s="8"/>
      <c r="N7" s="8"/>
      <c r="O7" s="8"/>
      <c r="P7" s="8"/>
      <c r="Q7" s="8"/>
      <c r="R7" s="8"/>
      <c r="S7" s="8"/>
      <c r="T7" s="8"/>
      <c r="U7" s="8"/>
      <c r="V7" s="7"/>
      <c r="W7" s="7"/>
      <c r="X7" s="7"/>
      <c r="Y7" s="7"/>
      <c r="Z7" s="7"/>
      <c r="AA7" s="7"/>
      <c r="AB7" s="7"/>
      <c r="AC7" s="7"/>
      <c r="AD7" s="7"/>
      <c r="AE7" s="7"/>
      <c r="AF7" s="7"/>
    </row>
    <row r="8" spans="1:32" ht="30" customHeight="1" thickBot="1" x14ac:dyDescent="0.4">
      <c r="A8" s="56" t="s">
        <v>4</v>
      </c>
      <c r="B8" s="264">
        <f>Cotizacion!B8</f>
        <v>0</v>
      </c>
      <c r="C8" s="265"/>
      <c r="D8" s="266"/>
      <c r="E8" s="247" t="s">
        <v>5</v>
      </c>
      <c r="F8" s="267"/>
      <c r="G8" s="248"/>
      <c r="H8" s="55" t="s">
        <v>64</v>
      </c>
      <c r="I8" s="11">
        <f>Cotizacion!I8</f>
        <v>0</v>
      </c>
      <c r="J8" s="293"/>
      <c r="K8" s="7"/>
      <c r="L8" s="7"/>
      <c r="M8" s="8"/>
      <c r="N8" s="8"/>
      <c r="O8" s="8"/>
      <c r="P8" s="8"/>
      <c r="Q8" s="8"/>
      <c r="R8" s="8"/>
      <c r="S8" s="8"/>
      <c r="T8" s="8"/>
      <c r="U8" s="8"/>
      <c r="V8" s="7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1:32" ht="30" customHeight="1" thickBot="1" x14ac:dyDescent="0.4">
      <c r="A9" s="56" t="s">
        <v>6</v>
      </c>
      <c r="B9" s="268">
        <f>Cotizacion!B9</f>
        <v>0</v>
      </c>
      <c r="C9" s="269"/>
      <c r="D9" s="270"/>
      <c r="E9" s="12" t="s">
        <v>7</v>
      </c>
      <c r="F9" s="12" t="s">
        <v>8</v>
      </c>
      <c r="G9" s="12" t="s">
        <v>9</v>
      </c>
      <c r="H9" s="55" t="s">
        <v>65</v>
      </c>
      <c r="I9" s="30" t="str">
        <f>Cotizacion!I9</f>
        <v>GERENCIA GENERAL</v>
      </c>
      <c r="J9" s="293"/>
      <c r="K9" s="7"/>
      <c r="L9" s="7"/>
      <c r="M9" s="8"/>
      <c r="N9" s="8"/>
      <c r="O9" s="8"/>
      <c r="P9" s="8"/>
      <c r="Q9" s="8"/>
      <c r="R9" s="8"/>
      <c r="S9" s="8"/>
      <c r="T9" s="8"/>
      <c r="U9" s="8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1:32" ht="30" customHeight="1" thickBot="1" x14ac:dyDescent="0.4">
      <c r="A10" s="56" t="s">
        <v>10</v>
      </c>
      <c r="B10" s="271">
        <f>Cotizacion!B10</f>
        <v>0</v>
      </c>
      <c r="C10" s="269"/>
      <c r="D10" s="272"/>
      <c r="E10" s="31">
        <f>Cotizacion!E10</f>
        <v>0</v>
      </c>
      <c r="F10" s="32" t="str">
        <f>Cotizacion!F10</f>
        <v xml:space="preserve">No aplica </v>
      </c>
      <c r="G10" s="33">
        <f>Cotizacion!G10</f>
        <v>0</v>
      </c>
      <c r="H10" s="55" t="s">
        <v>66</v>
      </c>
      <c r="I10" s="13">
        <f>Cotizacion!I10</f>
        <v>0</v>
      </c>
      <c r="J10" s="293"/>
      <c r="K10" s="7"/>
      <c r="L10" s="7"/>
      <c r="M10" s="8"/>
      <c r="N10" s="8"/>
      <c r="O10" s="8"/>
      <c r="P10" s="8"/>
      <c r="Q10" s="8"/>
      <c r="R10" s="8"/>
      <c r="S10" s="8"/>
      <c r="T10" s="8"/>
      <c r="U10" s="8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</row>
    <row r="11" spans="1:32" ht="30" customHeight="1" thickBot="1" x14ac:dyDescent="0.4">
      <c r="A11" s="56" t="s">
        <v>11</v>
      </c>
      <c r="B11" s="273">
        <f>Cotizacion!B11</f>
        <v>0</v>
      </c>
      <c r="C11" s="274"/>
      <c r="D11" s="275"/>
      <c r="E11" s="34">
        <f>Cotizacion!E11</f>
        <v>0</v>
      </c>
      <c r="F11" s="35" t="str">
        <f>Cotizacion!F11</f>
        <v xml:space="preserve">No aplica </v>
      </c>
      <c r="G11" s="36">
        <f>Cotizacion!G11</f>
        <v>0</v>
      </c>
      <c r="H11" s="55" t="s">
        <v>12</v>
      </c>
      <c r="I11" s="13">
        <f>Cotizacion!I11</f>
        <v>0</v>
      </c>
      <c r="J11" s="293"/>
      <c r="K11" s="37"/>
      <c r="L11" s="7"/>
      <c r="M11" s="8"/>
      <c r="N11" s="8"/>
      <c r="O11" s="8"/>
      <c r="P11" s="8"/>
      <c r="Q11" s="8"/>
      <c r="R11" s="8"/>
      <c r="S11" s="8"/>
      <c r="T11" s="8"/>
      <c r="U11" s="8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</row>
    <row r="12" spans="1:32" ht="30" customHeight="1" thickBot="1" x14ac:dyDescent="0.4">
      <c r="A12" s="56" t="s">
        <v>13</v>
      </c>
      <c r="B12" s="276">
        <f>Cotizacion!B12</f>
        <v>0</v>
      </c>
      <c r="C12" s="277"/>
      <c r="D12" s="277"/>
      <c r="E12" s="38">
        <f>Cotizacion!E12</f>
        <v>0</v>
      </c>
      <c r="F12" s="39" t="str">
        <f>Cotizacion!F12</f>
        <v xml:space="preserve">No aplica </v>
      </c>
      <c r="G12" s="40">
        <f>Cotizacion!G12</f>
        <v>0</v>
      </c>
      <c r="H12" s="278" t="s">
        <v>115</v>
      </c>
      <c r="I12" s="280">
        <f>Cotizacion!I12</f>
        <v>0</v>
      </c>
      <c r="J12" s="293"/>
      <c r="K12" s="7"/>
      <c r="L12" s="7"/>
      <c r="M12" s="8"/>
      <c r="N12" s="8"/>
      <c r="O12" s="8"/>
      <c r="P12" s="8"/>
      <c r="Q12" s="8"/>
      <c r="R12" s="8"/>
      <c r="S12" s="8"/>
      <c r="T12" s="8"/>
      <c r="U12" s="8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</row>
    <row r="13" spans="1:32" ht="30" customHeight="1" thickBot="1" x14ac:dyDescent="0.4">
      <c r="A13" s="57" t="s">
        <v>14</v>
      </c>
      <c r="B13" s="282">
        <f>Cotizacion!B13</f>
        <v>0</v>
      </c>
      <c r="C13" s="283"/>
      <c r="D13" s="283"/>
      <c r="E13" s="210"/>
      <c r="F13" s="210"/>
      <c r="G13" s="211"/>
      <c r="H13" s="279"/>
      <c r="I13" s="281"/>
      <c r="J13" s="293"/>
      <c r="K13" s="7"/>
      <c r="L13" s="7"/>
      <c r="M13" s="8"/>
      <c r="N13" s="8"/>
      <c r="O13" s="8"/>
      <c r="P13" s="8"/>
      <c r="Q13" s="8"/>
      <c r="R13" s="8"/>
      <c r="S13" s="8"/>
      <c r="T13" s="8"/>
      <c r="U13" s="8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</row>
    <row r="14" spans="1:32" ht="30" customHeight="1" thickBot="1" x14ac:dyDescent="0.4">
      <c r="A14" s="290" t="s">
        <v>121</v>
      </c>
      <c r="B14" s="287" t="str">
        <f>Cotizacion!B14</f>
        <v>N/A</v>
      </c>
      <c r="C14" s="288"/>
      <c r="D14" s="289"/>
      <c r="E14" s="284" t="s">
        <v>122</v>
      </c>
      <c r="F14" s="285"/>
      <c r="G14" s="282">
        <f>Cotizacion!G14</f>
        <v>0</v>
      </c>
      <c r="H14" s="283"/>
      <c r="I14" s="286"/>
      <c r="J14" s="293"/>
      <c r="K14" s="7"/>
      <c r="L14" s="7"/>
      <c r="M14" s="8"/>
      <c r="N14" s="8"/>
      <c r="O14" s="8"/>
      <c r="P14" s="8"/>
      <c r="Q14" s="8"/>
      <c r="R14" s="8"/>
      <c r="S14" s="8"/>
      <c r="T14" s="8"/>
      <c r="U14" s="8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</row>
    <row r="15" spans="1:32" ht="30" customHeight="1" thickBot="1" x14ac:dyDescent="0.4">
      <c r="A15" s="291"/>
      <c r="B15" s="287" t="str">
        <f>Cotizacion!B15</f>
        <v>N/A</v>
      </c>
      <c r="C15" s="288"/>
      <c r="D15" s="289"/>
      <c r="E15" s="284" t="s">
        <v>122</v>
      </c>
      <c r="F15" s="285"/>
      <c r="G15" s="282">
        <f>Cotizacion!G15</f>
        <v>0</v>
      </c>
      <c r="H15" s="283"/>
      <c r="I15" s="286"/>
      <c r="J15" s="293"/>
      <c r="K15" s="7"/>
      <c r="L15" s="7"/>
      <c r="M15" s="8"/>
      <c r="N15" s="8"/>
      <c r="O15" s="8"/>
      <c r="P15" s="8"/>
      <c r="Q15" s="8"/>
      <c r="R15" s="8"/>
      <c r="S15" s="8"/>
      <c r="T15" s="8"/>
      <c r="U15" s="8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</row>
    <row r="16" spans="1:32" ht="20.149999999999999" customHeight="1" x14ac:dyDescent="0.35">
      <c r="A16" s="311" t="s">
        <v>15</v>
      </c>
      <c r="B16" s="203">
        <f>Cotizacion!B16</f>
        <v>0</v>
      </c>
      <c r="C16" s="204"/>
      <c r="D16" s="204"/>
      <c r="E16" s="204"/>
      <c r="F16" s="204"/>
      <c r="G16" s="204"/>
      <c r="H16" s="204"/>
      <c r="I16" s="205"/>
      <c r="J16" s="293"/>
      <c r="K16" s="7"/>
      <c r="L16" s="7"/>
      <c r="M16" s="8"/>
      <c r="N16" s="8"/>
      <c r="O16" s="8"/>
      <c r="P16" s="8"/>
      <c r="Q16" s="8"/>
      <c r="R16" s="8"/>
      <c r="S16" s="8"/>
      <c r="T16" s="8"/>
      <c r="U16" s="8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</row>
    <row r="17" spans="1:32" ht="20.149999999999999" customHeight="1" x14ac:dyDescent="0.35">
      <c r="A17" s="312"/>
      <c r="B17" s="206"/>
      <c r="C17" s="207"/>
      <c r="D17" s="207"/>
      <c r="E17" s="207"/>
      <c r="F17" s="207"/>
      <c r="G17" s="207"/>
      <c r="H17" s="207"/>
      <c r="I17" s="208"/>
      <c r="J17" s="293"/>
      <c r="K17" s="7"/>
      <c r="L17" s="7"/>
      <c r="M17" s="8"/>
      <c r="N17" s="8"/>
      <c r="O17" s="8"/>
      <c r="P17" s="8"/>
      <c r="Q17" s="8"/>
      <c r="R17" s="8"/>
      <c r="S17" s="8"/>
      <c r="T17" s="8"/>
      <c r="U17" s="8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</row>
    <row r="18" spans="1:32" ht="20.149999999999999" customHeight="1" x14ac:dyDescent="0.35">
      <c r="A18" s="312"/>
      <c r="B18" s="206"/>
      <c r="C18" s="207"/>
      <c r="D18" s="207"/>
      <c r="E18" s="207"/>
      <c r="F18" s="207"/>
      <c r="G18" s="207"/>
      <c r="H18" s="207"/>
      <c r="I18" s="208"/>
      <c r="J18" s="293"/>
      <c r="K18" s="7"/>
      <c r="L18" s="7"/>
      <c r="M18" s="8"/>
      <c r="N18" s="8"/>
      <c r="O18" s="8"/>
      <c r="P18" s="8"/>
      <c r="Q18" s="8"/>
      <c r="R18" s="8"/>
      <c r="S18" s="8"/>
      <c r="T18" s="8"/>
      <c r="U18" s="8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</row>
    <row r="19" spans="1:32" ht="20.149999999999999" customHeight="1" x14ac:dyDescent="0.35">
      <c r="A19" s="312"/>
      <c r="B19" s="206"/>
      <c r="C19" s="207"/>
      <c r="D19" s="207"/>
      <c r="E19" s="207"/>
      <c r="F19" s="207"/>
      <c r="G19" s="207"/>
      <c r="H19" s="207"/>
      <c r="I19" s="208"/>
      <c r="J19" s="293"/>
      <c r="K19" s="7"/>
      <c r="L19" s="7"/>
      <c r="M19" s="8"/>
      <c r="N19" s="8"/>
      <c r="O19" s="8"/>
      <c r="P19" s="8"/>
      <c r="Q19" s="8"/>
      <c r="R19" s="8"/>
      <c r="S19" s="8"/>
      <c r="T19" s="8"/>
      <c r="U19" s="8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</row>
    <row r="20" spans="1:32" ht="20.149999999999999" customHeight="1" thickBot="1" x14ac:dyDescent="0.4">
      <c r="A20" s="313"/>
      <c r="B20" s="209"/>
      <c r="C20" s="210"/>
      <c r="D20" s="210"/>
      <c r="E20" s="210"/>
      <c r="F20" s="210"/>
      <c r="G20" s="210"/>
      <c r="H20" s="210"/>
      <c r="I20" s="211"/>
      <c r="J20" s="293"/>
      <c r="K20" s="7"/>
      <c r="L20" s="7"/>
      <c r="M20" s="8"/>
      <c r="N20" s="8"/>
      <c r="O20" s="8"/>
      <c r="P20" s="8"/>
      <c r="Q20" s="8"/>
      <c r="R20" s="8"/>
      <c r="S20" s="8"/>
      <c r="T20" s="8"/>
      <c r="U20" s="8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</row>
    <row r="21" spans="1:32" ht="5.15" customHeight="1" thickBot="1" x14ac:dyDescent="0.4">
      <c r="A21" s="14"/>
      <c r="B21" s="41"/>
      <c r="C21" s="41"/>
      <c r="D21" s="15"/>
      <c r="E21" s="16"/>
      <c r="F21" s="16"/>
      <c r="G21" s="6"/>
      <c r="H21" s="6"/>
      <c r="J21" s="293"/>
      <c r="K21" s="7"/>
      <c r="L21" s="7"/>
      <c r="M21" s="8"/>
      <c r="N21" s="8"/>
      <c r="O21" s="8"/>
      <c r="P21" s="8"/>
      <c r="Q21" s="8"/>
      <c r="R21" s="8"/>
      <c r="S21" s="8"/>
      <c r="T21" s="8"/>
      <c r="U21" s="8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</row>
    <row r="22" spans="1:32" ht="30" customHeight="1" thickBot="1" x14ac:dyDescent="0.4">
      <c r="A22" s="241" t="s">
        <v>16</v>
      </c>
      <c r="B22" s="242"/>
      <c r="C22" s="242"/>
      <c r="D22" s="242"/>
      <c r="E22" s="242"/>
      <c r="F22" s="242"/>
      <c r="G22" s="242"/>
      <c r="H22" s="242"/>
      <c r="I22" s="243"/>
      <c r="J22" s="293"/>
      <c r="K22" s="7"/>
      <c r="L22" s="7"/>
      <c r="M22" s="8"/>
      <c r="N22" s="8"/>
      <c r="O22" s="8"/>
      <c r="P22" s="8"/>
      <c r="Q22" s="8"/>
      <c r="R22" s="8"/>
      <c r="S22" s="8"/>
      <c r="T22" s="8"/>
      <c r="U22" s="8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</row>
    <row r="23" spans="1:32" s="6" customFormat="1" ht="30" customHeight="1" thickBot="1" x14ac:dyDescent="0.4">
      <c r="A23" s="216" t="s">
        <v>17</v>
      </c>
      <c r="B23" s="217"/>
      <c r="C23" s="54" t="s">
        <v>18</v>
      </c>
      <c r="D23" s="216" t="s">
        <v>19</v>
      </c>
      <c r="E23" s="217"/>
      <c r="F23" s="216" t="s">
        <v>20</v>
      </c>
      <c r="G23" s="217"/>
      <c r="H23" s="216" t="s">
        <v>21</v>
      </c>
      <c r="I23" s="217"/>
      <c r="J23" s="293"/>
      <c r="K23" s="17"/>
      <c r="L23" s="17"/>
      <c r="M23" s="14"/>
      <c r="N23" s="14"/>
      <c r="O23" s="14"/>
      <c r="P23" s="14"/>
      <c r="Q23" s="14"/>
      <c r="R23" s="14"/>
      <c r="S23" s="14"/>
      <c r="T23" s="14"/>
      <c r="U23" s="14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</row>
    <row r="24" spans="1:32" ht="30" customHeight="1" thickBot="1" x14ac:dyDescent="0.4">
      <c r="A24" s="258">
        <f>+B12</f>
        <v>0</v>
      </c>
      <c r="B24" s="259"/>
      <c r="C24" s="42">
        <f>COUNTA('Anexo Tiquetes'!B20:B1048576)</f>
        <v>0</v>
      </c>
      <c r="D24" s="218">
        <f>+'Anexo Tiquetes'!I580</f>
        <v>0</v>
      </c>
      <c r="E24" s="218"/>
      <c r="F24" s="218">
        <f>+'Anexo Tiquetes'!L580</f>
        <v>0</v>
      </c>
      <c r="G24" s="218"/>
      <c r="H24" s="212">
        <f>+D24+F24</f>
        <v>0</v>
      </c>
      <c r="I24" s="213"/>
      <c r="J24" s="293"/>
      <c r="K24" s="7"/>
      <c r="L24" s="7"/>
      <c r="M24" s="8"/>
      <c r="N24" s="8"/>
      <c r="O24" s="8"/>
      <c r="P24" s="8"/>
      <c r="Q24" s="8"/>
      <c r="R24" s="8"/>
      <c r="S24" s="8"/>
      <c r="T24" s="8"/>
      <c r="U24" s="8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</row>
    <row r="25" spans="1:32" ht="30" customHeight="1" thickBot="1" x14ac:dyDescent="0.4">
      <c r="A25" s="239" t="str">
        <f>"TOTAL "&amp;A22</f>
        <v>TOTAL TIQUETES Y ASISTENCIA MEDICA</v>
      </c>
      <c r="B25" s="240"/>
      <c r="C25" s="43">
        <f>SUM(C24)</f>
        <v>0</v>
      </c>
      <c r="D25" s="214">
        <f>SUM(D24)</f>
        <v>0</v>
      </c>
      <c r="E25" s="215"/>
      <c r="F25" s="214">
        <f>SUM(F24)</f>
        <v>0</v>
      </c>
      <c r="G25" s="215"/>
      <c r="H25" s="214">
        <f>SUM(H24)</f>
        <v>0</v>
      </c>
      <c r="I25" s="215"/>
      <c r="J25" s="293"/>
      <c r="K25" s="7"/>
      <c r="L25" s="7"/>
      <c r="M25" s="8"/>
      <c r="N25" s="8"/>
      <c r="O25" s="8"/>
      <c r="P25" s="8"/>
      <c r="Q25" s="8"/>
      <c r="R25" s="8"/>
      <c r="S25" s="8"/>
      <c r="T25" s="8"/>
      <c r="U25" s="8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</row>
    <row r="26" spans="1:32" ht="5.15" customHeight="1" x14ac:dyDescent="0.35">
      <c r="A26" s="18"/>
      <c r="B26" s="18"/>
      <c r="C26" s="44"/>
      <c r="D26" s="44"/>
      <c r="E26" s="44"/>
      <c r="J26" s="293"/>
      <c r="K26" s="7"/>
      <c r="L26" s="7"/>
      <c r="M26" s="8"/>
      <c r="N26" s="8"/>
      <c r="O26" s="8"/>
      <c r="P26" s="8"/>
      <c r="Q26" s="8"/>
      <c r="R26" s="8"/>
      <c r="S26" s="8"/>
      <c r="T26" s="8"/>
      <c r="U26" s="8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</row>
    <row r="27" spans="1:32" ht="5.15" customHeight="1" thickBot="1" x14ac:dyDescent="0.4">
      <c r="A27" s="14"/>
      <c r="B27" s="41"/>
      <c r="C27" s="41"/>
      <c r="D27" s="15"/>
      <c r="E27" s="16"/>
      <c r="F27" s="16"/>
      <c r="G27" s="6"/>
      <c r="H27" s="6"/>
      <c r="J27" s="293"/>
      <c r="K27" s="7"/>
      <c r="L27" s="7"/>
      <c r="M27" s="8"/>
      <c r="N27" s="8"/>
      <c r="O27" s="8"/>
      <c r="P27" s="8"/>
      <c r="Q27" s="8"/>
      <c r="R27" s="8"/>
      <c r="S27" s="8"/>
      <c r="T27" s="8"/>
      <c r="U27" s="8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</row>
    <row r="28" spans="1:32" ht="30" customHeight="1" thickBot="1" x14ac:dyDescent="0.4">
      <c r="A28" s="241" t="s">
        <v>22</v>
      </c>
      <c r="B28" s="243"/>
      <c r="D28" s="251" t="s">
        <v>23</v>
      </c>
      <c r="E28" s="252"/>
      <c r="F28" s="253"/>
      <c r="H28" s="241" t="s">
        <v>24</v>
      </c>
      <c r="I28" s="243"/>
      <c r="J28" s="293"/>
      <c r="K28" s="7"/>
      <c r="L28" s="7"/>
      <c r="M28" s="8"/>
      <c r="N28" s="8"/>
      <c r="O28" s="8"/>
      <c r="P28" s="8"/>
      <c r="Q28" s="8"/>
      <c r="R28" s="8"/>
      <c r="S28" s="8"/>
      <c r="T28" s="8"/>
      <c r="U28" s="8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</row>
    <row r="29" spans="1:32" ht="30" customHeight="1" x14ac:dyDescent="0.35">
      <c r="A29" s="25" t="s">
        <v>25</v>
      </c>
      <c r="B29" s="26" t="s">
        <v>21</v>
      </c>
      <c r="D29" s="254" t="s">
        <v>26</v>
      </c>
      <c r="E29" s="255"/>
      <c r="F29" s="26" t="s">
        <v>21</v>
      </c>
      <c r="H29" s="25" t="s">
        <v>27</v>
      </c>
      <c r="I29" s="26" t="s">
        <v>21</v>
      </c>
      <c r="J29" s="293"/>
      <c r="K29" s="7"/>
      <c r="L29" s="7"/>
      <c r="M29" s="8"/>
      <c r="N29" s="8"/>
      <c r="O29" s="8"/>
      <c r="P29" s="8"/>
      <c r="Q29" s="8"/>
      <c r="R29" s="8"/>
      <c r="S29" s="8"/>
      <c r="T29" s="8"/>
      <c r="U29" s="8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</row>
    <row r="30" spans="1:32" ht="30" customHeight="1" thickBot="1" x14ac:dyDescent="0.4">
      <c r="A30" s="45">
        <f>COUNTA('Anexo Alojamiento'!L20:L1048576)</f>
        <v>0</v>
      </c>
      <c r="B30" s="46">
        <f>+'Anexo Alojamiento'!J120</f>
        <v>0</v>
      </c>
      <c r="D30" s="256">
        <f>COUNTA('Anexo Alimentación'!B24:B34)</f>
        <v>4</v>
      </c>
      <c r="E30" s="257"/>
      <c r="F30" s="47">
        <f>'Anexo Alimentación'!F35</f>
        <v>0</v>
      </c>
      <c r="H30" s="45">
        <f>COUNTA('Anexo Otros Servicios'!B22:B28)</f>
        <v>3</v>
      </c>
      <c r="I30" s="46">
        <f>'Anexo Otros Servicios'!F29</f>
        <v>0</v>
      </c>
      <c r="J30" s="293"/>
      <c r="K30" s="7"/>
      <c r="L30" s="7" t="s">
        <v>110</v>
      </c>
      <c r="M30" s="8"/>
      <c r="N30" s="8"/>
      <c r="O30" s="8"/>
      <c r="P30" s="8"/>
      <c r="Q30" s="8"/>
      <c r="R30" s="8"/>
      <c r="S30" s="8"/>
      <c r="T30" s="8"/>
      <c r="U30" s="8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</row>
    <row r="31" spans="1:32" ht="30" customHeight="1" thickBot="1" x14ac:dyDescent="0.4">
      <c r="A31" s="27" t="str">
        <f>"TOTAL "&amp;A28</f>
        <v>TOTAL ALOJAMIENTO</v>
      </c>
      <c r="B31" s="48">
        <f>SUM(B30:B30)</f>
        <v>0</v>
      </c>
      <c r="D31" s="237" t="str">
        <f>"TOTAL "&amp;D28</f>
        <v>TOTAL ALIMENTACION</v>
      </c>
      <c r="E31" s="238"/>
      <c r="F31" s="48">
        <f>SUM(F30:F30)</f>
        <v>0</v>
      </c>
      <c r="H31" s="58" t="str">
        <f>"TOTAL "&amp;H28</f>
        <v xml:space="preserve">TOTAL OTRO SERVICIOS </v>
      </c>
      <c r="I31" s="48">
        <f>SUM(I30:I30)</f>
        <v>0</v>
      </c>
      <c r="J31" s="293"/>
      <c r="K31" s="7"/>
      <c r="L31" s="7"/>
      <c r="M31" s="8"/>
      <c r="N31" s="8"/>
      <c r="O31" s="8"/>
      <c r="P31" s="8"/>
      <c r="Q31" s="8"/>
      <c r="R31" s="8"/>
      <c r="S31" s="8"/>
      <c r="T31" s="8"/>
      <c r="U31" s="8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</row>
    <row r="32" spans="1:32" ht="5.15" customHeight="1" x14ac:dyDescent="0.35">
      <c r="A32" s="14"/>
      <c r="B32" s="41"/>
      <c r="E32" s="16"/>
      <c r="F32" s="16"/>
      <c r="G32" s="6"/>
      <c r="H32" s="6"/>
      <c r="J32" s="293"/>
      <c r="K32" s="7"/>
      <c r="L32" s="7"/>
      <c r="M32" s="8"/>
      <c r="N32" s="8"/>
      <c r="O32" s="8"/>
      <c r="P32" s="8"/>
      <c r="Q32" s="8"/>
      <c r="R32" s="8"/>
      <c r="S32" s="8"/>
      <c r="T32" s="8"/>
      <c r="U32" s="8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</row>
    <row r="33" spans="1:32" ht="30" customHeight="1" x14ac:dyDescent="0.35">
      <c r="A33" s="14"/>
      <c r="B33" s="41"/>
      <c r="E33" s="16"/>
      <c r="F33" s="16"/>
      <c r="G33" s="6"/>
      <c r="H33" s="24" t="s">
        <v>28</v>
      </c>
      <c r="I33" s="202">
        <v>1</v>
      </c>
      <c r="J33" s="293"/>
      <c r="K33" s="7"/>
      <c r="L33" s="7"/>
      <c r="M33" s="7"/>
      <c r="N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</row>
    <row r="34" spans="1:32" ht="15" customHeight="1" thickBot="1" x14ac:dyDescent="0.4">
      <c r="A34" s="14"/>
      <c r="B34" s="41"/>
      <c r="C34" s="41"/>
      <c r="D34" s="15"/>
      <c r="E34" s="16"/>
      <c r="F34" s="16"/>
      <c r="G34" s="6"/>
      <c r="H34" s="6"/>
      <c r="J34" s="293"/>
      <c r="K34" s="7"/>
      <c r="L34" s="7"/>
      <c r="M34" s="7"/>
      <c r="N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</row>
    <row r="35" spans="1:32" ht="5.15" customHeight="1" thickBot="1" x14ac:dyDescent="0.4">
      <c r="A35" s="49"/>
      <c r="B35" s="49"/>
      <c r="C35" s="49"/>
      <c r="D35" s="49"/>
      <c r="E35" s="49"/>
      <c r="F35" s="49"/>
      <c r="G35" s="49"/>
      <c r="H35" s="49"/>
      <c r="I35" s="50"/>
      <c r="J35" s="293"/>
      <c r="K35" s="7"/>
      <c r="L35" s="7"/>
      <c r="M35" s="7"/>
      <c r="N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</row>
    <row r="36" spans="1:32" ht="30" customHeight="1" thickBot="1" x14ac:dyDescent="0.4">
      <c r="A36" s="297" t="s">
        <v>29</v>
      </c>
      <c r="B36" s="298"/>
      <c r="C36" s="298"/>
      <c r="D36" s="298"/>
      <c r="E36" s="298"/>
      <c r="F36" s="298"/>
      <c r="G36" s="298"/>
      <c r="H36" s="299"/>
      <c r="I36" s="51">
        <f>+H25+B31+F31+I31</f>
        <v>0</v>
      </c>
      <c r="J36" s="293"/>
      <c r="K36" s="7"/>
      <c r="L36" s="7"/>
      <c r="M36" s="7"/>
      <c r="N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</row>
    <row r="37" spans="1:32" ht="18" customHeight="1" x14ac:dyDescent="0.35">
      <c r="I37" s="20" t="str">
        <f>IF(I36=SUM(G10:G12),"ok","error")</f>
        <v>ok</v>
      </c>
      <c r="J37" s="293"/>
      <c r="K37" s="7"/>
      <c r="L37" s="7"/>
      <c r="M37" s="7"/>
      <c r="N37" s="7"/>
      <c r="P37" s="7"/>
      <c r="Q37" s="7"/>
      <c r="R37" s="7" t="s">
        <v>109</v>
      </c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</row>
    <row r="38" spans="1:32" ht="18" customHeight="1" x14ac:dyDescent="0.35">
      <c r="A38" s="6"/>
      <c r="B38" s="6"/>
      <c r="C38" s="6"/>
      <c r="D38" s="6"/>
      <c r="E38" s="6"/>
      <c r="F38" s="6"/>
      <c r="G38" s="6"/>
      <c r="H38" s="21"/>
      <c r="I38" s="22" t="str">
        <f>IF(I37="ok","","VALOR TOTAL DEL EVENTO PRESENTA DIFERENCIA FRENTE AL PRESUPUESTO AUTORIZADO")</f>
        <v/>
      </c>
      <c r="J38" s="293"/>
      <c r="K38" s="7"/>
      <c r="L38" s="7"/>
      <c r="M38" s="7"/>
      <c r="N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</row>
    <row r="39" spans="1:32" ht="18" customHeight="1" thickBot="1" x14ac:dyDescent="0.4">
      <c r="A39" s="6"/>
      <c r="B39" s="6"/>
      <c r="C39" s="6"/>
      <c r="D39" s="6"/>
      <c r="E39" s="6"/>
      <c r="F39" s="6"/>
      <c r="G39" s="6"/>
      <c r="H39" s="6"/>
      <c r="I39" s="6"/>
      <c r="J39" s="293"/>
      <c r="K39" s="7"/>
      <c r="L39" s="7"/>
      <c r="M39" s="7"/>
      <c r="N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</row>
    <row r="40" spans="1:32" ht="18" customHeight="1" x14ac:dyDescent="0.35">
      <c r="A40" s="300"/>
      <c r="B40" s="301"/>
      <c r="C40" s="301"/>
      <c r="D40" s="301"/>
      <c r="E40" s="301"/>
      <c r="F40" s="301"/>
      <c r="G40" s="301"/>
      <c r="H40" s="301"/>
      <c r="I40" s="303"/>
      <c r="J40" s="293"/>
      <c r="K40" s="7"/>
      <c r="L40" s="7"/>
      <c r="M40" s="7"/>
      <c r="N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</row>
    <row r="41" spans="1:32" ht="18" customHeight="1" x14ac:dyDescent="0.35">
      <c r="A41" s="302"/>
      <c r="B41" s="293"/>
      <c r="C41" s="293"/>
      <c r="D41" s="293"/>
      <c r="E41" s="293"/>
      <c r="F41" s="293"/>
      <c r="G41" s="293"/>
      <c r="H41" s="293"/>
      <c r="I41" s="304"/>
      <c r="J41" s="293"/>
      <c r="K41" s="7"/>
      <c r="L41" s="7"/>
      <c r="M41" s="7"/>
      <c r="N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</row>
    <row r="42" spans="1:32" ht="29.25" customHeight="1" x14ac:dyDescent="0.35">
      <c r="A42" s="302"/>
      <c r="B42" s="293"/>
      <c r="C42" s="293"/>
      <c r="D42" s="293"/>
      <c r="E42" s="293"/>
      <c r="F42" s="293"/>
      <c r="G42" s="293"/>
      <c r="H42" s="293"/>
      <c r="I42" s="304"/>
      <c r="J42" s="293"/>
    </row>
    <row r="43" spans="1:32" ht="65.25" customHeight="1" x14ac:dyDescent="0.35">
      <c r="A43" s="305" t="s">
        <v>114</v>
      </c>
      <c r="B43" s="306"/>
      <c r="C43" s="306"/>
      <c r="D43" s="293"/>
      <c r="E43" s="307" t="s">
        <v>155</v>
      </c>
      <c r="F43" s="307"/>
      <c r="G43" s="307"/>
      <c r="H43" s="307"/>
      <c r="I43" s="308"/>
      <c r="J43" s="293"/>
    </row>
    <row r="44" spans="1:32" ht="30" customHeight="1" x14ac:dyDescent="0.35">
      <c r="A44" s="59" t="s">
        <v>30</v>
      </c>
      <c r="B44" s="295"/>
      <c r="C44" s="295"/>
      <c r="D44" s="293"/>
      <c r="E44" s="294" t="s">
        <v>30</v>
      </c>
      <c r="F44" s="294"/>
      <c r="G44" s="295"/>
      <c r="H44" s="295"/>
      <c r="I44" s="296"/>
      <c r="J44" s="293"/>
    </row>
    <row r="45" spans="1:32" ht="30" customHeight="1" x14ac:dyDescent="0.35">
      <c r="A45" s="59" t="s">
        <v>31</v>
      </c>
      <c r="B45" s="292"/>
      <c r="C45" s="292"/>
      <c r="D45" s="293"/>
      <c r="E45" s="294" t="s">
        <v>31</v>
      </c>
      <c r="F45" s="294"/>
      <c r="G45" s="295"/>
      <c r="H45" s="295"/>
      <c r="I45" s="296"/>
      <c r="J45" s="293"/>
    </row>
    <row r="46" spans="1:32" ht="14" thickBot="1" x14ac:dyDescent="0.4">
      <c r="A46" s="309"/>
      <c r="B46" s="310"/>
      <c r="C46" s="310"/>
      <c r="D46" s="310"/>
      <c r="E46" s="310"/>
      <c r="F46" s="310"/>
      <c r="G46" s="52"/>
      <c r="H46" s="52"/>
      <c r="I46" s="53"/>
      <c r="J46" s="293"/>
    </row>
    <row r="47" spans="1:32" x14ac:dyDescent="0.35">
      <c r="A47" s="23"/>
    </row>
    <row r="50" spans="1:1" x14ac:dyDescent="0.35">
      <c r="A50" s="23"/>
    </row>
    <row r="52" spans="1:1" x14ac:dyDescent="0.35">
      <c r="A52" s="23"/>
    </row>
    <row r="55" spans="1:1" x14ac:dyDescent="0.35">
      <c r="A55" s="23"/>
    </row>
    <row r="57" spans="1:1" x14ac:dyDescent="0.35">
      <c r="A57" s="23"/>
    </row>
    <row r="60" spans="1:1" x14ac:dyDescent="0.35">
      <c r="A60" s="23"/>
    </row>
    <row r="62" spans="1:1" x14ac:dyDescent="0.35">
      <c r="A62" s="23"/>
    </row>
    <row r="65" spans="1:1" x14ac:dyDescent="0.35">
      <c r="A65" s="23"/>
    </row>
    <row r="67" spans="1:1" x14ac:dyDescent="0.35">
      <c r="A67" s="23"/>
    </row>
    <row r="70" spans="1:1" x14ac:dyDescent="0.35">
      <c r="A70" s="23"/>
    </row>
    <row r="72" spans="1:1" x14ac:dyDescent="0.35">
      <c r="A72" s="23"/>
    </row>
    <row r="79" spans="1:1" x14ac:dyDescent="0.35">
      <c r="A79" s="23"/>
    </row>
    <row r="82" spans="1:1" x14ac:dyDescent="0.35">
      <c r="A82" s="23"/>
    </row>
  </sheetData>
  <sheetProtection algorithmName="SHA-512" hashValue="LQ68FIJ2q8ZHi2+f7DUlKT/fT51dn9aKhOvBLG5guP8pmGAiwm8NtqdIwnomYjX7Dhp0mToY7+zy3qlpf0q7wg==" saltValue="ZcYFlLEfqcLEpvOaJQz08A==" spinCount="100000" sheet="1" selectLockedCells="1"/>
  <protectedRanges>
    <protectedRange sqref="I8:I15" name="Rango1"/>
    <protectedRange sqref="B17:B19" name="Rango2"/>
    <protectedRange sqref="E10:G13 G14:G15 B14:B15" name="Rango3"/>
    <protectedRange sqref="B8:D13 C14:D15" name="Rango4"/>
    <protectedRange sqref="I33" name="Rango5"/>
    <protectedRange sqref="F14:F15" name="Rango1_1"/>
  </protectedRanges>
  <mergeCells count="58">
    <mergeCell ref="B45:C45"/>
    <mergeCell ref="J1:J46"/>
    <mergeCell ref="E44:F44"/>
    <mergeCell ref="G44:H44"/>
    <mergeCell ref="I44:I45"/>
    <mergeCell ref="E45:F45"/>
    <mergeCell ref="G45:H45"/>
    <mergeCell ref="A36:H36"/>
    <mergeCell ref="A40:C42"/>
    <mergeCell ref="D40:D45"/>
    <mergeCell ref="E40:I42"/>
    <mergeCell ref="A43:C43"/>
    <mergeCell ref="E43:I43"/>
    <mergeCell ref="B44:C44"/>
    <mergeCell ref="A46:F46"/>
    <mergeCell ref="A16:A20"/>
    <mergeCell ref="E14:F14"/>
    <mergeCell ref="G14:I14"/>
    <mergeCell ref="B14:D14"/>
    <mergeCell ref="A14:A15"/>
    <mergeCell ref="B15:D15"/>
    <mergeCell ref="E15:F15"/>
    <mergeCell ref="G15:I15"/>
    <mergeCell ref="B11:D11"/>
    <mergeCell ref="B12:D12"/>
    <mergeCell ref="H12:H13"/>
    <mergeCell ref="I12:I13"/>
    <mergeCell ref="B13:G13"/>
    <mergeCell ref="A7:I7"/>
    <mergeCell ref="B8:D8"/>
    <mergeCell ref="E8:G8"/>
    <mergeCell ref="B9:D9"/>
    <mergeCell ref="B10:D10"/>
    <mergeCell ref="D1:I4"/>
    <mergeCell ref="A1:C4"/>
    <mergeCell ref="D31:E31"/>
    <mergeCell ref="A25:B25"/>
    <mergeCell ref="D23:E23"/>
    <mergeCell ref="A22:I22"/>
    <mergeCell ref="A5:I5"/>
    <mergeCell ref="F6:G6"/>
    <mergeCell ref="H6:I6"/>
    <mergeCell ref="D28:F28"/>
    <mergeCell ref="H28:I28"/>
    <mergeCell ref="D29:E29"/>
    <mergeCell ref="D30:E30"/>
    <mergeCell ref="A28:B28"/>
    <mergeCell ref="A23:B23"/>
    <mergeCell ref="A24:B24"/>
    <mergeCell ref="B16:I20"/>
    <mergeCell ref="H24:I24"/>
    <mergeCell ref="H25:I25"/>
    <mergeCell ref="H23:I23"/>
    <mergeCell ref="F23:G23"/>
    <mergeCell ref="D24:E24"/>
    <mergeCell ref="F24:G24"/>
    <mergeCell ref="F25:G25"/>
    <mergeCell ref="D25:E25"/>
  </mergeCells>
  <dataValidations count="1">
    <dataValidation errorStyle="warning" allowBlank="1" showInputMessage="1" showErrorMessage="1" errorTitle="DATOS NO MODIFICABLES" sqref="D1" xr:uid="{4219BEED-8773-4E98-B9D3-3784012D379D}"/>
  </dataValidations>
  <pageMargins left="0.70866141732283472" right="0.70866141732283472" top="0.74803149606299213" bottom="0.74803149606299213" header="0.31496062992125984" footer="0.31496062992125984"/>
  <pageSetup scale="43" orientation="landscape" horizontalDpi="1200" verticalDpi="1200" r:id="rId1"/>
  <headerFooter>
    <oddFooter>&amp;L&amp;"Verdana,Normal"&amp;8Carrera 7 No. 26 – 20 Edif. Tequendama
Bogotá D.C. – Colombia Pbx:  601 616 60 44
www.fontur.com.co&amp;C&amp;"Verdana,Normal"&amp;8Página &amp;P&amp;Pde &amp;N&amp;R&amp;"Verdana,Normal"&amp;8Código: FGOF-003
Versión: 01
Vigencia: 30 de Agosto de 2024</oddFooter>
  </headerFooter>
  <colBreaks count="1" manualBreakCount="1">
    <brk id="10" max="1048575" man="1"/>
  </colBreaks>
  <ignoredErrors>
    <ignoredError xmlns:x16r3="http://schemas.microsoft.com/office/spreadsheetml/2018/08/main" sqref="B16" x16r3:misleadingFormat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showInputMessage="1" showErrorMessage="1" errorTitle="Espacio en blanco" error="Debe seleccionar una opción" promptTitle="Cantidad de anexos" prompt="Seleccionar cantidad de anexos" xr:uid="{547A0DD2-94D4-449A-ADF8-9554A2D85A2F}">
          <x14:formula1>
            <xm:f>'INSUMOS '!$A$2:$A$5</xm:f>
          </x14:formula1>
          <xm:sqref>I33</xm:sqref>
        </x14:dataValidation>
        <x14:dataValidation type="list" allowBlank="1" showInputMessage="1" showErrorMessage="1" xr:uid="{82D932C2-D530-465A-ACD7-0D2C209AC9C7}">
          <x14:formula1>
            <xm:f>'INSUMOS '!$C$2:$C$4</xm:f>
          </x14:formula1>
          <xm:sqref>F10:F12 B14:B15</xm:sqref>
        </x14:dataValidation>
        <x14:dataValidation type="list" allowBlank="1" showInputMessage="1" showErrorMessage="1" xr:uid="{24A4FFE3-0AD5-4B97-A84A-07D183C1BBD5}">
          <x14:formula1>
            <xm:f>'INSUMOS '!$B$2:$B$22</xm:f>
          </x14:formula1>
          <xm:sqref>I9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EC0D9-55D9-4D5F-825E-3A93182FC6C2}">
  <dimension ref="A1:E26"/>
  <sheetViews>
    <sheetView workbookViewId="0">
      <selection activeCell="D23" sqref="D23"/>
    </sheetView>
  </sheetViews>
  <sheetFormatPr baseColWidth="10" defaultColWidth="11.453125" defaultRowHeight="14.5" x14ac:dyDescent="0.35"/>
  <cols>
    <col min="1" max="1" width="26.81640625" customWidth="1"/>
    <col min="2" max="2" width="45.7265625" customWidth="1"/>
    <col min="3" max="3" width="13.81640625" customWidth="1"/>
    <col min="4" max="4" width="13.54296875" customWidth="1"/>
    <col min="5" max="5" width="34.453125" bestFit="1" customWidth="1"/>
  </cols>
  <sheetData>
    <row r="1" spans="1:5" x14ac:dyDescent="0.35">
      <c r="A1" s="1" t="s">
        <v>28</v>
      </c>
      <c r="B1" s="2" t="s">
        <v>32</v>
      </c>
      <c r="C1" s="3" t="s">
        <v>33</v>
      </c>
      <c r="D1" s="3" t="s">
        <v>34</v>
      </c>
      <c r="E1" s="3" t="s">
        <v>123</v>
      </c>
    </row>
    <row r="2" spans="1:5" x14ac:dyDescent="0.35">
      <c r="A2" s="4">
        <v>1</v>
      </c>
      <c r="B2" s="5" t="s">
        <v>111</v>
      </c>
      <c r="C2" s="4" t="s">
        <v>35</v>
      </c>
      <c r="D2" s="4" t="s">
        <v>36</v>
      </c>
      <c r="E2" s="5" t="s">
        <v>124</v>
      </c>
    </row>
    <row r="3" spans="1:5" x14ac:dyDescent="0.35">
      <c r="A3" s="4">
        <v>2</v>
      </c>
      <c r="B3" s="5" t="s">
        <v>133</v>
      </c>
      <c r="C3" s="4" t="s">
        <v>37</v>
      </c>
      <c r="D3" s="4" t="s">
        <v>38</v>
      </c>
      <c r="E3" s="5" t="s">
        <v>130</v>
      </c>
    </row>
    <row r="4" spans="1:5" x14ac:dyDescent="0.35">
      <c r="A4" s="4">
        <v>3</v>
      </c>
      <c r="B4" s="5" t="s">
        <v>134</v>
      </c>
      <c r="C4" s="4" t="s">
        <v>39</v>
      </c>
      <c r="D4" s="4"/>
      <c r="E4" s="5" t="s">
        <v>126</v>
      </c>
    </row>
    <row r="5" spans="1:5" x14ac:dyDescent="0.35">
      <c r="A5" s="4">
        <v>4</v>
      </c>
      <c r="B5" s="5" t="s">
        <v>135</v>
      </c>
      <c r="C5" s="4"/>
      <c r="D5" s="5"/>
      <c r="E5" s="5" t="s">
        <v>128</v>
      </c>
    </row>
    <row r="6" spans="1:5" x14ac:dyDescent="0.35">
      <c r="A6" s="5"/>
      <c r="B6" s="5" t="s">
        <v>136</v>
      </c>
      <c r="C6" s="5"/>
      <c r="D6" s="5"/>
      <c r="E6" s="5" t="s">
        <v>125</v>
      </c>
    </row>
    <row r="7" spans="1:5" x14ac:dyDescent="0.35">
      <c r="A7" s="5"/>
      <c r="B7" s="5" t="s">
        <v>137</v>
      </c>
      <c r="C7" s="5"/>
      <c r="D7" s="5"/>
      <c r="E7" s="5" t="s">
        <v>129</v>
      </c>
    </row>
    <row r="8" spans="1:5" x14ac:dyDescent="0.35">
      <c r="A8" s="5"/>
      <c r="B8" s="5" t="s">
        <v>113</v>
      </c>
      <c r="C8" s="5"/>
      <c r="D8" s="5"/>
      <c r="E8" s="5" t="s">
        <v>127</v>
      </c>
    </row>
    <row r="9" spans="1:5" x14ac:dyDescent="0.35">
      <c r="A9" s="5"/>
      <c r="B9" s="5" t="s">
        <v>138</v>
      </c>
      <c r="C9" s="5"/>
      <c r="D9" s="5"/>
      <c r="E9" s="5" t="s">
        <v>131</v>
      </c>
    </row>
    <row r="10" spans="1:5" x14ac:dyDescent="0.35">
      <c r="A10" s="5"/>
      <c r="B10" s="5" t="s">
        <v>139</v>
      </c>
      <c r="C10" s="5"/>
      <c r="D10" s="5"/>
    </row>
    <row r="11" spans="1:5" x14ac:dyDescent="0.35">
      <c r="A11" s="5"/>
      <c r="B11" s="5" t="s">
        <v>140</v>
      </c>
      <c r="C11" s="5"/>
      <c r="D11" s="5"/>
    </row>
    <row r="12" spans="1:5" x14ac:dyDescent="0.35">
      <c r="A12" s="5"/>
      <c r="B12" s="5" t="s">
        <v>141</v>
      </c>
      <c r="C12" s="5"/>
      <c r="D12" s="5"/>
    </row>
    <row r="13" spans="1:5" x14ac:dyDescent="0.35">
      <c r="A13" s="5"/>
      <c r="B13" s="5" t="s">
        <v>142</v>
      </c>
      <c r="C13" s="5"/>
      <c r="D13" s="5"/>
    </row>
    <row r="14" spans="1:5" x14ac:dyDescent="0.35">
      <c r="A14" s="5"/>
      <c r="B14" s="5" t="s">
        <v>143</v>
      </c>
      <c r="C14" s="5"/>
      <c r="D14" s="5"/>
    </row>
    <row r="15" spans="1:5" x14ac:dyDescent="0.35">
      <c r="A15" s="5"/>
      <c r="B15" s="5" t="s">
        <v>144</v>
      </c>
      <c r="C15" s="5"/>
      <c r="D15" s="5"/>
    </row>
    <row r="16" spans="1:5" x14ac:dyDescent="0.35">
      <c r="A16" s="5"/>
      <c r="B16" s="5" t="s">
        <v>145</v>
      </c>
      <c r="C16" s="5"/>
      <c r="D16" s="5"/>
    </row>
    <row r="17" spans="1:4" x14ac:dyDescent="0.35">
      <c r="A17" s="5"/>
      <c r="B17" s="5" t="s">
        <v>146</v>
      </c>
      <c r="C17" s="5"/>
      <c r="D17" s="5"/>
    </row>
    <row r="18" spans="1:4" x14ac:dyDescent="0.35">
      <c r="A18" s="5"/>
      <c r="B18" s="5" t="s">
        <v>112</v>
      </c>
      <c r="C18" s="5"/>
      <c r="D18" s="5"/>
    </row>
    <row r="19" spans="1:4" x14ac:dyDescent="0.35">
      <c r="A19" s="5"/>
      <c r="B19" s="5" t="s">
        <v>147</v>
      </c>
      <c r="C19" s="5"/>
      <c r="D19" s="5"/>
    </row>
    <row r="20" spans="1:4" x14ac:dyDescent="0.35">
      <c r="A20" s="5"/>
      <c r="B20" s="5" t="s">
        <v>148</v>
      </c>
      <c r="C20" s="5"/>
      <c r="D20" s="5"/>
    </row>
    <row r="21" spans="1:4" x14ac:dyDescent="0.35">
      <c r="A21" s="5"/>
      <c r="B21" s="5" t="s">
        <v>149</v>
      </c>
      <c r="C21" s="5"/>
      <c r="D21" s="5"/>
    </row>
    <row r="22" spans="1:4" x14ac:dyDescent="0.35">
      <c r="A22" s="5"/>
      <c r="B22" s="5" t="s">
        <v>150</v>
      </c>
      <c r="C22" s="5"/>
      <c r="D22" s="5"/>
    </row>
    <row r="23" spans="1:4" x14ac:dyDescent="0.35">
      <c r="A23" s="5"/>
      <c r="B23" s="5" t="s">
        <v>151</v>
      </c>
      <c r="C23" s="5"/>
      <c r="D23" s="5"/>
    </row>
    <row r="24" spans="1:4" x14ac:dyDescent="0.35">
      <c r="A24" s="5"/>
      <c r="B24" s="5" t="s">
        <v>152</v>
      </c>
      <c r="C24" s="5"/>
      <c r="D24" s="5"/>
    </row>
    <row r="25" spans="1:4" x14ac:dyDescent="0.35">
      <c r="A25" s="5"/>
      <c r="B25" s="5" t="s">
        <v>153</v>
      </c>
      <c r="C25" s="5"/>
      <c r="D25" s="5"/>
    </row>
    <row r="26" spans="1:4" x14ac:dyDescent="0.35">
      <c r="B26" s="5" t="s">
        <v>154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5109F-E198-442B-AB28-C20385ED43EE}">
  <dimension ref="A1:I64"/>
  <sheetViews>
    <sheetView showGridLines="0" tabSelected="1" zoomScale="80" zoomScaleNormal="80" zoomScaleSheetLayoutView="70" workbookViewId="0">
      <selection sqref="A1:D4"/>
    </sheetView>
  </sheetViews>
  <sheetFormatPr baseColWidth="10" defaultColWidth="11.453125" defaultRowHeight="13.5" x14ac:dyDescent="0.25"/>
  <cols>
    <col min="1" max="1" width="42.7265625" style="60" customWidth="1"/>
    <col min="2" max="2" width="18.26953125" style="60" customWidth="1"/>
    <col min="3" max="3" width="17.26953125" style="60" customWidth="1"/>
    <col min="4" max="4" width="18.1796875" style="60" customWidth="1"/>
    <col min="5" max="5" width="21.1796875" style="60" customWidth="1"/>
    <col min="6" max="6" width="20.26953125" style="60" customWidth="1"/>
    <col min="7" max="7" width="23.1796875" style="60" customWidth="1"/>
    <col min="8" max="8" width="24.26953125" style="60" customWidth="1"/>
    <col min="9" max="9" width="31.7265625" style="60" customWidth="1"/>
    <col min="10" max="10" width="3.453125" style="60" customWidth="1"/>
    <col min="11" max="16384" width="11.453125" style="60"/>
  </cols>
  <sheetData>
    <row r="1" spans="1:9" ht="20.149999999999999" customHeight="1" x14ac:dyDescent="0.25">
      <c r="A1" s="228"/>
      <c r="B1" s="229"/>
      <c r="C1" s="229"/>
      <c r="D1" s="230"/>
      <c r="E1" s="403" t="s">
        <v>40</v>
      </c>
      <c r="F1" s="404"/>
      <c r="G1" s="404"/>
      <c r="H1" s="404"/>
      <c r="I1" s="405"/>
    </row>
    <row r="2" spans="1:9" ht="20.149999999999999" customHeight="1" x14ac:dyDescent="0.25">
      <c r="A2" s="231"/>
      <c r="B2" s="232"/>
      <c r="C2" s="232"/>
      <c r="D2" s="233"/>
      <c r="E2" s="406"/>
      <c r="F2" s="407"/>
      <c r="G2" s="407"/>
      <c r="H2" s="407"/>
      <c r="I2" s="408"/>
    </row>
    <row r="3" spans="1:9" ht="20.149999999999999" customHeight="1" x14ac:dyDescent="0.25">
      <c r="A3" s="231"/>
      <c r="B3" s="232"/>
      <c r="C3" s="232"/>
      <c r="D3" s="233"/>
      <c r="E3" s="406"/>
      <c r="F3" s="407"/>
      <c r="G3" s="407"/>
      <c r="H3" s="407"/>
      <c r="I3" s="408"/>
    </row>
    <row r="4" spans="1:9" ht="20.149999999999999" customHeight="1" thickBot="1" x14ac:dyDescent="0.3">
      <c r="A4" s="234"/>
      <c r="B4" s="235"/>
      <c r="C4" s="235"/>
      <c r="D4" s="236"/>
      <c r="E4" s="409"/>
      <c r="F4" s="410"/>
      <c r="G4" s="410"/>
      <c r="H4" s="410"/>
      <c r="I4" s="411"/>
    </row>
    <row r="5" spans="1:9" ht="5.15" customHeight="1" thickBot="1" x14ac:dyDescent="0.3">
      <c r="A5" s="365"/>
      <c r="B5" s="366"/>
      <c r="C5" s="366"/>
      <c r="D5" s="366"/>
      <c r="E5" s="366"/>
      <c r="F5" s="366"/>
      <c r="G5" s="366"/>
      <c r="H5" s="366"/>
      <c r="I5" s="367"/>
    </row>
    <row r="6" spans="1:9" ht="30" customHeight="1" thickBot="1" x14ac:dyDescent="0.3">
      <c r="A6" s="10" t="s">
        <v>41</v>
      </c>
      <c r="B6" s="28"/>
      <c r="C6" s="82"/>
      <c r="D6" s="83"/>
      <c r="E6" s="83"/>
      <c r="F6" s="368" t="s">
        <v>2</v>
      </c>
      <c r="G6" s="369"/>
      <c r="H6" s="370"/>
      <c r="I6" s="371"/>
    </row>
    <row r="7" spans="1:9" ht="30" customHeight="1" thickBot="1" x14ac:dyDescent="0.3">
      <c r="A7" s="372" t="s">
        <v>3</v>
      </c>
      <c r="B7" s="373"/>
      <c r="C7" s="373"/>
      <c r="D7" s="373"/>
      <c r="E7" s="373"/>
      <c r="F7" s="373"/>
      <c r="G7" s="373"/>
      <c r="H7" s="373"/>
      <c r="I7" s="374"/>
    </row>
    <row r="8" spans="1:9" ht="30" customHeight="1" thickBot="1" x14ac:dyDescent="0.3">
      <c r="A8" s="97" t="s">
        <v>4</v>
      </c>
      <c r="B8" s="375"/>
      <c r="C8" s="376"/>
      <c r="D8" s="377"/>
      <c r="E8" s="247" t="s">
        <v>5</v>
      </c>
      <c r="F8" s="267"/>
      <c r="G8" s="248"/>
      <c r="H8" s="101" t="s">
        <v>64</v>
      </c>
      <c r="I8" s="11"/>
    </row>
    <row r="9" spans="1:9" ht="30" customHeight="1" thickBot="1" x14ac:dyDescent="0.3">
      <c r="A9" s="98" t="s">
        <v>6</v>
      </c>
      <c r="B9" s="378"/>
      <c r="C9" s="379"/>
      <c r="D9" s="379"/>
      <c r="E9" s="61" t="s">
        <v>7</v>
      </c>
      <c r="F9" s="62" t="s">
        <v>8</v>
      </c>
      <c r="G9" s="63" t="s">
        <v>9</v>
      </c>
      <c r="H9" s="102" t="s">
        <v>65</v>
      </c>
      <c r="I9" s="30" t="s">
        <v>111</v>
      </c>
    </row>
    <row r="10" spans="1:9" ht="30" customHeight="1" x14ac:dyDescent="0.25">
      <c r="A10" s="99" t="s">
        <v>10</v>
      </c>
      <c r="B10" s="380"/>
      <c r="C10" s="381"/>
      <c r="D10" s="381"/>
      <c r="E10" s="84"/>
      <c r="F10" s="85" t="s">
        <v>39</v>
      </c>
      <c r="G10" s="86"/>
      <c r="H10" s="103" t="s">
        <v>66</v>
      </c>
      <c r="I10" s="13"/>
    </row>
    <row r="11" spans="1:9" ht="30" customHeight="1" thickBot="1" x14ac:dyDescent="0.3">
      <c r="A11" s="99" t="s">
        <v>11</v>
      </c>
      <c r="B11" s="382"/>
      <c r="C11" s="383"/>
      <c r="D11" s="383"/>
      <c r="E11" s="87"/>
      <c r="F11" s="88" t="s">
        <v>39</v>
      </c>
      <c r="G11" s="89"/>
      <c r="H11" s="104" t="s">
        <v>12</v>
      </c>
      <c r="I11" s="64"/>
    </row>
    <row r="12" spans="1:9" ht="30" customHeight="1" thickBot="1" x14ac:dyDescent="0.3">
      <c r="A12" s="100" t="s">
        <v>13</v>
      </c>
      <c r="B12" s="384"/>
      <c r="C12" s="385"/>
      <c r="D12" s="385"/>
      <c r="E12" s="90"/>
      <c r="F12" s="91" t="s">
        <v>39</v>
      </c>
      <c r="G12" s="92"/>
      <c r="H12" s="417" t="s">
        <v>115</v>
      </c>
      <c r="I12" s="418"/>
    </row>
    <row r="13" spans="1:9" ht="30" customHeight="1" thickBot="1" x14ac:dyDescent="0.3">
      <c r="A13" s="100" t="s">
        <v>42</v>
      </c>
      <c r="B13" s="282"/>
      <c r="C13" s="314"/>
      <c r="D13" s="314"/>
      <c r="E13" s="314"/>
      <c r="F13" s="386"/>
      <c r="G13" s="387"/>
      <c r="H13" s="313"/>
      <c r="I13" s="419"/>
    </row>
    <row r="14" spans="1:9" ht="30" customHeight="1" thickBot="1" x14ac:dyDescent="0.3">
      <c r="A14" s="318" t="s">
        <v>132</v>
      </c>
      <c r="B14" s="282" t="s">
        <v>131</v>
      </c>
      <c r="C14" s="314"/>
      <c r="D14" s="315"/>
      <c r="E14" s="284" t="s">
        <v>122</v>
      </c>
      <c r="F14" s="285"/>
      <c r="G14" s="316"/>
      <c r="H14" s="316"/>
      <c r="I14" s="317"/>
    </row>
    <row r="15" spans="1:9" ht="30" customHeight="1" thickBot="1" x14ac:dyDescent="0.3">
      <c r="A15" s="319"/>
      <c r="B15" s="282" t="s">
        <v>131</v>
      </c>
      <c r="C15" s="314"/>
      <c r="D15" s="315"/>
      <c r="E15" s="284" t="s">
        <v>122</v>
      </c>
      <c r="F15" s="285"/>
      <c r="G15" s="316"/>
      <c r="H15" s="316"/>
      <c r="I15" s="317"/>
    </row>
    <row r="16" spans="1:9" ht="20.149999999999999" customHeight="1" x14ac:dyDescent="0.25">
      <c r="A16" s="311" t="s">
        <v>15</v>
      </c>
      <c r="B16" s="354"/>
      <c r="C16" s="355"/>
      <c r="D16" s="355"/>
      <c r="E16" s="355"/>
      <c r="F16" s="355"/>
      <c r="G16" s="355"/>
      <c r="H16" s="355"/>
      <c r="I16" s="356"/>
    </row>
    <row r="17" spans="1:9" ht="20.149999999999999" customHeight="1" x14ac:dyDescent="0.25">
      <c r="A17" s="312"/>
      <c r="B17" s="357"/>
      <c r="C17" s="358"/>
      <c r="D17" s="358"/>
      <c r="E17" s="358"/>
      <c r="F17" s="358"/>
      <c r="G17" s="358"/>
      <c r="H17" s="358"/>
      <c r="I17" s="359"/>
    </row>
    <row r="18" spans="1:9" ht="20.149999999999999" customHeight="1" x14ac:dyDescent="0.25">
      <c r="A18" s="312"/>
      <c r="B18" s="357"/>
      <c r="C18" s="358"/>
      <c r="D18" s="358"/>
      <c r="E18" s="358"/>
      <c r="F18" s="358"/>
      <c r="G18" s="358"/>
      <c r="H18" s="358"/>
      <c r="I18" s="359"/>
    </row>
    <row r="19" spans="1:9" ht="20.149999999999999" customHeight="1" x14ac:dyDescent="0.25">
      <c r="A19" s="312"/>
      <c r="B19" s="357"/>
      <c r="C19" s="358"/>
      <c r="D19" s="358"/>
      <c r="E19" s="358"/>
      <c r="F19" s="358"/>
      <c r="G19" s="358"/>
      <c r="H19" s="358"/>
      <c r="I19" s="359"/>
    </row>
    <row r="20" spans="1:9" ht="20.149999999999999" customHeight="1" thickBot="1" x14ac:dyDescent="0.3">
      <c r="A20" s="313"/>
      <c r="B20" s="360"/>
      <c r="C20" s="361"/>
      <c r="D20" s="361"/>
      <c r="E20" s="361"/>
      <c r="F20" s="361"/>
      <c r="G20" s="361"/>
      <c r="H20" s="361"/>
      <c r="I20" s="362"/>
    </row>
    <row r="21" spans="1:9" s="9" customFormat="1" ht="30" customHeight="1" thickBot="1" x14ac:dyDescent="0.4">
      <c r="A21" s="420" t="s">
        <v>43</v>
      </c>
      <c r="B21" s="421"/>
      <c r="C21" s="421"/>
      <c r="D21" s="421"/>
      <c r="E21" s="421"/>
      <c r="F21" s="421"/>
      <c r="G21" s="421"/>
      <c r="H21" s="421"/>
      <c r="I21" s="422"/>
    </row>
    <row r="22" spans="1:9" ht="30" customHeight="1" thickBot="1" x14ac:dyDescent="0.3">
      <c r="A22" s="65" t="s">
        <v>44</v>
      </c>
      <c r="B22" s="65" t="s">
        <v>45</v>
      </c>
      <c r="C22" s="65" t="s">
        <v>116</v>
      </c>
      <c r="D22" s="65" t="s">
        <v>47</v>
      </c>
      <c r="E22" s="65" t="s">
        <v>48</v>
      </c>
      <c r="F22" s="65" t="s">
        <v>49</v>
      </c>
      <c r="G22" s="65" t="s">
        <v>50</v>
      </c>
      <c r="H22" s="65" t="s">
        <v>51</v>
      </c>
      <c r="I22" s="66" t="s">
        <v>52</v>
      </c>
    </row>
    <row r="23" spans="1:9" ht="30" customHeight="1" x14ac:dyDescent="0.25">
      <c r="A23" s="69"/>
      <c r="B23" s="70"/>
      <c r="C23" s="71"/>
      <c r="D23" s="71"/>
      <c r="E23" s="93"/>
      <c r="F23" s="72"/>
      <c r="G23" s="73"/>
      <c r="H23" s="73"/>
      <c r="I23" s="94"/>
    </row>
    <row r="24" spans="1:9" ht="30" customHeight="1" x14ac:dyDescent="0.25">
      <c r="A24" s="74"/>
      <c r="B24" s="75"/>
      <c r="C24" s="76"/>
      <c r="D24" s="76"/>
      <c r="E24" s="95"/>
      <c r="F24" s="77"/>
      <c r="G24" s="78"/>
      <c r="H24" s="73"/>
      <c r="I24" s="96"/>
    </row>
    <row r="25" spans="1:9" ht="30" customHeight="1" x14ac:dyDescent="0.25">
      <c r="A25" s="74"/>
      <c r="B25" s="75"/>
      <c r="C25" s="76"/>
      <c r="D25" s="76"/>
      <c r="E25" s="95"/>
      <c r="F25" s="77"/>
      <c r="G25" s="78"/>
      <c r="H25" s="73"/>
      <c r="I25" s="96"/>
    </row>
    <row r="26" spans="1:9" ht="30" customHeight="1" x14ac:dyDescent="0.25">
      <c r="A26" s="74"/>
      <c r="B26" s="75"/>
      <c r="C26" s="76"/>
      <c r="D26" s="76"/>
      <c r="E26" s="95"/>
      <c r="F26" s="77"/>
      <c r="G26" s="78"/>
      <c r="H26" s="73"/>
      <c r="I26" s="96"/>
    </row>
    <row r="27" spans="1:9" ht="30" customHeight="1" x14ac:dyDescent="0.25">
      <c r="A27" s="74"/>
      <c r="B27" s="75"/>
      <c r="C27" s="76"/>
      <c r="D27" s="76"/>
      <c r="E27" s="95"/>
      <c r="F27" s="77"/>
      <c r="G27" s="78"/>
      <c r="H27" s="73"/>
      <c r="I27" s="96"/>
    </row>
    <row r="28" spans="1:9" ht="30" customHeight="1" x14ac:dyDescent="0.25">
      <c r="A28" s="74"/>
      <c r="B28" s="75"/>
      <c r="C28" s="76"/>
      <c r="D28" s="76"/>
      <c r="E28" s="95"/>
      <c r="F28" s="77"/>
      <c r="G28" s="78"/>
      <c r="H28" s="73"/>
      <c r="I28" s="96"/>
    </row>
    <row r="29" spans="1:9" ht="30" customHeight="1" x14ac:dyDescent="0.25">
      <c r="A29" s="74"/>
      <c r="B29" s="75"/>
      <c r="C29" s="76"/>
      <c r="D29" s="76"/>
      <c r="E29" s="95"/>
      <c r="F29" s="77"/>
      <c r="G29" s="78"/>
      <c r="H29" s="73"/>
      <c r="I29" s="96"/>
    </row>
    <row r="30" spans="1:9" ht="30" customHeight="1" x14ac:dyDescent="0.25">
      <c r="A30" s="74"/>
      <c r="B30" s="75"/>
      <c r="C30" s="76"/>
      <c r="D30" s="76"/>
      <c r="E30" s="95"/>
      <c r="F30" s="77"/>
      <c r="G30" s="78"/>
      <c r="H30" s="73"/>
      <c r="I30" s="96"/>
    </row>
    <row r="31" spans="1:9" ht="30" customHeight="1" x14ac:dyDescent="0.25">
      <c r="A31" s="74"/>
      <c r="B31" s="75"/>
      <c r="C31" s="76"/>
      <c r="D31" s="76"/>
      <c r="E31" s="95"/>
      <c r="F31" s="77"/>
      <c r="G31" s="78"/>
      <c r="H31" s="73"/>
      <c r="I31" s="96"/>
    </row>
    <row r="32" spans="1:9" ht="30" customHeight="1" x14ac:dyDescent="0.25">
      <c r="A32" s="74"/>
      <c r="B32" s="75"/>
      <c r="C32" s="76"/>
      <c r="D32" s="76"/>
      <c r="E32" s="95"/>
      <c r="F32" s="77"/>
      <c r="G32" s="78"/>
      <c r="H32" s="73"/>
      <c r="I32" s="96"/>
    </row>
    <row r="33" spans="1:9" ht="30" customHeight="1" x14ac:dyDescent="0.25">
      <c r="A33" s="74"/>
      <c r="B33" s="75"/>
      <c r="C33" s="76"/>
      <c r="D33" s="76"/>
      <c r="E33" s="95"/>
      <c r="F33" s="77"/>
      <c r="G33" s="78"/>
      <c r="H33" s="73"/>
      <c r="I33" s="96"/>
    </row>
    <row r="34" spans="1:9" ht="30" customHeight="1" thickBot="1" x14ac:dyDescent="0.3">
      <c r="A34" s="74"/>
      <c r="B34" s="75"/>
      <c r="C34" s="76"/>
      <c r="D34" s="76"/>
      <c r="E34" s="95"/>
      <c r="F34" s="77"/>
      <c r="G34" s="78"/>
      <c r="H34" s="73"/>
      <c r="I34" s="96"/>
    </row>
    <row r="35" spans="1:9" ht="30" customHeight="1" thickBot="1" x14ac:dyDescent="0.3">
      <c r="A35" s="420" t="s">
        <v>22</v>
      </c>
      <c r="B35" s="421"/>
      <c r="C35" s="421"/>
      <c r="D35" s="421"/>
      <c r="E35" s="421"/>
      <c r="F35" s="421"/>
      <c r="G35" s="421"/>
      <c r="H35" s="421"/>
      <c r="I35" s="422"/>
    </row>
    <row r="36" spans="1:9" ht="30" customHeight="1" thickBot="1" x14ac:dyDescent="0.3">
      <c r="A36" s="67" t="s">
        <v>53</v>
      </c>
      <c r="B36" s="68" t="s">
        <v>54</v>
      </c>
      <c r="C36" s="65" t="s">
        <v>46</v>
      </c>
      <c r="D36" s="65" t="s">
        <v>47</v>
      </c>
      <c r="E36" s="68" t="s">
        <v>55</v>
      </c>
      <c r="F36" s="68" t="s">
        <v>56</v>
      </c>
      <c r="G36" s="68" t="s">
        <v>57</v>
      </c>
      <c r="H36" s="423" t="s">
        <v>52</v>
      </c>
      <c r="I36" s="424"/>
    </row>
    <row r="37" spans="1:9" ht="30" customHeight="1" x14ac:dyDescent="0.25">
      <c r="A37" s="69"/>
      <c r="B37" s="70"/>
      <c r="C37" s="71"/>
      <c r="D37" s="71"/>
      <c r="E37" s="72"/>
      <c r="F37" s="72"/>
      <c r="G37" s="73"/>
      <c r="H37" s="326"/>
      <c r="I37" s="327"/>
    </row>
    <row r="38" spans="1:9" ht="30" customHeight="1" x14ac:dyDescent="0.25">
      <c r="A38" s="74"/>
      <c r="B38" s="75"/>
      <c r="C38" s="76"/>
      <c r="D38" s="76"/>
      <c r="E38" s="77"/>
      <c r="F38" s="77"/>
      <c r="G38" s="78"/>
      <c r="H38" s="330"/>
      <c r="I38" s="331"/>
    </row>
    <row r="39" spans="1:9" ht="30" customHeight="1" x14ac:dyDescent="0.25">
      <c r="A39" s="74"/>
      <c r="B39" s="75"/>
      <c r="C39" s="76"/>
      <c r="D39" s="76"/>
      <c r="E39" s="77"/>
      <c r="F39" s="77"/>
      <c r="G39" s="78"/>
      <c r="H39" s="330"/>
      <c r="I39" s="331"/>
    </row>
    <row r="40" spans="1:9" ht="30" customHeight="1" x14ac:dyDescent="0.25">
      <c r="A40" s="74"/>
      <c r="B40" s="75"/>
      <c r="C40" s="76"/>
      <c r="D40" s="76"/>
      <c r="E40" s="77"/>
      <c r="F40" s="77"/>
      <c r="G40" s="78"/>
      <c r="H40" s="330"/>
      <c r="I40" s="331"/>
    </row>
    <row r="41" spans="1:9" ht="30" customHeight="1" x14ac:dyDescent="0.25">
      <c r="A41" s="74"/>
      <c r="B41" s="75"/>
      <c r="C41" s="76"/>
      <c r="D41" s="76"/>
      <c r="E41" s="77"/>
      <c r="F41" s="77"/>
      <c r="G41" s="78"/>
      <c r="H41" s="330"/>
      <c r="I41" s="331"/>
    </row>
    <row r="42" spans="1:9" ht="30" customHeight="1" x14ac:dyDescent="0.25">
      <c r="A42" s="74"/>
      <c r="B42" s="75"/>
      <c r="C42" s="76"/>
      <c r="D42" s="76"/>
      <c r="E42" s="77"/>
      <c r="F42" s="77"/>
      <c r="G42" s="78"/>
      <c r="H42" s="330"/>
      <c r="I42" s="331"/>
    </row>
    <row r="43" spans="1:9" ht="30" customHeight="1" x14ac:dyDescent="0.25">
      <c r="A43" s="74"/>
      <c r="B43" s="75"/>
      <c r="C43" s="76"/>
      <c r="D43" s="76"/>
      <c r="E43" s="77"/>
      <c r="F43" s="77"/>
      <c r="G43" s="78"/>
      <c r="H43" s="330"/>
      <c r="I43" s="331"/>
    </row>
    <row r="44" spans="1:9" ht="30" customHeight="1" x14ac:dyDescent="0.25">
      <c r="A44" s="74"/>
      <c r="B44" s="75"/>
      <c r="C44" s="76"/>
      <c r="D44" s="76"/>
      <c r="E44" s="77"/>
      <c r="F44" s="77"/>
      <c r="G44" s="78"/>
      <c r="H44" s="330"/>
      <c r="I44" s="331"/>
    </row>
    <row r="45" spans="1:9" ht="30" customHeight="1" x14ac:dyDescent="0.25">
      <c r="A45" s="74"/>
      <c r="B45" s="75"/>
      <c r="C45" s="76"/>
      <c r="D45" s="76"/>
      <c r="E45" s="77"/>
      <c r="F45" s="77"/>
      <c r="G45" s="78"/>
      <c r="H45" s="330"/>
      <c r="I45" s="331"/>
    </row>
    <row r="46" spans="1:9" ht="30" customHeight="1" x14ac:dyDescent="0.25">
      <c r="A46" s="74"/>
      <c r="B46" s="75"/>
      <c r="C46" s="76"/>
      <c r="D46" s="76"/>
      <c r="E46" s="77"/>
      <c r="F46" s="77"/>
      <c r="G46" s="78"/>
      <c r="H46" s="330"/>
      <c r="I46" s="331"/>
    </row>
    <row r="47" spans="1:9" ht="30" customHeight="1" thickBot="1" x14ac:dyDescent="0.3">
      <c r="A47" s="74"/>
      <c r="B47" s="75"/>
      <c r="C47" s="76"/>
      <c r="D47" s="76"/>
      <c r="E47" s="77"/>
      <c r="F47" s="77"/>
      <c r="G47" s="78"/>
      <c r="H47" s="363"/>
      <c r="I47" s="364"/>
    </row>
    <row r="48" spans="1:9" ht="30" customHeight="1" thickBot="1" x14ac:dyDescent="0.3">
      <c r="A48" s="396" t="s">
        <v>23</v>
      </c>
      <c r="B48" s="397"/>
      <c r="C48" s="397"/>
      <c r="D48" s="397"/>
      <c r="E48" s="397"/>
      <c r="F48" s="397"/>
      <c r="G48" s="397"/>
      <c r="H48" s="397"/>
      <c r="I48" s="398"/>
    </row>
    <row r="49" spans="1:9" ht="15" customHeight="1" thickBot="1" x14ac:dyDescent="0.3">
      <c r="A49" s="343" t="s">
        <v>58</v>
      </c>
      <c r="B49" s="344"/>
      <c r="C49" s="347" t="s">
        <v>59</v>
      </c>
      <c r="D49" s="348"/>
      <c r="E49" s="349"/>
      <c r="F49" s="350" t="s">
        <v>51</v>
      </c>
      <c r="G49" s="351"/>
      <c r="H49" s="322" t="s">
        <v>52</v>
      </c>
      <c r="I49" s="323"/>
    </row>
    <row r="50" spans="1:9" ht="15" customHeight="1" thickBot="1" x14ac:dyDescent="0.3">
      <c r="A50" s="345"/>
      <c r="B50" s="346"/>
      <c r="C50" s="347" t="s">
        <v>60</v>
      </c>
      <c r="D50" s="348"/>
      <c r="E50" s="349"/>
      <c r="F50" s="352"/>
      <c r="G50" s="353"/>
      <c r="H50" s="324"/>
      <c r="I50" s="325"/>
    </row>
    <row r="51" spans="1:9" ht="30" customHeight="1" x14ac:dyDescent="0.25">
      <c r="A51" s="334"/>
      <c r="B51" s="335"/>
      <c r="C51" s="79"/>
      <c r="D51" s="79"/>
      <c r="E51" s="79"/>
      <c r="F51" s="336"/>
      <c r="G51" s="337"/>
      <c r="H51" s="326"/>
      <c r="I51" s="327"/>
    </row>
    <row r="52" spans="1:9" ht="30" customHeight="1" x14ac:dyDescent="0.25">
      <c r="A52" s="338"/>
      <c r="B52" s="339"/>
      <c r="C52" s="80"/>
      <c r="D52" s="80"/>
      <c r="E52" s="80"/>
      <c r="F52" s="340"/>
      <c r="G52" s="340"/>
      <c r="H52" s="328"/>
      <c r="I52" s="329"/>
    </row>
    <row r="53" spans="1:9" ht="30" customHeight="1" x14ac:dyDescent="0.25">
      <c r="A53" s="341"/>
      <c r="B53" s="342"/>
      <c r="C53" s="80"/>
      <c r="D53" s="80"/>
      <c r="E53" s="80"/>
      <c r="F53" s="340"/>
      <c r="G53" s="340"/>
      <c r="H53" s="330"/>
      <c r="I53" s="331"/>
    </row>
    <row r="54" spans="1:9" ht="30" customHeight="1" x14ac:dyDescent="0.25">
      <c r="A54" s="341"/>
      <c r="B54" s="342"/>
      <c r="C54" s="80"/>
      <c r="D54" s="80"/>
      <c r="E54" s="80"/>
      <c r="F54" s="340"/>
      <c r="G54" s="340"/>
      <c r="H54" s="328"/>
      <c r="I54" s="329"/>
    </row>
    <row r="55" spans="1:9" ht="30" customHeight="1" thickBot="1" x14ac:dyDescent="0.3">
      <c r="A55" s="394"/>
      <c r="B55" s="395"/>
      <c r="C55" s="81"/>
      <c r="D55" s="81"/>
      <c r="E55" s="81"/>
      <c r="F55" s="392"/>
      <c r="G55" s="393"/>
      <c r="H55" s="363"/>
      <c r="I55" s="364"/>
    </row>
    <row r="56" spans="1:9" ht="30" customHeight="1" thickBot="1" x14ac:dyDescent="0.3">
      <c r="A56" s="396" t="s">
        <v>61</v>
      </c>
      <c r="B56" s="397"/>
      <c r="C56" s="397"/>
      <c r="D56" s="397"/>
      <c r="E56" s="397"/>
      <c r="F56" s="397"/>
      <c r="G56" s="397"/>
      <c r="H56" s="397"/>
      <c r="I56" s="398"/>
    </row>
    <row r="57" spans="1:9" ht="30" customHeight="1" thickBot="1" x14ac:dyDescent="0.3">
      <c r="A57" s="412" t="s">
        <v>58</v>
      </c>
      <c r="B57" s="413"/>
      <c r="C57" s="414" t="s">
        <v>62</v>
      </c>
      <c r="D57" s="415"/>
      <c r="E57" s="415"/>
      <c r="F57" s="415"/>
      <c r="G57" s="415"/>
      <c r="H57" s="415"/>
      <c r="I57" s="416"/>
    </row>
    <row r="58" spans="1:9" ht="30" customHeight="1" x14ac:dyDescent="0.25">
      <c r="A58" s="399"/>
      <c r="B58" s="400"/>
      <c r="C58" s="401"/>
      <c r="D58" s="401"/>
      <c r="E58" s="401"/>
      <c r="F58" s="401"/>
      <c r="G58" s="401"/>
      <c r="H58" s="401"/>
      <c r="I58" s="402"/>
    </row>
    <row r="59" spans="1:9" ht="30" customHeight="1" x14ac:dyDescent="0.25">
      <c r="A59" s="320"/>
      <c r="B59" s="321"/>
      <c r="C59" s="332"/>
      <c r="D59" s="332"/>
      <c r="E59" s="332"/>
      <c r="F59" s="332"/>
      <c r="G59" s="332"/>
      <c r="H59" s="332"/>
      <c r="I59" s="333"/>
    </row>
    <row r="60" spans="1:9" ht="30" customHeight="1" x14ac:dyDescent="0.25">
      <c r="A60" s="320"/>
      <c r="B60" s="321"/>
      <c r="C60" s="332"/>
      <c r="D60" s="332"/>
      <c r="E60" s="332"/>
      <c r="F60" s="332"/>
      <c r="G60" s="332"/>
      <c r="H60" s="332"/>
      <c r="I60" s="333"/>
    </row>
    <row r="61" spans="1:9" ht="30" customHeight="1" x14ac:dyDescent="0.25">
      <c r="A61" s="320"/>
      <c r="B61" s="321"/>
      <c r="C61" s="332"/>
      <c r="D61" s="332"/>
      <c r="E61" s="332"/>
      <c r="F61" s="332"/>
      <c r="G61" s="332"/>
      <c r="H61" s="332"/>
      <c r="I61" s="333"/>
    </row>
    <row r="62" spans="1:9" ht="30" customHeight="1" x14ac:dyDescent="0.25">
      <c r="A62" s="320"/>
      <c r="B62" s="321"/>
      <c r="C62" s="332"/>
      <c r="D62" s="332"/>
      <c r="E62" s="332"/>
      <c r="F62" s="332"/>
      <c r="G62" s="332"/>
      <c r="H62" s="332"/>
      <c r="I62" s="333"/>
    </row>
    <row r="63" spans="1:9" ht="30" customHeight="1" x14ac:dyDescent="0.25">
      <c r="A63" s="320"/>
      <c r="B63" s="321"/>
      <c r="C63" s="332"/>
      <c r="D63" s="332"/>
      <c r="E63" s="332"/>
      <c r="F63" s="332"/>
      <c r="G63" s="332"/>
      <c r="H63" s="332"/>
      <c r="I63" s="333"/>
    </row>
    <row r="64" spans="1:9" ht="30" customHeight="1" thickBot="1" x14ac:dyDescent="0.3">
      <c r="A64" s="390"/>
      <c r="B64" s="391"/>
      <c r="C64" s="388"/>
      <c r="D64" s="388"/>
      <c r="E64" s="388"/>
      <c r="F64" s="388"/>
      <c r="G64" s="388"/>
      <c r="H64" s="388"/>
      <c r="I64" s="389"/>
    </row>
  </sheetData>
  <sheetProtection algorithmName="SHA-512" hashValue="F3tVTm5iyLzun54sPfj2o/B5AkR+vV7CDife8d8GrJNoaBuA12iPZjNPmNkyw7/cKGvTRqe5zHsfKTcpsAvwww==" saltValue="DgDofubhmikoKajndwHzcg==" spinCount="100000" sheet="1" insertRows="0" deleteRows="0"/>
  <protectedRanges>
    <protectedRange sqref="B6 B16:B19 I8:I11 E10:G13 F14:G15 B8:D15" name="Rango1"/>
  </protectedRanges>
  <mergeCells count="76">
    <mergeCell ref="E1:I4"/>
    <mergeCell ref="A1:D4"/>
    <mergeCell ref="A57:B57"/>
    <mergeCell ref="C57:I57"/>
    <mergeCell ref="H12:H13"/>
    <mergeCell ref="I12:I13"/>
    <mergeCell ref="A21:I21"/>
    <mergeCell ref="A35:I35"/>
    <mergeCell ref="H36:I36"/>
    <mergeCell ref="A48:I48"/>
    <mergeCell ref="H37:I37"/>
    <mergeCell ref="H38:I38"/>
    <mergeCell ref="H39:I39"/>
    <mergeCell ref="H40:I40"/>
    <mergeCell ref="H41:I41"/>
    <mergeCell ref="H42:I42"/>
    <mergeCell ref="C64:I64"/>
    <mergeCell ref="A64:B64"/>
    <mergeCell ref="A60:B60"/>
    <mergeCell ref="A54:B54"/>
    <mergeCell ref="F55:G55"/>
    <mergeCell ref="H54:I54"/>
    <mergeCell ref="A59:B59"/>
    <mergeCell ref="C59:I59"/>
    <mergeCell ref="A55:B55"/>
    <mergeCell ref="H55:I55"/>
    <mergeCell ref="A56:I56"/>
    <mergeCell ref="A58:B58"/>
    <mergeCell ref="C58:I58"/>
    <mergeCell ref="C63:I63"/>
    <mergeCell ref="C62:I62"/>
    <mergeCell ref="A61:B61"/>
    <mergeCell ref="B9:D9"/>
    <mergeCell ref="B10:D10"/>
    <mergeCell ref="B11:D11"/>
    <mergeCell ref="B12:D12"/>
    <mergeCell ref="B13:G13"/>
    <mergeCell ref="A5:I5"/>
    <mergeCell ref="F6:G6"/>
    <mergeCell ref="H6:I6"/>
    <mergeCell ref="A7:I7"/>
    <mergeCell ref="B8:D8"/>
    <mergeCell ref="E8:G8"/>
    <mergeCell ref="C49:E49"/>
    <mergeCell ref="F49:G50"/>
    <mergeCell ref="C50:E50"/>
    <mergeCell ref="A16:A20"/>
    <mergeCell ref="B16:I20"/>
    <mergeCell ref="H43:I43"/>
    <mergeCell ref="H44:I44"/>
    <mergeCell ref="H45:I45"/>
    <mergeCell ref="H46:I46"/>
    <mergeCell ref="H47:I47"/>
    <mergeCell ref="A63:B63"/>
    <mergeCell ref="H49:I50"/>
    <mergeCell ref="H51:I51"/>
    <mergeCell ref="H52:I52"/>
    <mergeCell ref="H53:I53"/>
    <mergeCell ref="C60:I60"/>
    <mergeCell ref="A51:B51"/>
    <mergeCell ref="F51:G51"/>
    <mergeCell ref="A62:B62"/>
    <mergeCell ref="A52:B52"/>
    <mergeCell ref="F52:G52"/>
    <mergeCell ref="A53:B53"/>
    <mergeCell ref="F53:G53"/>
    <mergeCell ref="F54:G54"/>
    <mergeCell ref="C61:I61"/>
    <mergeCell ref="A49:B50"/>
    <mergeCell ref="B14:D14"/>
    <mergeCell ref="E15:F15"/>
    <mergeCell ref="B15:D15"/>
    <mergeCell ref="G15:I15"/>
    <mergeCell ref="A14:A15"/>
    <mergeCell ref="E14:F14"/>
    <mergeCell ref="G14:I14"/>
  </mergeCells>
  <dataValidations count="1">
    <dataValidation errorStyle="warning" allowBlank="1" showInputMessage="1" showErrorMessage="1" errorTitle="DATOS NO MODIFICABLES" sqref="E1" xr:uid="{0C3A9688-133A-46F3-A77C-697C639007BC}"/>
  </dataValidations>
  <pageMargins left="0.70866141732283472" right="0.70866141732283472" top="0.74803149606299213" bottom="0.74803149606299213" header="0.31496062992125984" footer="0.31496062992125984"/>
  <pageSetup scale="27" fitToHeight="10" orientation="landscape" r:id="rId1"/>
  <headerFooter>
    <oddFooter>&amp;L&amp;"Verdana,Normal"&amp;8Carrera 7 No. 26 – 20 Edif. Tequendama
Bogotá D.C. – Colombia Pbx:  601 616 60 44
www.fontur.com.co&amp;C&amp;"Verdana,Normal"&amp;8Página &amp;P de &amp;N&amp;R&amp;"Verdana,Normal"&amp;8Código: FGOF-003
Versión: 01
Vigencia: 30 de Agosto de 2024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D660266-BF29-4C2E-B269-3ADF29F0C8EA}">
          <x14:formula1>
            <xm:f>'INSUMOS '!$C$2:$C$4</xm:f>
          </x14:formula1>
          <xm:sqref>F10:F12</xm:sqref>
        </x14:dataValidation>
        <x14:dataValidation type="list" allowBlank="1" showInputMessage="1" showErrorMessage="1" xr:uid="{514E5B49-38B7-446E-A9D5-01EB0494C516}">
          <x14:formula1>
            <xm:f>'INSUMOS '!$B$2:$B$26</xm:f>
          </x14:formula1>
          <xm:sqref>I9</xm:sqref>
        </x14:dataValidation>
        <x14:dataValidation type="list" allowBlank="1" showInputMessage="1" showErrorMessage="1" xr:uid="{6D377A41-5E6F-4F60-863E-AF655E9FB79F}">
          <x14:formula1>
            <xm:f>'INSUMOS '!$E$2:$E$9</xm:f>
          </x14:formula1>
          <xm:sqref>B14:D15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13A635-7752-4458-813E-319261BC76A7}">
  <dimension ref="A1:O592"/>
  <sheetViews>
    <sheetView showGridLines="0" zoomScale="55" zoomScaleNormal="55" zoomScaleSheetLayoutView="25" workbookViewId="0">
      <selection activeCell="F40" sqref="F40"/>
    </sheetView>
  </sheetViews>
  <sheetFormatPr baseColWidth="10" defaultColWidth="11.453125" defaultRowHeight="13.5" x14ac:dyDescent="0.25"/>
  <cols>
    <col min="1" max="1" width="7.81640625" style="6" customWidth="1"/>
    <col min="2" max="2" width="76.7265625" style="60" customWidth="1"/>
    <col min="3" max="3" width="62" style="60" customWidth="1"/>
    <col min="4" max="4" width="49.54296875" style="60" customWidth="1"/>
    <col min="5" max="5" width="40.26953125" style="60" customWidth="1"/>
    <col min="6" max="6" width="28.453125" style="60" customWidth="1"/>
    <col min="7" max="7" width="30.453125" style="60" customWidth="1"/>
    <col min="8" max="8" width="30.26953125" style="60" customWidth="1"/>
    <col min="9" max="9" width="50.7265625" style="60" customWidth="1"/>
    <col min="10" max="10" width="41" style="60" customWidth="1"/>
    <col min="11" max="11" width="54.7265625" style="60" customWidth="1"/>
    <col min="12" max="12" width="53.7265625" style="60" customWidth="1"/>
    <col min="13" max="13" width="51.54296875" style="60" customWidth="1"/>
    <col min="14" max="14" width="27.81640625" style="60" customWidth="1"/>
    <col min="15" max="15" width="87.453125" style="60" customWidth="1"/>
    <col min="16" max="16384" width="11.453125" style="60"/>
  </cols>
  <sheetData>
    <row r="1" spans="1:12" s="9" customFormat="1" x14ac:dyDescent="0.35">
      <c r="A1" s="6"/>
    </row>
    <row r="2" spans="1:12" s="9" customFormat="1" ht="19.5" x14ac:dyDescent="0.35">
      <c r="A2" s="6"/>
      <c r="B2" s="105" t="s">
        <v>63</v>
      </c>
      <c r="C2" s="106">
        <f>+'TOTAL '!$B$6</f>
        <v>0</v>
      </c>
      <c r="D2" s="107"/>
      <c r="E2" s="107"/>
      <c r="I2" s="108"/>
      <c r="J2" s="109"/>
      <c r="K2" s="19"/>
    </row>
    <row r="3" spans="1:12" s="9" customFormat="1" ht="19.5" x14ac:dyDescent="0.35">
      <c r="A3" s="6"/>
      <c r="B3" s="105" t="str">
        <f>'TOTAL '!A8</f>
        <v>Nombres y apellidos del solicitante</v>
      </c>
      <c r="C3" s="110">
        <f>Cotizacion!B8</f>
        <v>0</v>
      </c>
      <c r="D3" s="111"/>
      <c r="E3" s="111"/>
      <c r="J3" s="107"/>
    </row>
    <row r="4" spans="1:12" s="9" customFormat="1" ht="19.5" x14ac:dyDescent="0.35">
      <c r="A4" s="6"/>
      <c r="B4" s="105" t="s">
        <v>6</v>
      </c>
      <c r="C4" s="112" cm="1">
        <f t="array" ref="C4:E4">+'TOTAL '!$B$9:$D$9</f>
        <v>0</v>
      </c>
      <c r="D4" s="111">
        <v>0</v>
      </c>
      <c r="E4" s="111">
        <v>0</v>
      </c>
      <c r="J4" s="109"/>
    </row>
    <row r="5" spans="1:12" s="9" customFormat="1" ht="19.5" x14ac:dyDescent="0.35">
      <c r="A5" s="6"/>
      <c r="B5" s="105" t="s">
        <v>10</v>
      </c>
      <c r="C5" s="110" cm="1">
        <f t="array" ref="C5:E5">+'TOTAL '!$B$10:$D$10</f>
        <v>0</v>
      </c>
      <c r="D5" s="111">
        <v>0</v>
      </c>
      <c r="E5" s="111">
        <v>0</v>
      </c>
      <c r="J5" s="113"/>
      <c r="L5" s="19"/>
    </row>
    <row r="6" spans="1:12" s="9" customFormat="1" ht="19.5" x14ac:dyDescent="0.35">
      <c r="A6" s="6"/>
      <c r="B6" s="105" t="s">
        <v>11</v>
      </c>
      <c r="C6" s="112" cm="1">
        <f t="array" ref="C6:E6">+'TOTAL '!$B$11:$D$11</f>
        <v>0</v>
      </c>
      <c r="D6" s="111">
        <v>0</v>
      </c>
      <c r="E6" s="111">
        <v>0</v>
      </c>
      <c r="J6" s="113"/>
      <c r="L6" s="19"/>
    </row>
    <row r="7" spans="1:12" s="9" customFormat="1" ht="19.5" x14ac:dyDescent="0.35">
      <c r="A7" s="6"/>
      <c r="B7" s="114" t="s">
        <v>64</v>
      </c>
      <c r="C7" s="110">
        <f>+'TOTAL '!$I$8</f>
        <v>0</v>
      </c>
      <c r="E7" s="107"/>
      <c r="G7" s="115"/>
      <c r="H7" s="115"/>
      <c r="I7" s="115"/>
      <c r="J7" s="115"/>
    </row>
    <row r="8" spans="1:12" s="9" customFormat="1" ht="19.5" x14ac:dyDescent="0.35">
      <c r="A8" s="6"/>
      <c r="B8" s="114" t="s">
        <v>65</v>
      </c>
      <c r="C8" s="110" t="str">
        <f>+'TOTAL '!$I$9</f>
        <v>GERENCIA GENERAL</v>
      </c>
      <c r="E8" s="109"/>
    </row>
    <row r="9" spans="1:12" s="9" customFormat="1" ht="19.5" x14ac:dyDescent="0.35">
      <c r="A9" s="6"/>
      <c r="B9" s="114" t="s">
        <v>66</v>
      </c>
      <c r="C9" s="106">
        <f>+'TOTAL '!$I$10</f>
        <v>0</v>
      </c>
      <c r="E9" s="113"/>
    </row>
    <row r="10" spans="1:12" s="9" customFormat="1" ht="19.5" x14ac:dyDescent="0.35">
      <c r="A10" s="6"/>
      <c r="B10" s="114" t="s">
        <v>12</v>
      </c>
      <c r="C10" s="106">
        <f>+'TOTAL '!$I$11</f>
        <v>0</v>
      </c>
      <c r="E10" s="113"/>
    </row>
    <row r="11" spans="1:12" s="9" customFormat="1" ht="19.5" x14ac:dyDescent="0.35">
      <c r="A11" s="6"/>
      <c r="B11" s="116" t="s">
        <v>2</v>
      </c>
      <c r="C11" s="110" cm="1">
        <f t="array" ref="C11:D11">+'TOTAL '!$H$6:$I$6</f>
        <v>0</v>
      </c>
      <c r="D11" s="117">
        <v>0</v>
      </c>
    </row>
    <row r="12" spans="1:12" s="9" customFormat="1" ht="19.5" x14ac:dyDescent="0.35">
      <c r="A12" s="6"/>
      <c r="B12" s="116" t="str">
        <f>'TOTAL '!A12</f>
        <v>Destino y/o Lugar del Evento</v>
      </c>
      <c r="C12" s="106" cm="1">
        <f t="array" ref="C12:E12">'TOTAL '!$B$12:$D$12</f>
        <v>0</v>
      </c>
      <c r="D12" s="117">
        <v>0</v>
      </c>
      <c r="E12" s="19">
        <v>0</v>
      </c>
    </row>
    <row r="13" spans="1:12" s="9" customFormat="1" ht="19.5" x14ac:dyDescent="0.35">
      <c r="A13" s="6"/>
      <c r="B13" s="118" t="str" cm="1">
        <f t="array" ref="B13:B17">'TOTAL '!A16:A20</f>
        <v xml:space="preserve">Descripcion de las actividad a realizar </v>
      </c>
      <c r="C13" s="112" cm="1">
        <f t="array" ref="C13:E13">+'TOTAL '!$B$16:$D$16</f>
        <v>0</v>
      </c>
      <c r="D13" s="117">
        <v>0</v>
      </c>
      <c r="E13" s="19">
        <v>0</v>
      </c>
    </row>
    <row r="14" spans="1:12" s="9" customFormat="1" x14ac:dyDescent="0.35">
      <c r="A14" s="6"/>
      <c r="B14" s="19">
        <v>0</v>
      </c>
      <c r="D14" s="117"/>
      <c r="E14" s="19"/>
    </row>
    <row r="15" spans="1:12" s="9" customFormat="1" x14ac:dyDescent="0.35">
      <c r="A15" s="6"/>
      <c r="B15" s="19">
        <v>0</v>
      </c>
      <c r="D15" s="117"/>
      <c r="E15" s="19"/>
    </row>
    <row r="16" spans="1:12" s="9" customFormat="1" x14ac:dyDescent="0.35">
      <c r="A16" s="6"/>
      <c r="B16" s="19">
        <v>0</v>
      </c>
      <c r="D16" s="117"/>
    </row>
    <row r="17" spans="1:15" ht="14" thickBot="1" x14ac:dyDescent="0.3">
      <c r="B17" s="19">
        <v>0</v>
      </c>
      <c r="C17" s="9"/>
    </row>
    <row r="18" spans="1:15" ht="62.25" customHeight="1" thickBot="1" x14ac:dyDescent="0.3">
      <c r="A18" s="428" t="s">
        <v>67</v>
      </c>
      <c r="B18" s="429"/>
      <c r="C18" s="429"/>
      <c r="D18" s="429"/>
      <c r="E18" s="429"/>
      <c r="F18" s="429"/>
      <c r="G18" s="429"/>
      <c r="H18" s="429"/>
      <c r="I18" s="429"/>
      <c r="J18" s="429"/>
      <c r="K18" s="429"/>
      <c r="L18" s="429"/>
      <c r="M18" s="429"/>
      <c r="N18" s="429"/>
      <c r="O18" s="430"/>
    </row>
    <row r="19" spans="1:15" s="125" customFormat="1" ht="56.25" customHeight="1" thickBot="1" x14ac:dyDescent="0.4">
      <c r="A19" s="119" t="s">
        <v>68</v>
      </c>
      <c r="B19" s="120" t="s">
        <v>69</v>
      </c>
      <c r="C19" s="120" t="s">
        <v>70</v>
      </c>
      <c r="D19" s="121" t="s">
        <v>71</v>
      </c>
      <c r="E19" s="122" t="s">
        <v>49</v>
      </c>
      <c r="F19" s="123" t="s">
        <v>72</v>
      </c>
      <c r="G19" s="124" t="s">
        <v>73</v>
      </c>
      <c r="H19" s="120" t="s">
        <v>48</v>
      </c>
      <c r="I19" s="124" t="s">
        <v>19</v>
      </c>
      <c r="J19" s="120" t="s">
        <v>74</v>
      </c>
      <c r="K19" s="120" t="s">
        <v>34</v>
      </c>
      <c r="L19" s="120" t="s">
        <v>20</v>
      </c>
      <c r="M19" s="120" t="s">
        <v>75</v>
      </c>
      <c r="N19" s="124" t="s">
        <v>76</v>
      </c>
      <c r="O19" s="120" t="s">
        <v>77</v>
      </c>
    </row>
    <row r="20" spans="1:15" s="134" customFormat="1" ht="15" x14ac:dyDescent="0.3">
      <c r="A20" s="434">
        <v>1</v>
      </c>
      <c r="B20" s="435"/>
      <c r="C20" s="437"/>
      <c r="D20" s="126"/>
      <c r="E20" s="126"/>
      <c r="F20" s="127"/>
      <c r="G20" s="127"/>
      <c r="H20" s="128"/>
      <c r="I20" s="129"/>
      <c r="J20" s="130"/>
      <c r="K20" s="131"/>
      <c r="L20" s="132"/>
      <c r="M20" s="133"/>
      <c r="N20" s="127"/>
      <c r="O20" s="126"/>
    </row>
    <row r="21" spans="1:15" s="134" customFormat="1" ht="15" x14ac:dyDescent="0.3">
      <c r="A21" s="434"/>
      <c r="B21" s="436"/>
      <c r="C21" s="438"/>
      <c r="D21" s="126"/>
      <c r="E21" s="126"/>
      <c r="F21" s="127"/>
      <c r="G21" s="127"/>
      <c r="H21" s="128"/>
      <c r="I21" s="129"/>
      <c r="J21" s="130"/>
      <c r="K21" s="131"/>
      <c r="L21" s="132"/>
      <c r="M21" s="133"/>
      <c r="N21" s="127"/>
      <c r="O21" s="126"/>
    </row>
    <row r="22" spans="1:15" s="134" customFormat="1" ht="15" x14ac:dyDescent="0.3">
      <c r="A22" s="434"/>
      <c r="B22" s="436"/>
      <c r="C22" s="438"/>
      <c r="D22" s="126"/>
      <c r="E22" s="126"/>
      <c r="F22" s="127"/>
      <c r="G22" s="127"/>
      <c r="H22" s="128"/>
      <c r="I22" s="129"/>
      <c r="J22" s="130"/>
      <c r="K22" s="131"/>
      <c r="L22" s="132"/>
      <c r="M22" s="133"/>
      <c r="N22" s="127"/>
      <c r="O22" s="126"/>
    </row>
    <row r="23" spans="1:15" s="134" customFormat="1" ht="15" x14ac:dyDescent="0.3">
      <c r="A23" s="425"/>
      <c r="B23" s="436"/>
      <c r="C23" s="439"/>
      <c r="D23" s="136"/>
      <c r="E23" s="136"/>
      <c r="F23" s="127"/>
      <c r="G23" s="137"/>
      <c r="H23" s="138"/>
      <c r="I23" s="129"/>
      <c r="J23" s="139"/>
      <c r="K23" s="131"/>
      <c r="L23" s="132"/>
      <c r="M23" s="140"/>
      <c r="N23" s="137"/>
      <c r="O23" s="136"/>
    </row>
    <row r="24" spans="1:15" s="134" customFormat="1" ht="15" x14ac:dyDescent="0.3">
      <c r="A24" s="425">
        <f>A20+1</f>
        <v>2</v>
      </c>
      <c r="B24" s="426"/>
      <c r="C24" s="427"/>
      <c r="D24" s="126"/>
      <c r="E24" s="126"/>
      <c r="F24" s="127"/>
      <c r="G24" s="141"/>
      <c r="H24" s="138"/>
      <c r="I24" s="129"/>
      <c r="J24" s="139"/>
      <c r="K24" s="131"/>
      <c r="L24" s="132"/>
      <c r="M24" s="140"/>
      <c r="N24" s="137"/>
      <c r="O24" s="136"/>
    </row>
    <row r="25" spans="1:15" s="134" customFormat="1" ht="15" x14ac:dyDescent="0.3">
      <c r="A25" s="425"/>
      <c r="B25" s="426"/>
      <c r="C25" s="427"/>
      <c r="D25" s="126"/>
      <c r="E25" s="126"/>
      <c r="F25" s="127"/>
      <c r="G25" s="137"/>
      <c r="H25" s="138"/>
      <c r="I25" s="129"/>
      <c r="J25" s="139"/>
      <c r="K25" s="131"/>
      <c r="L25" s="132"/>
      <c r="M25" s="140"/>
      <c r="N25" s="137"/>
      <c r="O25" s="136"/>
    </row>
    <row r="26" spans="1:15" s="134" customFormat="1" ht="15" x14ac:dyDescent="0.3">
      <c r="A26" s="425"/>
      <c r="B26" s="426"/>
      <c r="C26" s="427"/>
      <c r="D26" s="126"/>
      <c r="E26" s="126"/>
      <c r="F26" s="127"/>
      <c r="G26" s="137"/>
      <c r="H26" s="138"/>
      <c r="I26" s="129"/>
      <c r="J26" s="139"/>
      <c r="K26" s="131"/>
      <c r="L26" s="132"/>
      <c r="M26" s="140"/>
      <c r="N26" s="137"/>
      <c r="O26" s="136"/>
    </row>
    <row r="27" spans="1:15" s="134" customFormat="1" ht="15" x14ac:dyDescent="0.3">
      <c r="A27" s="425"/>
      <c r="B27" s="426"/>
      <c r="C27" s="427"/>
      <c r="D27" s="136"/>
      <c r="E27" s="136"/>
      <c r="F27" s="127"/>
      <c r="G27" s="137"/>
      <c r="H27" s="138"/>
      <c r="I27" s="129"/>
      <c r="J27" s="139"/>
      <c r="K27" s="131"/>
      <c r="L27" s="132"/>
      <c r="M27" s="140"/>
      <c r="N27" s="137"/>
      <c r="O27" s="136"/>
    </row>
    <row r="28" spans="1:15" s="134" customFormat="1" ht="15" x14ac:dyDescent="0.3">
      <c r="A28" s="425">
        <f t="shared" ref="A28" si="0">A24+1</f>
        <v>3</v>
      </c>
      <c r="B28" s="426"/>
      <c r="C28" s="427"/>
      <c r="D28" s="126"/>
      <c r="E28" s="126"/>
      <c r="F28" s="127"/>
      <c r="G28" s="137"/>
      <c r="H28" s="138"/>
      <c r="I28" s="129"/>
      <c r="J28" s="139"/>
      <c r="K28" s="131"/>
      <c r="L28" s="132"/>
      <c r="M28" s="140"/>
      <c r="N28" s="137"/>
      <c r="O28" s="136"/>
    </row>
    <row r="29" spans="1:15" s="134" customFormat="1" ht="15" x14ac:dyDescent="0.3">
      <c r="A29" s="425"/>
      <c r="B29" s="426"/>
      <c r="C29" s="427"/>
      <c r="D29" s="126"/>
      <c r="E29" s="126"/>
      <c r="F29" s="127"/>
      <c r="G29" s="137"/>
      <c r="H29" s="138"/>
      <c r="I29" s="129"/>
      <c r="J29" s="139"/>
      <c r="K29" s="131"/>
      <c r="L29" s="132"/>
      <c r="M29" s="140"/>
      <c r="N29" s="137"/>
      <c r="O29" s="136"/>
    </row>
    <row r="30" spans="1:15" s="134" customFormat="1" ht="15" x14ac:dyDescent="0.3">
      <c r="A30" s="425"/>
      <c r="B30" s="426"/>
      <c r="C30" s="427"/>
      <c r="D30" s="126"/>
      <c r="E30" s="126"/>
      <c r="F30" s="127"/>
      <c r="G30" s="137"/>
      <c r="H30" s="138"/>
      <c r="I30" s="129"/>
      <c r="J30" s="139"/>
      <c r="K30" s="131"/>
      <c r="L30" s="132"/>
      <c r="M30" s="140"/>
      <c r="N30" s="137"/>
      <c r="O30" s="136"/>
    </row>
    <row r="31" spans="1:15" s="134" customFormat="1" ht="15" x14ac:dyDescent="0.3">
      <c r="A31" s="425"/>
      <c r="B31" s="426"/>
      <c r="C31" s="427"/>
      <c r="D31" s="136"/>
      <c r="E31" s="136"/>
      <c r="F31" s="127"/>
      <c r="G31" s="137"/>
      <c r="H31" s="138"/>
      <c r="I31" s="129"/>
      <c r="J31" s="139"/>
      <c r="K31" s="131"/>
      <c r="L31" s="132"/>
      <c r="M31" s="140"/>
      <c r="N31" s="137"/>
      <c r="O31" s="136"/>
    </row>
    <row r="32" spans="1:15" s="134" customFormat="1" ht="15" x14ac:dyDescent="0.3">
      <c r="A32" s="425">
        <f t="shared" ref="A32" si="1">A28+1</f>
        <v>4</v>
      </c>
      <c r="B32" s="426"/>
      <c r="C32" s="427"/>
      <c r="D32" s="126"/>
      <c r="E32" s="126"/>
      <c r="F32" s="127"/>
      <c r="G32" s="137"/>
      <c r="H32" s="138"/>
      <c r="I32" s="129"/>
      <c r="J32" s="139"/>
      <c r="K32" s="131"/>
      <c r="L32" s="132"/>
      <c r="M32" s="140"/>
      <c r="N32" s="137"/>
      <c r="O32" s="136"/>
    </row>
    <row r="33" spans="1:15" s="134" customFormat="1" ht="15" x14ac:dyDescent="0.3">
      <c r="A33" s="425"/>
      <c r="B33" s="426"/>
      <c r="C33" s="427"/>
      <c r="D33" s="126"/>
      <c r="E33" s="126"/>
      <c r="F33" s="127"/>
      <c r="G33" s="137"/>
      <c r="H33" s="138"/>
      <c r="I33" s="129"/>
      <c r="J33" s="139"/>
      <c r="K33" s="131"/>
      <c r="L33" s="132"/>
      <c r="M33" s="140"/>
      <c r="N33" s="137"/>
      <c r="O33" s="136"/>
    </row>
    <row r="34" spans="1:15" s="134" customFormat="1" ht="15" x14ac:dyDescent="0.3">
      <c r="A34" s="425"/>
      <c r="B34" s="426"/>
      <c r="C34" s="427"/>
      <c r="D34" s="126"/>
      <c r="E34" s="126"/>
      <c r="F34" s="127"/>
      <c r="G34" s="137"/>
      <c r="H34" s="138"/>
      <c r="I34" s="129"/>
      <c r="J34" s="139"/>
      <c r="K34" s="131"/>
      <c r="L34" s="132"/>
      <c r="M34" s="140"/>
      <c r="N34" s="137"/>
      <c r="O34" s="136"/>
    </row>
    <row r="35" spans="1:15" s="134" customFormat="1" ht="15" x14ac:dyDescent="0.3">
      <c r="A35" s="425"/>
      <c r="B35" s="426"/>
      <c r="C35" s="427"/>
      <c r="D35" s="136"/>
      <c r="E35" s="136"/>
      <c r="F35" s="127"/>
      <c r="G35" s="137"/>
      <c r="H35" s="138"/>
      <c r="I35" s="129"/>
      <c r="J35" s="139"/>
      <c r="K35" s="131"/>
      <c r="L35" s="132"/>
      <c r="M35" s="140"/>
      <c r="N35" s="137"/>
      <c r="O35" s="136"/>
    </row>
    <row r="36" spans="1:15" s="134" customFormat="1" ht="15" x14ac:dyDescent="0.3">
      <c r="A36" s="425">
        <f t="shared" ref="A36" si="2">A32+1</f>
        <v>5</v>
      </c>
      <c r="B36" s="426"/>
      <c r="C36" s="427"/>
      <c r="D36" s="126"/>
      <c r="E36" s="126"/>
      <c r="F36" s="127"/>
      <c r="G36" s="137"/>
      <c r="H36" s="138"/>
      <c r="I36" s="129"/>
      <c r="J36" s="139"/>
      <c r="K36" s="131"/>
      <c r="L36" s="132"/>
      <c r="M36" s="140"/>
      <c r="N36" s="137"/>
      <c r="O36" s="136"/>
    </row>
    <row r="37" spans="1:15" s="134" customFormat="1" ht="15" x14ac:dyDescent="0.3">
      <c r="A37" s="425"/>
      <c r="B37" s="426"/>
      <c r="C37" s="427"/>
      <c r="D37" s="126"/>
      <c r="E37" s="126"/>
      <c r="F37" s="127"/>
      <c r="G37" s="137"/>
      <c r="H37" s="138"/>
      <c r="I37" s="129"/>
      <c r="J37" s="139"/>
      <c r="K37" s="131"/>
      <c r="L37" s="132"/>
      <c r="M37" s="140"/>
      <c r="N37" s="137"/>
      <c r="O37" s="136"/>
    </row>
    <row r="38" spans="1:15" s="134" customFormat="1" ht="15" x14ac:dyDescent="0.3">
      <c r="A38" s="425"/>
      <c r="B38" s="426"/>
      <c r="C38" s="427"/>
      <c r="D38" s="126"/>
      <c r="E38" s="126"/>
      <c r="F38" s="127"/>
      <c r="G38" s="137"/>
      <c r="H38" s="138"/>
      <c r="I38" s="129"/>
      <c r="J38" s="139"/>
      <c r="K38" s="131"/>
      <c r="L38" s="132"/>
      <c r="M38" s="140"/>
      <c r="N38" s="137"/>
      <c r="O38" s="136"/>
    </row>
    <row r="39" spans="1:15" s="134" customFormat="1" ht="15" x14ac:dyDescent="0.3">
      <c r="A39" s="425"/>
      <c r="B39" s="426"/>
      <c r="C39" s="427"/>
      <c r="D39" s="136"/>
      <c r="E39" s="136"/>
      <c r="F39" s="127"/>
      <c r="G39" s="137"/>
      <c r="H39" s="138"/>
      <c r="I39" s="129"/>
      <c r="J39" s="139"/>
      <c r="K39" s="131"/>
      <c r="L39" s="132"/>
      <c r="M39" s="140"/>
      <c r="N39" s="137"/>
      <c r="O39" s="136"/>
    </row>
    <row r="40" spans="1:15" s="134" customFormat="1" ht="15" x14ac:dyDescent="0.3">
      <c r="A40" s="425">
        <f t="shared" ref="A40" si="3">A36+1</f>
        <v>6</v>
      </c>
      <c r="B40" s="426"/>
      <c r="C40" s="427"/>
      <c r="D40" s="126"/>
      <c r="E40" s="126"/>
      <c r="F40" s="127"/>
      <c r="G40" s="137"/>
      <c r="H40" s="138"/>
      <c r="I40" s="129"/>
      <c r="J40" s="139"/>
      <c r="K40" s="131"/>
      <c r="L40" s="132"/>
      <c r="M40" s="140"/>
      <c r="N40" s="137"/>
      <c r="O40" s="136"/>
    </row>
    <row r="41" spans="1:15" s="134" customFormat="1" ht="15" x14ac:dyDescent="0.3">
      <c r="A41" s="425"/>
      <c r="B41" s="426"/>
      <c r="C41" s="427"/>
      <c r="D41" s="126"/>
      <c r="E41" s="126"/>
      <c r="F41" s="127"/>
      <c r="G41" s="137"/>
      <c r="H41" s="138"/>
      <c r="I41" s="129"/>
      <c r="J41" s="139"/>
      <c r="K41" s="131"/>
      <c r="L41" s="132"/>
      <c r="M41" s="140"/>
      <c r="N41" s="137"/>
      <c r="O41" s="136"/>
    </row>
    <row r="42" spans="1:15" s="134" customFormat="1" ht="15" x14ac:dyDescent="0.3">
      <c r="A42" s="425"/>
      <c r="B42" s="426"/>
      <c r="C42" s="427"/>
      <c r="D42" s="126"/>
      <c r="E42" s="126"/>
      <c r="F42" s="127"/>
      <c r="G42" s="137"/>
      <c r="H42" s="138"/>
      <c r="I42" s="129"/>
      <c r="J42" s="139"/>
      <c r="K42" s="131"/>
      <c r="L42" s="132"/>
      <c r="M42" s="140"/>
      <c r="N42" s="137"/>
      <c r="O42" s="136"/>
    </row>
    <row r="43" spans="1:15" s="134" customFormat="1" ht="15" x14ac:dyDescent="0.3">
      <c r="A43" s="425"/>
      <c r="B43" s="426"/>
      <c r="C43" s="427"/>
      <c r="D43" s="136"/>
      <c r="E43" s="136"/>
      <c r="F43" s="127"/>
      <c r="G43" s="137"/>
      <c r="H43" s="138"/>
      <c r="I43" s="129"/>
      <c r="J43" s="139"/>
      <c r="K43" s="131"/>
      <c r="L43" s="132"/>
      <c r="M43" s="140"/>
      <c r="N43" s="137"/>
      <c r="O43" s="136"/>
    </row>
    <row r="44" spans="1:15" s="134" customFormat="1" ht="15" x14ac:dyDescent="0.3">
      <c r="A44" s="425">
        <f t="shared" ref="A44" si="4">A40+1</f>
        <v>7</v>
      </c>
      <c r="B44" s="426"/>
      <c r="C44" s="427"/>
      <c r="D44" s="126"/>
      <c r="E44" s="126"/>
      <c r="F44" s="127"/>
      <c r="G44" s="127"/>
      <c r="H44" s="128"/>
      <c r="I44" s="142"/>
      <c r="J44" s="130"/>
      <c r="K44" s="131"/>
      <c r="L44" s="132"/>
      <c r="M44" s="133"/>
      <c r="N44" s="127"/>
      <c r="O44" s="126"/>
    </row>
    <row r="45" spans="1:15" s="134" customFormat="1" ht="15" x14ac:dyDescent="0.3">
      <c r="A45" s="425"/>
      <c r="B45" s="426"/>
      <c r="C45" s="427"/>
      <c r="D45" s="126"/>
      <c r="E45" s="126"/>
      <c r="F45" s="127"/>
      <c r="G45" s="127"/>
      <c r="H45" s="128"/>
      <c r="I45" s="142"/>
      <c r="J45" s="130"/>
      <c r="K45" s="131"/>
      <c r="L45" s="132"/>
      <c r="M45" s="133"/>
      <c r="N45" s="127"/>
      <c r="O45" s="126"/>
    </row>
    <row r="46" spans="1:15" s="134" customFormat="1" ht="15" x14ac:dyDescent="0.3">
      <c r="A46" s="425"/>
      <c r="B46" s="426"/>
      <c r="C46" s="427"/>
      <c r="D46" s="126"/>
      <c r="E46" s="126"/>
      <c r="F46" s="127"/>
      <c r="G46" s="127"/>
      <c r="H46" s="128"/>
      <c r="I46" s="142"/>
      <c r="J46" s="130"/>
      <c r="K46" s="131"/>
      <c r="L46" s="132"/>
      <c r="M46" s="133"/>
      <c r="N46" s="127"/>
      <c r="O46" s="126"/>
    </row>
    <row r="47" spans="1:15" s="134" customFormat="1" ht="15" x14ac:dyDescent="0.3">
      <c r="A47" s="425"/>
      <c r="B47" s="426"/>
      <c r="C47" s="427"/>
      <c r="D47" s="136"/>
      <c r="E47" s="136"/>
      <c r="F47" s="127"/>
      <c r="G47" s="137"/>
      <c r="H47" s="138"/>
      <c r="I47" s="129"/>
      <c r="J47" s="139"/>
      <c r="K47" s="131"/>
      <c r="L47" s="132"/>
      <c r="M47" s="140"/>
      <c r="N47" s="137"/>
      <c r="O47" s="136"/>
    </row>
    <row r="48" spans="1:15" s="134" customFormat="1" ht="15" x14ac:dyDescent="0.3">
      <c r="A48" s="425">
        <f t="shared" ref="A48:A108" si="5">A44+1</f>
        <v>8</v>
      </c>
      <c r="B48" s="426"/>
      <c r="C48" s="427"/>
      <c r="D48" s="136"/>
      <c r="E48" s="136"/>
      <c r="F48" s="127"/>
      <c r="G48" s="137"/>
      <c r="H48" s="138"/>
      <c r="I48" s="129"/>
      <c r="J48" s="139"/>
      <c r="K48" s="131"/>
      <c r="L48" s="132"/>
      <c r="M48" s="140"/>
      <c r="N48" s="137"/>
      <c r="O48" s="136"/>
    </row>
    <row r="49" spans="1:15" s="134" customFormat="1" ht="15" x14ac:dyDescent="0.3">
      <c r="A49" s="425"/>
      <c r="B49" s="426"/>
      <c r="C49" s="427"/>
      <c r="D49" s="136"/>
      <c r="E49" s="136"/>
      <c r="F49" s="127"/>
      <c r="G49" s="137"/>
      <c r="H49" s="138"/>
      <c r="I49" s="129"/>
      <c r="J49" s="139"/>
      <c r="K49" s="131"/>
      <c r="L49" s="132"/>
      <c r="M49" s="140"/>
      <c r="N49" s="137"/>
      <c r="O49" s="136"/>
    </row>
    <row r="50" spans="1:15" s="134" customFormat="1" ht="15" x14ac:dyDescent="0.3">
      <c r="A50" s="425"/>
      <c r="B50" s="426"/>
      <c r="C50" s="427"/>
      <c r="D50" s="136"/>
      <c r="E50" s="136"/>
      <c r="F50" s="127"/>
      <c r="G50" s="137"/>
      <c r="H50" s="138"/>
      <c r="I50" s="129"/>
      <c r="J50" s="139"/>
      <c r="K50" s="131"/>
      <c r="L50" s="132"/>
      <c r="M50" s="140"/>
      <c r="N50" s="137"/>
      <c r="O50" s="136"/>
    </row>
    <row r="51" spans="1:15" s="134" customFormat="1" ht="15" x14ac:dyDescent="0.3">
      <c r="A51" s="425"/>
      <c r="B51" s="426"/>
      <c r="C51" s="427"/>
      <c r="D51" s="136"/>
      <c r="E51" s="136"/>
      <c r="F51" s="127"/>
      <c r="G51" s="137"/>
      <c r="H51" s="138"/>
      <c r="I51" s="129"/>
      <c r="J51" s="139"/>
      <c r="K51" s="131"/>
      <c r="L51" s="132"/>
      <c r="M51" s="140"/>
      <c r="N51" s="137"/>
      <c r="O51" s="136"/>
    </row>
    <row r="52" spans="1:15" s="134" customFormat="1" ht="15" x14ac:dyDescent="0.3">
      <c r="A52" s="425">
        <f t="shared" si="5"/>
        <v>9</v>
      </c>
      <c r="B52" s="426"/>
      <c r="C52" s="427"/>
      <c r="D52" s="136"/>
      <c r="E52" s="136"/>
      <c r="F52" s="127"/>
      <c r="G52" s="137"/>
      <c r="H52" s="138"/>
      <c r="I52" s="129"/>
      <c r="J52" s="139"/>
      <c r="K52" s="131"/>
      <c r="L52" s="132"/>
      <c r="M52" s="140"/>
      <c r="N52" s="137"/>
      <c r="O52" s="136"/>
    </row>
    <row r="53" spans="1:15" s="134" customFormat="1" ht="15" x14ac:dyDescent="0.3">
      <c r="A53" s="425"/>
      <c r="B53" s="426"/>
      <c r="C53" s="427"/>
      <c r="D53" s="136"/>
      <c r="E53" s="136"/>
      <c r="F53" s="127"/>
      <c r="G53" s="137"/>
      <c r="H53" s="138"/>
      <c r="I53" s="129"/>
      <c r="J53" s="139"/>
      <c r="K53" s="131"/>
      <c r="L53" s="132"/>
      <c r="M53" s="140"/>
      <c r="N53" s="137"/>
      <c r="O53" s="136"/>
    </row>
    <row r="54" spans="1:15" s="134" customFormat="1" ht="15" x14ac:dyDescent="0.3">
      <c r="A54" s="425"/>
      <c r="B54" s="426"/>
      <c r="C54" s="427"/>
      <c r="D54" s="136"/>
      <c r="E54" s="136"/>
      <c r="F54" s="127"/>
      <c r="G54" s="137"/>
      <c r="H54" s="138"/>
      <c r="I54" s="129"/>
      <c r="J54" s="139"/>
      <c r="K54" s="131"/>
      <c r="L54" s="132"/>
      <c r="M54" s="140"/>
      <c r="N54" s="137"/>
      <c r="O54" s="136"/>
    </row>
    <row r="55" spans="1:15" s="134" customFormat="1" ht="15" x14ac:dyDescent="0.3">
      <c r="A55" s="425"/>
      <c r="B55" s="426"/>
      <c r="C55" s="427"/>
      <c r="D55" s="136"/>
      <c r="E55" s="136"/>
      <c r="F55" s="127"/>
      <c r="G55" s="137"/>
      <c r="H55" s="138"/>
      <c r="I55" s="129"/>
      <c r="J55" s="139"/>
      <c r="K55" s="131"/>
      <c r="L55" s="132"/>
      <c r="M55" s="140"/>
      <c r="N55" s="137"/>
      <c r="O55" s="136"/>
    </row>
    <row r="56" spans="1:15" s="134" customFormat="1" ht="15" x14ac:dyDescent="0.3">
      <c r="A56" s="425">
        <f t="shared" si="5"/>
        <v>10</v>
      </c>
      <c r="B56" s="426"/>
      <c r="C56" s="427"/>
      <c r="D56" s="136"/>
      <c r="E56" s="136"/>
      <c r="F56" s="127"/>
      <c r="G56" s="137"/>
      <c r="H56" s="138"/>
      <c r="I56" s="129"/>
      <c r="J56" s="139"/>
      <c r="K56" s="131"/>
      <c r="L56" s="132"/>
      <c r="M56" s="140"/>
      <c r="N56" s="137"/>
      <c r="O56" s="136"/>
    </row>
    <row r="57" spans="1:15" s="134" customFormat="1" ht="15" x14ac:dyDescent="0.3">
      <c r="A57" s="425"/>
      <c r="B57" s="426"/>
      <c r="C57" s="427"/>
      <c r="D57" s="136"/>
      <c r="E57" s="136"/>
      <c r="F57" s="127"/>
      <c r="G57" s="137"/>
      <c r="H57" s="138"/>
      <c r="I57" s="129"/>
      <c r="J57" s="139"/>
      <c r="K57" s="131"/>
      <c r="L57" s="132"/>
      <c r="M57" s="140"/>
      <c r="N57" s="137"/>
      <c r="O57" s="136"/>
    </row>
    <row r="58" spans="1:15" s="134" customFormat="1" ht="15" x14ac:dyDescent="0.3">
      <c r="A58" s="425"/>
      <c r="B58" s="426"/>
      <c r="C58" s="427"/>
      <c r="D58" s="136"/>
      <c r="E58" s="136"/>
      <c r="F58" s="127"/>
      <c r="G58" s="137"/>
      <c r="H58" s="138"/>
      <c r="I58" s="129"/>
      <c r="J58" s="139"/>
      <c r="K58" s="131"/>
      <c r="L58" s="132"/>
      <c r="M58" s="140"/>
      <c r="N58" s="137"/>
      <c r="O58" s="136"/>
    </row>
    <row r="59" spans="1:15" s="134" customFormat="1" ht="15" x14ac:dyDescent="0.3">
      <c r="A59" s="425"/>
      <c r="B59" s="426"/>
      <c r="C59" s="427"/>
      <c r="D59" s="136"/>
      <c r="E59" s="136"/>
      <c r="F59" s="127"/>
      <c r="G59" s="137"/>
      <c r="H59" s="138"/>
      <c r="I59" s="129"/>
      <c r="J59" s="139"/>
      <c r="K59" s="131"/>
      <c r="L59" s="132"/>
      <c r="M59" s="140"/>
      <c r="N59" s="137"/>
      <c r="O59" s="136"/>
    </row>
    <row r="60" spans="1:15" s="134" customFormat="1" ht="15" x14ac:dyDescent="0.3">
      <c r="A60" s="425">
        <f t="shared" si="5"/>
        <v>11</v>
      </c>
      <c r="B60" s="426"/>
      <c r="C60" s="427"/>
      <c r="D60" s="136"/>
      <c r="E60" s="136"/>
      <c r="F60" s="127"/>
      <c r="G60" s="137"/>
      <c r="H60" s="138"/>
      <c r="I60" s="129"/>
      <c r="J60" s="139"/>
      <c r="K60" s="131"/>
      <c r="L60" s="132"/>
      <c r="M60" s="140"/>
      <c r="N60" s="137"/>
      <c r="O60" s="136"/>
    </row>
    <row r="61" spans="1:15" s="134" customFormat="1" ht="15" x14ac:dyDescent="0.3">
      <c r="A61" s="425"/>
      <c r="B61" s="426"/>
      <c r="C61" s="427"/>
      <c r="D61" s="136"/>
      <c r="E61" s="136"/>
      <c r="F61" s="127"/>
      <c r="G61" s="137"/>
      <c r="H61" s="138"/>
      <c r="I61" s="129"/>
      <c r="J61" s="139"/>
      <c r="K61" s="131"/>
      <c r="L61" s="132"/>
      <c r="M61" s="140"/>
      <c r="N61" s="137"/>
      <c r="O61" s="136"/>
    </row>
    <row r="62" spans="1:15" s="134" customFormat="1" ht="15" x14ac:dyDescent="0.3">
      <c r="A62" s="425"/>
      <c r="B62" s="426"/>
      <c r="C62" s="427"/>
      <c r="D62" s="136"/>
      <c r="E62" s="136"/>
      <c r="F62" s="127"/>
      <c r="G62" s="137"/>
      <c r="H62" s="138"/>
      <c r="I62" s="129"/>
      <c r="J62" s="139"/>
      <c r="K62" s="131"/>
      <c r="L62" s="132"/>
      <c r="M62" s="140"/>
      <c r="N62" s="137"/>
      <c r="O62" s="136"/>
    </row>
    <row r="63" spans="1:15" s="134" customFormat="1" ht="15" x14ac:dyDescent="0.3">
      <c r="A63" s="425"/>
      <c r="B63" s="426"/>
      <c r="C63" s="427"/>
      <c r="D63" s="136"/>
      <c r="E63" s="136"/>
      <c r="F63" s="127"/>
      <c r="G63" s="137"/>
      <c r="H63" s="138"/>
      <c r="I63" s="129"/>
      <c r="J63" s="139"/>
      <c r="K63" s="131"/>
      <c r="L63" s="132"/>
      <c r="M63" s="140"/>
      <c r="N63" s="137"/>
      <c r="O63" s="136"/>
    </row>
    <row r="64" spans="1:15" s="134" customFormat="1" ht="15" x14ac:dyDescent="0.3">
      <c r="A64" s="425">
        <f t="shared" si="5"/>
        <v>12</v>
      </c>
      <c r="B64" s="426"/>
      <c r="C64" s="427"/>
      <c r="D64" s="136"/>
      <c r="E64" s="136"/>
      <c r="F64" s="127"/>
      <c r="G64" s="137"/>
      <c r="H64" s="138"/>
      <c r="I64" s="129"/>
      <c r="J64" s="139"/>
      <c r="K64" s="131"/>
      <c r="L64" s="132"/>
      <c r="M64" s="140"/>
      <c r="N64" s="137"/>
      <c r="O64" s="136"/>
    </row>
    <row r="65" spans="1:15" s="134" customFormat="1" ht="15" x14ac:dyDescent="0.3">
      <c r="A65" s="425"/>
      <c r="B65" s="426"/>
      <c r="C65" s="427"/>
      <c r="D65" s="136"/>
      <c r="E65" s="136"/>
      <c r="F65" s="127"/>
      <c r="G65" s="137"/>
      <c r="H65" s="138"/>
      <c r="I65" s="129"/>
      <c r="J65" s="139"/>
      <c r="K65" s="131"/>
      <c r="L65" s="132"/>
      <c r="M65" s="140"/>
      <c r="N65" s="137"/>
      <c r="O65" s="136"/>
    </row>
    <row r="66" spans="1:15" s="134" customFormat="1" ht="15" x14ac:dyDescent="0.3">
      <c r="A66" s="425"/>
      <c r="B66" s="426"/>
      <c r="C66" s="427"/>
      <c r="D66" s="136"/>
      <c r="E66" s="136"/>
      <c r="F66" s="127"/>
      <c r="G66" s="137"/>
      <c r="H66" s="138"/>
      <c r="I66" s="129"/>
      <c r="J66" s="139"/>
      <c r="K66" s="131"/>
      <c r="L66" s="132"/>
      <c r="M66" s="140"/>
      <c r="N66" s="137"/>
      <c r="O66" s="136"/>
    </row>
    <row r="67" spans="1:15" s="134" customFormat="1" ht="15" x14ac:dyDescent="0.3">
      <c r="A67" s="425"/>
      <c r="B67" s="426"/>
      <c r="C67" s="427"/>
      <c r="D67" s="136"/>
      <c r="E67" s="136"/>
      <c r="F67" s="127"/>
      <c r="G67" s="137"/>
      <c r="H67" s="138"/>
      <c r="I67" s="129"/>
      <c r="J67" s="139"/>
      <c r="K67" s="131"/>
      <c r="L67" s="132"/>
      <c r="M67" s="140"/>
      <c r="N67" s="137"/>
      <c r="O67" s="136"/>
    </row>
    <row r="68" spans="1:15" s="134" customFormat="1" ht="15" x14ac:dyDescent="0.3">
      <c r="A68" s="425">
        <f t="shared" si="5"/>
        <v>13</v>
      </c>
      <c r="B68" s="426"/>
      <c r="C68" s="427"/>
      <c r="D68" s="136"/>
      <c r="E68" s="136"/>
      <c r="F68" s="127"/>
      <c r="G68" s="137"/>
      <c r="H68" s="138"/>
      <c r="I68" s="129"/>
      <c r="J68" s="139"/>
      <c r="K68" s="131"/>
      <c r="L68" s="132"/>
      <c r="M68" s="140"/>
      <c r="N68" s="137"/>
      <c r="O68" s="136"/>
    </row>
    <row r="69" spans="1:15" s="134" customFormat="1" ht="15" x14ac:dyDescent="0.3">
      <c r="A69" s="425"/>
      <c r="B69" s="426"/>
      <c r="C69" s="427"/>
      <c r="D69" s="136"/>
      <c r="E69" s="136"/>
      <c r="F69" s="127"/>
      <c r="G69" s="137"/>
      <c r="H69" s="138"/>
      <c r="I69" s="129"/>
      <c r="J69" s="139"/>
      <c r="K69" s="131"/>
      <c r="L69" s="132"/>
      <c r="M69" s="140"/>
      <c r="N69" s="137"/>
      <c r="O69" s="136"/>
    </row>
    <row r="70" spans="1:15" s="134" customFormat="1" ht="15" x14ac:dyDescent="0.3">
      <c r="A70" s="425"/>
      <c r="B70" s="426"/>
      <c r="C70" s="427"/>
      <c r="D70" s="136"/>
      <c r="E70" s="136"/>
      <c r="F70" s="127"/>
      <c r="G70" s="137"/>
      <c r="H70" s="138"/>
      <c r="I70" s="129"/>
      <c r="J70" s="139"/>
      <c r="K70" s="131"/>
      <c r="L70" s="132"/>
      <c r="M70" s="140"/>
      <c r="N70" s="137"/>
      <c r="O70" s="136"/>
    </row>
    <row r="71" spans="1:15" s="134" customFormat="1" ht="15" x14ac:dyDescent="0.3">
      <c r="A71" s="425"/>
      <c r="B71" s="426"/>
      <c r="C71" s="427"/>
      <c r="D71" s="136"/>
      <c r="E71" s="136"/>
      <c r="F71" s="127"/>
      <c r="G71" s="137"/>
      <c r="H71" s="138"/>
      <c r="I71" s="129"/>
      <c r="J71" s="139"/>
      <c r="K71" s="131"/>
      <c r="L71" s="132"/>
      <c r="M71" s="140"/>
      <c r="N71" s="137"/>
      <c r="O71" s="136"/>
    </row>
    <row r="72" spans="1:15" s="134" customFormat="1" ht="15" x14ac:dyDescent="0.3">
      <c r="A72" s="425">
        <f t="shared" si="5"/>
        <v>14</v>
      </c>
      <c r="B72" s="426"/>
      <c r="C72" s="427"/>
      <c r="D72" s="136"/>
      <c r="E72" s="136"/>
      <c r="F72" s="127"/>
      <c r="G72" s="137"/>
      <c r="H72" s="138"/>
      <c r="I72" s="129"/>
      <c r="J72" s="139"/>
      <c r="K72" s="131"/>
      <c r="L72" s="132"/>
      <c r="M72" s="140"/>
      <c r="N72" s="137"/>
      <c r="O72" s="136"/>
    </row>
    <row r="73" spans="1:15" s="134" customFormat="1" ht="15" x14ac:dyDescent="0.3">
      <c r="A73" s="425"/>
      <c r="B73" s="426"/>
      <c r="C73" s="427"/>
      <c r="D73" s="136"/>
      <c r="E73" s="136"/>
      <c r="F73" s="127"/>
      <c r="G73" s="137"/>
      <c r="H73" s="138"/>
      <c r="I73" s="129"/>
      <c r="J73" s="139"/>
      <c r="K73" s="131"/>
      <c r="L73" s="132"/>
      <c r="M73" s="140"/>
      <c r="N73" s="137"/>
      <c r="O73" s="136"/>
    </row>
    <row r="74" spans="1:15" s="134" customFormat="1" ht="15" x14ac:dyDescent="0.3">
      <c r="A74" s="425"/>
      <c r="B74" s="426"/>
      <c r="C74" s="427"/>
      <c r="D74" s="136"/>
      <c r="E74" s="136"/>
      <c r="F74" s="127"/>
      <c r="G74" s="137"/>
      <c r="H74" s="138"/>
      <c r="I74" s="129"/>
      <c r="J74" s="139"/>
      <c r="K74" s="131"/>
      <c r="L74" s="132"/>
      <c r="M74" s="140"/>
      <c r="N74" s="137"/>
      <c r="O74" s="136"/>
    </row>
    <row r="75" spans="1:15" s="134" customFormat="1" ht="15" x14ac:dyDescent="0.3">
      <c r="A75" s="425"/>
      <c r="B75" s="426"/>
      <c r="C75" s="427"/>
      <c r="D75" s="136"/>
      <c r="E75" s="136"/>
      <c r="F75" s="127"/>
      <c r="G75" s="137"/>
      <c r="H75" s="138"/>
      <c r="I75" s="129"/>
      <c r="J75" s="139"/>
      <c r="K75" s="131"/>
      <c r="L75" s="132"/>
      <c r="M75" s="140"/>
      <c r="N75" s="137"/>
      <c r="O75" s="136"/>
    </row>
    <row r="76" spans="1:15" s="134" customFormat="1" ht="15" x14ac:dyDescent="0.3">
      <c r="A76" s="425">
        <f t="shared" si="5"/>
        <v>15</v>
      </c>
      <c r="B76" s="426"/>
      <c r="C76" s="427"/>
      <c r="D76" s="136"/>
      <c r="E76" s="136"/>
      <c r="F76" s="127"/>
      <c r="G76" s="137"/>
      <c r="H76" s="138"/>
      <c r="I76" s="129"/>
      <c r="J76" s="139"/>
      <c r="K76" s="131"/>
      <c r="L76" s="132"/>
      <c r="M76" s="140"/>
      <c r="N76" s="137"/>
      <c r="O76" s="136"/>
    </row>
    <row r="77" spans="1:15" s="134" customFormat="1" ht="15" x14ac:dyDescent="0.3">
      <c r="A77" s="425"/>
      <c r="B77" s="426"/>
      <c r="C77" s="427"/>
      <c r="D77" s="136"/>
      <c r="E77" s="136"/>
      <c r="F77" s="127"/>
      <c r="G77" s="137"/>
      <c r="H77" s="138"/>
      <c r="I77" s="129"/>
      <c r="J77" s="139"/>
      <c r="K77" s="131"/>
      <c r="L77" s="132"/>
      <c r="M77" s="140"/>
      <c r="N77" s="137"/>
      <c r="O77" s="136"/>
    </row>
    <row r="78" spans="1:15" s="134" customFormat="1" ht="15" x14ac:dyDescent="0.3">
      <c r="A78" s="425"/>
      <c r="B78" s="426"/>
      <c r="C78" s="427"/>
      <c r="D78" s="136"/>
      <c r="E78" s="136"/>
      <c r="F78" s="127"/>
      <c r="G78" s="137"/>
      <c r="H78" s="138"/>
      <c r="I78" s="129"/>
      <c r="J78" s="139"/>
      <c r="K78" s="131"/>
      <c r="L78" s="132"/>
      <c r="M78" s="140"/>
      <c r="N78" s="137"/>
      <c r="O78" s="136"/>
    </row>
    <row r="79" spans="1:15" s="134" customFormat="1" ht="15" x14ac:dyDescent="0.3">
      <c r="A79" s="425"/>
      <c r="B79" s="426"/>
      <c r="C79" s="427"/>
      <c r="D79" s="136"/>
      <c r="E79" s="136"/>
      <c r="F79" s="127"/>
      <c r="G79" s="137"/>
      <c r="H79" s="138"/>
      <c r="I79" s="129"/>
      <c r="J79" s="139"/>
      <c r="K79" s="131"/>
      <c r="L79" s="132"/>
      <c r="M79" s="140"/>
      <c r="N79" s="137"/>
      <c r="O79" s="136"/>
    </row>
    <row r="80" spans="1:15" s="134" customFormat="1" ht="15" x14ac:dyDescent="0.3">
      <c r="A80" s="425">
        <f t="shared" si="5"/>
        <v>16</v>
      </c>
      <c r="B80" s="426"/>
      <c r="C80" s="427"/>
      <c r="D80" s="136"/>
      <c r="E80" s="136"/>
      <c r="F80" s="127"/>
      <c r="G80" s="137"/>
      <c r="H80" s="138"/>
      <c r="I80" s="129"/>
      <c r="J80" s="139"/>
      <c r="K80" s="131"/>
      <c r="L80" s="132"/>
      <c r="M80" s="140"/>
      <c r="N80" s="137"/>
      <c r="O80" s="136"/>
    </row>
    <row r="81" spans="1:15" s="134" customFormat="1" ht="15" x14ac:dyDescent="0.3">
      <c r="A81" s="425"/>
      <c r="B81" s="426"/>
      <c r="C81" s="427"/>
      <c r="D81" s="136"/>
      <c r="E81" s="136"/>
      <c r="F81" s="127"/>
      <c r="G81" s="137"/>
      <c r="H81" s="138"/>
      <c r="I81" s="129"/>
      <c r="J81" s="139"/>
      <c r="K81" s="131"/>
      <c r="L81" s="132"/>
      <c r="M81" s="140"/>
      <c r="N81" s="137"/>
      <c r="O81" s="136"/>
    </row>
    <row r="82" spans="1:15" s="134" customFormat="1" ht="15" x14ac:dyDescent="0.3">
      <c r="A82" s="425"/>
      <c r="B82" s="426"/>
      <c r="C82" s="427"/>
      <c r="D82" s="136"/>
      <c r="E82" s="136"/>
      <c r="F82" s="127"/>
      <c r="G82" s="137"/>
      <c r="H82" s="138"/>
      <c r="I82" s="129"/>
      <c r="J82" s="139"/>
      <c r="K82" s="131"/>
      <c r="L82" s="132"/>
      <c r="M82" s="140"/>
      <c r="N82" s="137"/>
      <c r="O82" s="136"/>
    </row>
    <row r="83" spans="1:15" s="134" customFormat="1" ht="15" x14ac:dyDescent="0.3">
      <c r="A83" s="425"/>
      <c r="B83" s="426"/>
      <c r="C83" s="427"/>
      <c r="D83" s="136"/>
      <c r="E83" s="136"/>
      <c r="F83" s="127"/>
      <c r="G83" s="137"/>
      <c r="H83" s="138"/>
      <c r="I83" s="129"/>
      <c r="J83" s="139"/>
      <c r="K83" s="131"/>
      <c r="L83" s="132"/>
      <c r="M83" s="140"/>
      <c r="N83" s="137"/>
      <c r="O83" s="136"/>
    </row>
    <row r="84" spans="1:15" s="134" customFormat="1" ht="15" x14ac:dyDescent="0.3">
      <c r="A84" s="425">
        <f t="shared" si="5"/>
        <v>17</v>
      </c>
      <c r="B84" s="426"/>
      <c r="C84" s="427"/>
      <c r="D84" s="136"/>
      <c r="E84" s="136"/>
      <c r="F84" s="127"/>
      <c r="G84" s="137"/>
      <c r="H84" s="138"/>
      <c r="I84" s="129"/>
      <c r="J84" s="139"/>
      <c r="K84" s="131"/>
      <c r="L84" s="132"/>
      <c r="M84" s="140"/>
      <c r="N84" s="137"/>
      <c r="O84" s="136"/>
    </row>
    <row r="85" spans="1:15" s="134" customFormat="1" ht="15" x14ac:dyDescent="0.3">
      <c r="A85" s="425"/>
      <c r="B85" s="426"/>
      <c r="C85" s="427"/>
      <c r="D85" s="136"/>
      <c r="E85" s="136"/>
      <c r="F85" s="127"/>
      <c r="G85" s="137"/>
      <c r="H85" s="138"/>
      <c r="I85" s="129"/>
      <c r="J85" s="139"/>
      <c r="K85" s="131"/>
      <c r="L85" s="132"/>
      <c r="M85" s="140"/>
      <c r="N85" s="137"/>
      <c r="O85" s="136"/>
    </row>
    <row r="86" spans="1:15" s="134" customFormat="1" ht="15" x14ac:dyDescent="0.3">
      <c r="A86" s="425"/>
      <c r="B86" s="426"/>
      <c r="C86" s="427"/>
      <c r="D86" s="136"/>
      <c r="E86" s="136"/>
      <c r="F86" s="127"/>
      <c r="G86" s="137"/>
      <c r="H86" s="138"/>
      <c r="I86" s="129"/>
      <c r="J86" s="139"/>
      <c r="K86" s="131"/>
      <c r="L86" s="132"/>
      <c r="M86" s="140"/>
      <c r="N86" s="137"/>
      <c r="O86" s="136"/>
    </row>
    <row r="87" spans="1:15" s="134" customFormat="1" ht="15" x14ac:dyDescent="0.3">
      <c r="A87" s="425"/>
      <c r="B87" s="426"/>
      <c r="C87" s="427"/>
      <c r="D87" s="136"/>
      <c r="E87" s="136"/>
      <c r="F87" s="127"/>
      <c r="G87" s="137"/>
      <c r="H87" s="138"/>
      <c r="I87" s="129"/>
      <c r="J87" s="139"/>
      <c r="K87" s="131"/>
      <c r="L87" s="132"/>
      <c r="M87" s="140"/>
      <c r="N87" s="137"/>
      <c r="O87" s="136"/>
    </row>
    <row r="88" spans="1:15" s="134" customFormat="1" ht="15" x14ac:dyDescent="0.3">
      <c r="A88" s="425">
        <f t="shared" si="5"/>
        <v>18</v>
      </c>
      <c r="B88" s="426"/>
      <c r="C88" s="427"/>
      <c r="D88" s="136"/>
      <c r="E88" s="136"/>
      <c r="F88" s="127"/>
      <c r="G88" s="137"/>
      <c r="H88" s="138"/>
      <c r="I88" s="129"/>
      <c r="J88" s="139"/>
      <c r="K88" s="131"/>
      <c r="L88" s="132"/>
      <c r="M88" s="140"/>
      <c r="N88" s="137"/>
      <c r="O88" s="136"/>
    </row>
    <row r="89" spans="1:15" s="134" customFormat="1" ht="15" x14ac:dyDescent="0.3">
      <c r="A89" s="425"/>
      <c r="B89" s="426"/>
      <c r="C89" s="427"/>
      <c r="D89" s="136"/>
      <c r="E89" s="136"/>
      <c r="F89" s="127"/>
      <c r="G89" s="137"/>
      <c r="H89" s="138"/>
      <c r="I89" s="129"/>
      <c r="J89" s="139"/>
      <c r="K89" s="131"/>
      <c r="L89" s="132"/>
      <c r="M89" s="140"/>
      <c r="N89" s="137"/>
      <c r="O89" s="136"/>
    </row>
    <row r="90" spans="1:15" s="134" customFormat="1" ht="15" x14ac:dyDescent="0.3">
      <c r="A90" s="425"/>
      <c r="B90" s="426"/>
      <c r="C90" s="427"/>
      <c r="D90" s="136"/>
      <c r="E90" s="136"/>
      <c r="F90" s="127"/>
      <c r="G90" s="137"/>
      <c r="H90" s="138"/>
      <c r="I90" s="129"/>
      <c r="J90" s="139"/>
      <c r="K90" s="131"/>
      <c r="L90" s="132"/>
      <c r="M90" s="140"/>
      <c r="N90" s="137"/>
      <c r="O90" s="136"/>
    </row>
    <row r="91" spans="1:15" s="134" customFormat="1" ht="15" x14ac:dyDescent="0.3">
      <c r="A91" s="425"/>
      <c r="B91" s="426"/>
      <c r="C91" s="427"/>
      <c r="D91" s="136"/>
      <c r="E91" s="136"/>
      <c r="F91" s="127"/>
      <c r="G91" s="137"/>
      <c r="H91" s="138"/>
      <c r="I91" s="129"/>
      <c r="J91" s="139"/>
      <c r="K91" s="131"/>
      <c r="L91" s="132"/>
      <c r="M91" s="140"/>
      <c r="N91" s="137"/>
      <c r="O91" s="136"/>
    </row>
    <row r="92" spans="1:15" s="134" customFormat="1" ht="15" x14ac:dyDescent="0.3">
      <c r="A92" s="425">
        <f t="shared" si="5"/>
        <v>19</v>
      </c>
      <c r="B92" s="426"/>
      <c r="C92" s="427"/>
      <c r="D92" s="136"/>
      <c r="E92" s="136"/>
      <c r="F92" s="127"/>
      <c r="G92" s="137"/>
      <c r="H92" s="138"/>
      <c r="I92" s="129"/>
      <c r="J92" s="139"/>
      <c r="K92" s="131"/>
      <c r="L92" s="132"/>
      <c r="M92" s="140"/>
      <c r="N92" s="137"/>
      <c r="O92" s="136"/>
    </row>
    <row r="93" spans="1:15" s="134" customFormat="1" ht="15" x14ac:dyDescent="0.3">
      <c r="A93" s="425"/>
      <c r="B93" s="426"/>
      <c r="C93" s="427"/>
      <c r="D93" s="136"/>
      <c r="E93" s="136"/>
      <c r="F93" s="127"/>
      <c r="G93" s="137"/>
      <c r="H93" s="138"/>
      <c r="I93" s="129"/>
      <c r="J93" s="139"/>
      <c r="K93" s="131"/>
      <c r="L93" s="132"/>
      <c r="M93" s="140"/>
      <c r="N93" s="137"/>
      <c r="O93" s="136"/>
    </row>
    <row r="94" spans="1:15" s="134" customFormat="1" ht="15" x14ac:dyDescent="0.3">
      <c r="A94" s="425"/>
      <c r="B94" s="426"/>
      <c r="C94" s="427"/>
      <c r="D94" s="136"/>
      <c r="E94" s="136"/>
      <c r="F94" s="127"/>
      <c r="G94" s="137"/>
      <c r="H94" s="138"/>
      <c r="I94" s="129"/>
      <c r="J94" s="139"/>
      <c r="K94" s="131"/>
      <c r="L94" s="132"/>
      <c r="M94" s="140"/>
      <c r="N94" s="137"/>
      <c r="O94" s="136"/>
    </row>
    <row r="95" spans="1:15" s="134" customFormat="1" ht="15" x14ac:dyDescent="0.3">
      <c r="A95" s="425"/>
      <c r="B95" s="426"/>
      <c r="C95" s="427"/>
      <c r="D95" s="136"/>
      <c r="E95" s="136"/>
      <c r="F95" s="127"/>
      <c r="G95" s="137"/>
      <c r="H95" s="138"/>
      <c r="I95" s="129"/>
      <c r="J95" s="139"/>
      <c r="K95" s="131"/>
      <c r="L95" s="132"/>
      <c r="M95" s="140"/>
      <c r="N95" s="137"/>
      <c r="O95" s="136"/>
    </row>
    <row r="96" spans="1:15" s="134" customFormat="1" ht="15" x14ac:dyDescent="0.3">
      <c r="A96" s="425">
        <f t="shared" si="5"/>
        <v>20</v>
      </c>
      <c r="B96" s="426"/>
      <c r="C96" s="427"/>
      <c r="D96" s="136"/>
      <c r="E96" s="136"/>
      <c r="F96" s="127"/>
      <c r="G96" s="137"/>
      <c r="H96" s="138"/>
      <c r="I96" s="129"/>
      <c r="J96" s="139"/>
      <c r="K96" s="131"/>
      <c r="L96" s="132"/>
      <c r="M96" s="140"/>
      <c r="N96" s="137"/>
      <c r="O96" s="136"/>
    </row>
    <row r="97" spans="1:15" s="134" customFormat="1" ht="15" x14ac:dyDescent="0.3">
      <c r="A97" s="425"/>
      <c r="B97" s="426"/>
      <c r="C97" s="427"/>
      <c r="D97" s="136"/>
      <c r="E97" s="136"/>
      <c r="F97" s="127"/>
      <c r="G97" s="137"/>
      <c r="H97" s="138"/>
      <c r="I97" s="129"/>
      <c r="J97" s="139"/>
      <c r="K97" s="131"/>
      <c r="L97" s="132"/>
      <c r="M97" s="140"/>
      <c r="N97" s="137"/>
      <c r="O97" s="136"/>
    </row>
    <row r="98" spans="1:15" s="134" customFormat="1" ht="15" x14ac:dyDescent="0.3">
      <c r="A98" s="425"/>
      <c r="B98" s="426"/>
      <c r="C98" s="427"/>
      <c r="D98" s="136"/>
      <c r="E98" s="136"/>
      <c r="F98" s="127"/>
      <c r="G98" s="137"/>
      <c r="H98" s="138"/>
      <c r="I98" s="129"/>
      <c r="J98" s="139"/>
      <c r="K98" s="131"/>
      <c r="L98" s="132"/>
      <c r="M98" s="140"/>
      <c r="N98" s="137"/>
      <c r="O98" s="136"/>
    </row>
    <row r="99" spans="1:15" s="134" customFormat="1" ht="15" x14ac:dyDescent="0.3">
      <c r="A99" s="425"/>
      <c r="B99" s="426"/>
      <c r="C99" s="427"/>
      <c r="D99" s="136"/>
      <c r="E99" s="136"/>
      <c r="F99" s="127"/>
      <c r="G99" s="137"/>
      <c r="H99" s="138"/>
      <c r="I99" s="129"/>
      <c r="J99" s="139"/>
      <c r="K99" s="131"/>
      <c r="L99" s="132"/>
      <c r="M99" s="140"/>
      <c r="N99" s="137"/>
      <c r="O99" s="136"/>
    </row>
    <row r="100" spans="1:15" s="134" customFormat="1" ht="15" x14ac:dyDescent="0.3">
      <c r="A100" s="425">
        <f t="shared" si="5"/>
        <v>21</v>
      </c>
      <c r="B100" s="426"/>
      <c r="C100" s="427"/>
      <c r="D100" s="136"/>
      <c r="E100" s="136"/>
      <c r="F100" s="127"/>
      <c r="G100" s="137"/>
      <c r="H100" s="138"/>
      <c r="I100" s="129"/>
      <c r="J100" s="139"/>
      <c r="K100" s="131"/>
      <c r="L100" s="132"/>
      <c r="M100" s="140"/>
      <c r="N100" s="137"/>
      <c r="O100" s="136"/>
    </row>
    <row r="101" spans="1:15" s="134" customFormat="1" ht="15" x14ac:dyDescent="0.3">
      <c r="A101" s="425"/>
      <c r="B101" s="426"/>
      <c r="C101" s="427"/>
      <c r="D101" s="136"/>
      <c r="E101" s="136"/>
      <c r="F101" s="127"/>
      <c r="G101" s="137"/>
      <c r="H101" s="138"/>
      <c r="I101" s="129"/>
      <c r="J101" s="139"/>
      <c r="K101" s="131"/>
      <c r="L101" s="132"/>
      <c r="M101" s="140"/>
      <c r="N101" s="137"/>
      <c r="O101" s="136"/>
    </row>
    <row r="102" spans="1:15" s="134" customFormat="1" ht="15" x14ac:dyDescent="0.3">
      <c r="A102" s="425"/>
      <c r="B102" s="426"/>
      <c r="C102" s="427"/>
      <c r="D102" s="136"/>
      <c r="E102" s="136"/>
      <c r="F102" s="127"/>
      <c r="G102" s="137"/>
      <c r="H102" s="138"/>
      <c r="I102" s="129"/>
      <c r="J102" s="139"/>
      <c r="K102" s="131"/>
      <c r="L102" s="132"/>
      <c r="M102" s="140"/>
      <c r="N102" s="137"/>
      <c r="O102" s="136"/>
    </row>
    <row r="103" spans="1:15" s="134" customFormat="1" ht="15" x14ac:dyDescent="0.3">
      <c r="A103" s="425"/>
      <c r="B103" s="426"/>
      <c r="C103" s="427"/>
      <c r="D103" s="136"/>
      <c r="E103" s="136"/>
      <c r="F103" s="127"/>
      <c r="G103" s="137"/>
      <c r="H103" s="138"/>
      <c r="I103" s="129"/>
      <c r="J103" s="139"/>
      <c r="K103" s="131"/>
      <c r="L103" s="132"/>
      <c r="M103" s="140"/>
      <c r="N103" s="137"/>
      <c r="O103" s="136"/>
    </row>
    <row r="104" spans="1:15" s="134" customFormat="1" ht="15" x14ac:dyDescent="0.3">
      <c r="A104" s="425">
        <f t="shared" si="5"/>
        <v>22</v>
      </c>
      <c r="B104" s="426"/>
      <c r="C104" s="427"/>
      <c r="D104" s="136"/>
      <c r="E104" s="136"/>
      <c r="F104" s="127"/>
      <c r="G104" s="137"/>
      <c r="H104" s="138"/>
      <c r="I104" s="129"/>
      <c r="J104" s="139"/>
      <c r="K104" s="143"/>
      <c r="L104" s="132"/>
      <c r="M104" s="140"/>
      <c r="N104" s="137"/>
      <c r="O104" s="136"/>
    </row>
    <row r="105" spans="1:15" s="134" customFormat="1" ht="15" x14ac:dyDescent="0.3">
      <c r="A105" s="425"/>
      <c r="B105" s="426"/>
      <c r="C105" s="427"/>
      <c r="D105" s="136"/>
      <c r="E105" s="136"/>
      <c r="F105" s="127"/>
      <c r="G105" s="137"/>
      <c r="H105" s="138"/>
      <c r="I105" s="129"/>
      <c r="J105" s="139"/>
      <c r="K105" s="143"/>
      <c r="L105" s="132"/>
      <c r="M105" s="140"/>
      <c r="N105" s="137"/>
      <c r="O105" s="136"/>
    </row>
    <row r="106" spans="1:15" s="134" customFormat="1" ht="15" x14ac:dyDescent="0.3">
      <c r="A106" s="425"/>
      <c r="B106" s="426"/>
      <c r="C106" s="427"/>
      <c r="D106" s="136"/>
      <c r="E106" s="136"/>
      <c r="F106" s="127"/>
      <c r="G106" s="137"/>
      <c r="H106" s="138"/>
      <c r="I106" s="129"/>
      <c r="J106" s="139"/>
      <c r="K106" s="143"/>
      <c r="L106" s="132"/>
      <c r="M106" s="140"/>
      <c r="N106" s="137"/>
      <c r="O106" s="136"/>
    </row>
    <row r="107" spans="1:15" s="134" customFormat="1" ht="15" x14ac:dyDescent="0.3">
      <c r="A107" s="425"/>
      <c r="B107" s="426"/>
      <c r="C107" s="427"/>
      <c r="D107" s="136"/>
      <c r="E107" s="136"/>
      <c r="F107" s="127"/>
      <c r="G107" s="137"/>
      <c r="H107" s="138"/>
      <c r="I107" s="129"/>
      <c r="J107" s="139"/>
      <c r="K107" s="143"/>
      <c r="L107" s="132"/>
      <c r="M107" s="140"/>
      <c r="N107" s="137"/>
      <c r="O107" s="136"/>
    </row>
    <row r="108" spans="1:15" s="134" customFormat="1" ht="15" x14ac:dyDescent="0.3">
      <c r="A108" s="425">
        <f t="shared" si="5"/>
        <v>23</v>
      </c>
      <c r="B108" s="426"/>
      <c r="C108" s="427"/>
      <c r="D108" s="136"/>
      <c r="E108" s="136"/>
      <c r="F108" s="127"/>
      <c r="G108" s="137"/>
      <c r="H108" s="138"/>
      <c r="I108" s="129"/>
      <c r="J108" s="139"/>
      <c r="K108" s="143"/>
      <c r="L108" s="132"/>
      <c r="M108" s="140"/>
      <c r="N108" s="137"/>
      <c r="O108" s="136"/>
    </row>
    <row r="109" spans="1:15" s="134" customFormat="1" ht="15" x14ac:dyDescent="0.3">
      <c r="A109" s="425"/>
      <c r="B109" s="426"/>
      <c r="C109" s="427"/>
      <c r="D109" s="136"/>
      <c r="E109" s="136"/>
      <c r="F109" s="127"/>
      <c r="G109" s="137"/>
      <c r="H109" s="138"/>
      <c r="I109" s="129"/>
      <c r="J109" s="139"/>
      <c r="K109" s="143"/>
      <c r="L109" s="132"/>
      <c r="M109" s="140"/>
      <c r="N109" s="137"/>
      <c r="O109" s="136"/>
    </row>
    <row r="110" spans="1:15" s="134" customFormat="1" ht="15" x14ac:dyDescent="0.3">
      <c r="A110" s="425"/>
      <c r="B110" s="426"/>
      <c r="C110" s="427"/>
      <c r="D110" s="136"/>
      <c r="E110" s="136"/>
      <c r="F110" s="127"/>
      <c r="G110" s="137"/>
      <c r="H110" s="138"/>
      <c r="I110" s="129"/>
      <c r="J110" s="139"/>
      <c r="K110" s="143"/>
      <c r="L110" s="132"/>
      <c r="M110" s="140"/>
      <c r="N110" s="137"/>
      <c r="O110" s="136"/>
    </row>
    <row r="111" spans="1:15" s="134" customFormat="1" ht="15" x14ac:dyDescent="0.3">
      <c r="A111" s="425"/>
      <c r="B111" s="426"/>
      <c r="C111" s="427"/>
      <c r="D111" s="136"/>
      <c r="E111" s="136"/>
      <c r="F111" s="127"/>
      <c r="G111" s="137"/>
      <c r="H111" s="138"/>
      <c r="I111" s="129"/>
      <c r="J111" s="139"/>
      <c r="K111" s="143"/>
      <c r="L111" s="132"/>
      <c r="M111" s="140"/>
      <c r="N111" s="137"/>
      <c r="O111" s="136"/>
    </row>
    <row r="112" spans="1:15" s="134" customFormat="1" ht="15" x14ac:dyDescent="0.3">
      <c r="A112" s="425">
        <f t="shared" ref="A112:A172" si="6">A108+1</f>
        <v>24</v>
      </c>
      <c r="B112" s="426"/>
      <c r="C112" s="427"/>
      <c r="D112" s="136"/>
      <c r="E112" s="136"/>
      <c r="F112" s="127"/>
      <c r="G112" s="137"/>
      <c r="H112" s="138"/>
      <c r="I112" s="129"/>
      <c r="J112" s="139"/>
      <c r="K112" s="143"/>
      <c r="L112" s="132"/>
      <c r="M112" s="140"/>
      <c r="N112" s="137"/>
      <c r="O112" s="136"/>
    </row>
    <row r="113" spans="1:15" s="134" customFormat="1" ht="15" x14ac:dyDescent="0.3">
      <c r="A113" s="425"/>
      <c r="B113" s="426"/>
      <c r="C113" s="427"/>
      <c r="D113" s="136"/>
      <c r="E113" s="136"/>
      <c r="F113" s="127"/>
      <c r="G113" s="137"/>
      <c r="H113" s="138"/>
      <c r="I113" s="129"/>
      <c r="J113" s="139"/>
      <c r="K113" s="143"/>
      <c r="L113" s="132"/>
      <c r="M113" s="140"/>
      <c r="N113" s="137"/>
      <c r="O113" s="136"/>
    </row>
    <row r="114" spans="1:15" s="134" customFormat="1" ht="15" x14ac:dyDescent="0.3">
      <c r="A114" s="425"/>
      <c r="B114" s="426"/>
      <c r="C114" s="427"/>
      <c r="D114" s="136"/>
      <c r="E114" s="136"/>
      <c r="F114" s="127"/>
      <c r="G114" s="137"/>
      <c r="H114" s="138"/>
      <c r="I114" s="129"/>
      <c r="J114" s="139"/>
      <c r="K114" s="143"/>
      <c r="L114" s="132"/>
      <c r="M114" s="140"/>
      <c r="N114" s="137"/>
      <c r="O114" s="136"/>
    </row>
    <row r="115" spans="1:15" s="134" customFormat="1" ht="15" x14ac:dyDescent="0.3">
      <c r="A115" s="425"/>
      <c r="B115" s="426"/>
      <c r="C115" s="427"/>
      <c r="D115" s="136"/>
      <c r="E115" s="136"/>
      <c r="F115" s="127"/>
      <c r="G115" s="137"/>
      <c r="H115" s="138"/>
      <c r="I115" s="129"/>
      <c r="J115" s="139"/>
      <c r="K115" s="143"/>
      <c r="L115" s="132"/>
      <c r="M115" s="140"/>
      <c r="N115" s="137"/>
      <c r="O115" s="136"/>
    </row>
    <row r="116" spans="1:15" s="134" customFormat="1" ht="15" x14ac:dyDescent="0.3">
      <c r="A116" s="425">
        <f t="shared" si="6"/>
        <v>25</v>
      </c>
      <c r="B116" s="426"/>
      <c r="C116" s="427"/>
      <c r="D116" s="136"/>
      <c r="E116" s="136"/>
      <c r="F116" s="127"/>
      <c r="G116" s="137"/>
      <c r="H116" s="138"/>
      <c r="I116" s="129"/>
      <c r="J116" s="139"/>
      <c r="K116" s="143"/>
      <c r="L116" s="132"/>
      <c r="M116" s="140"/>
      <c r="N116" s="137"/>
      <c r="O116" s="136"/>
    </row>
    <row r="117" spans="1:15" s="134" customFormat="1" ht="15" x14ac:dyDescent="0.3">
      <c r="A117" s="425"/>
      <c r="B117" s="426"/>
      <c r="C117" s="427"/>
      <c r="D117" s="136"/>
      <c r="E117" s="136"/>
      <c r="F117" s="127"/>
      <c r="G117" s="137"/>
      <c r="H117" s="138"/>
      <c r="I117" s="129"/>
      <c r="J117" s="139"/>
      <c r="K117" s="143"/>
      <c r="L117" s="132"/>
      <c r="M117" s="140"/>
      <c r="N117" s="137"/>
      <c r="O117" s="136"/>
    </row>
    <row r="118" spans="1:15" s="134" customFormat="1" ht="15" x14ac:dyDescent="0.3">
      <c r="A118" s="425"/>
      <c r="B118" s="426"/>
      <c r="C118" s="427"/>
      <c r="D118" s="136"/>
      <c r="E118" s="136"/>
      <c r="F118" s="127"/>
      <c r="G118" s="137"/>
      <c r="H118" s="138"/>
      <c r="I118" s="129"/>
      <c r="J118" s="139"/>
      <c r="K118" s="143"/>
      <c r="L118" s="132"/>
      <c r="M118" s="140"/>
      <c r="N118" s="137"/>
      <c r="O118" s="136"/>
    </row>
    <row r="119" spans="1:15" s="134" customFormat="1" ht="15" x14ac:dyDescent="0.3">
      <c r="A119" s="425"/>
      <c r="B119" s="426"/>
      <c r="C119" s="427"/>
      <c r="D119" s="136"/>
      <c r="E119" s="136"/>
      <c r="F119" s="127"/>
      <c r="G119" s="137"/>
      <c r="H119" s="138"/>
      <c r="I119" s="129"/>
      <c r="J119" s="139"/>
      <c r="K119" s="143"/>
      <c r="L119" s="132"/>
      <c r="M119" s="140"/>
      <c r="N119" s="137"/>
      <c r="O119" s="136"/>
    </row>
    <row r="120" spans="1:15" s="134" customFormat="1" ht="15" x14ac:dyDescent="0.3">
      <c r="A120" s="425">
        <f t="shared" si="6"/>
        <v>26</v>
      </c>
      <c r="B120" s="426"/>
      <c r="C120" s="427"/>
      <c r="D120" s="136"/>
      <c r="E120" s="136"/>
      <c r="F120" s="127"/>
      <c r="G120" s="137"/>
      <c r="H120" s="138"/>
      <c r="I120" s="129"/>
      <c r="J120" s="139"/>
      <c r="K120" s="143"/>
      <c r="L120" s="132"/>
      <c r="M120" s="140"/>
      <c r="N120" s="137"/>
      <c r="O120" s="136"/>
    </row>
    <row r="121" spans="1:15" s="134" customFormat="1" ht="15" x14ac:dyDescent="0.3">
      <c r="A121" s="425"/>
      <c r="B121" s="426"/>
      <c r="C121" s="427"/>
      <c r="D121" s="136"/>
      <c r="E121" s="136"/>
      <c r="F121" s="127"/>
      <c r="G121" s="137"/>
      <c r="H121" s="138"/>
      <c r="I121" s="129"/>
      <c r="J121" s="139"/>
      <c r="K121" s="143"/>
      <c r="L121" s="132"/>
      <c r="M121" s="140"/>
      <c r="N121" s="137"/>
      <c r="O121" s="136"/>
    </row>
    <row r="122" spans="1:15" s="134" customFormat="1" ht="15" x14ac:dyDescent="0.3">
      <c r="A122" s="425"/>
      <c r="B122" s="426"/>
      <c r="C122" s="427"/>
      <c r="D122" s="136"/>
      <c r="E122" s="136"/>
      <c r="F122" s="127"/>
      <c r="G122" s="137"/>
      <c r="H122" s="138"/>
      <c r="I122" s="129"/>
      <c r="J122" s="139"/>
      <c r="K122" s="143"/>
      <c r="L122" s="132"/>
      <c r="M122" s="140"/>
      <c r="N122" s="137"/>
      <c r="O122" s="136"/>
    </row>
    <row r="123" spans="1:15" s="134" customFormat="1" ht="15" x14ac:dyDescent="0.3">
      <c r="A123" s="425"/>
      <c r="B123" s="426"/>
      <c r="C123" s="427"/>
      <c r="D123" s="136"/>
      <c r="E123" s="136"/>
      <c r="F123" s="127"/>
      <c r="G123" s="137"/>
      <c r="H123" s="138"/>
      <c r="I123" s="129"/>
      <c r="J123" s="139"/>
      <c r="K123" s="143"/>
      <c r="L123" s="132"/>
      <c r="M123" s="140"/>
      <c r="N123" s="137"/>
      <c r="O123" s="136"/>
    </row>
    <row r="124" spans="1:15" s="134" customFormat="1" ht="15" x14ac:dyDescent="0.3">
      <c r="A124" s="425">
        <f t="shared" si="6"/>
        <v>27</v>
      </c>
      <c r="B124" s="426"/>
      <c r="C124" s="427"/>
      <c r="D124" s="136"/>
      <c r="E124" s="136"/>
      <c r="F124" s="127"/>
      <c r="G124" s="137"/>
      <c r="H124" s="138"/>
      <c r="I124" s="129"/>
      <c r="J124" s="139"/>
      <c r="K124" s="143"/>
      <c r="L124" s="132"/>
      <c r="M124" s="140"/>
      <c r="N124" s="137"/>
      <c r="O124" s="136"/>
    </row>
    <row r="125" spans="1:15" s="134" customFormat="1" ht="15" x14ac:dyDescent="0.3">
      <c r="A125" s="425"/>
      <c r="B125" s="426"/>
      <c r="C125" s="427"/>
      <c r="D125" s="136"/>
      <c r="E125" s="136"/>
      <c r="F125" s="127"/>
      <c r="G125" s="137"/>
      <c r="H125" s="138"/>
      <c r="I125" s="129"/>
      <c r="J125" s="139"/>
      <c r="K125" s="143"/>
      <c r="L125" s="132"/>
      <c r="M125" s="140"/>
      <c r="N125" s="137"/>
      <c r="O125" s="136"/>
    </row>
    <row r="126" spans="1:15" s="134" customFormat="1" ht="15" x14ac:dyDescent="0.3">
      <c r="A126" s="425"/>
      <c r="B126" s="426"/>
      <c r="C126" s="427"/>
      <c r="D126" s="136"/>
      <c r="E126" s="136"/>
      <c r="F126" s="127"/>
      <c r="G126" s="137"/>
      <c r="H126" s="138"/>
      <c r="I126" s="129"/>
      <c r="J126" s="139"/>
      <c r="K126" s="143"/>
      <c r="L126" s="132"/>
      <c r="M126" s="140"/>
      <c r="N126" s="137"/>
      <c r="O126" s="136"/>
    </row>
    <row r="127" spans="1:15" s="134" customFormat="1" ht="15" x14ac:dyDescent="0.3">
      <c r="A127" s="425"/>
      <c r="B127" s="426"/>
      <c r="C127" s="427"/>
      <c r="D127" s="136"/>
      <c r="E127" s="136"/>
      <c r="F127" s="127"/>
      <c r="G127" s="137"/>
      <c r="H127" s="138"/>
      <c r="I127" s="129"/>
      <c r="J127" s="139"/>
      <c r="K127" s="143"/>
      <c r="L127" s="132"/>
      <c r="M127" s="140"/>
      <c r="N127" s="137"/>
      <c r="O127" s="136"/>
    </row>
    <row r="128" spans="1:15" s="134" customFormat="1" ht="15" x14ac:dyDescent="0.3">
      <c r="A128" s="425">
        <f t="shared" si="6"/>
        <v>28</v>
      </c>
      <c r="B128" s="426"/>
      <c r="C128" s="427"/>
      <c r="D128" s="136"/>
      <c r="E128" s="136"/>
      <c r="F128" s="127"/>
      <c r="G128" s="137"/>
      <c r="H128" s="138"/>
      <c r="I128" s="129"/>
      <c r="J128" s="139"/>
      <c r="K128" s="143"/>
      <c r="L128" s="132"/>
      <c r="M128" s="140"/>
      <c r="N128" s="137"/>
      <c r="O128" s="136"/>
    </row>
    <row r="129" spans="1:15" s="134" customFormat="1" ht="15" x14ac:dyDescent="0.3">
      <c r="A129" s="425"/>
      <c r="B129" s="426"/>
      <c r="C129" s="427"/>
      <c r="D129" s="136"/>
      <c r="E129" s="136"/>
      <c r="F129" s="127"/>
      <c r="G129" s="137"/>
      <c r="H129" s="138"/>
      <c r="I129" s="129"/>
      <c r="J129" s="139"/>
      <c r="K129" s="143"/>
      <c r="L129" s="132"/>
      <c r="M129" s="140"/>
      <c r="N129" s="137"/>
      <c r="O129" s="136"/>
    </row>
    <row r="130" spans="1:15" s="134" customFormat="1" ht="15" x14ac:dyDescent="0.3">
      <c r="A130" s="425"/>
      <c r="B130" s="426"/>
      <c r="C130" s="427"/>
      <c r="D130" s="136"/>
      <c r="E130" s="136"/>
      <c r="F130" s="127"/>
      <c r="G130" s="137"/>
      <c r="H130" s="138"/>
      <c r="I130" s="129"/>
      <c r="J130" s="139"/>
      <c r="K130" s="143"/>
      <c r="L130" s="132"/>
      <c r="M130" s="140"/>
      <c r="N130" s="137"/>
      <c r="O130" s="136"/>
    </row>
    <row r="131" spans="1:15" s="134" customFormat="1" ht="15" x14ac:dyDescent="0.3">
      <c r="A131" s="425"/>
      <c r="B131" s="426"/>
      <c r="C131" s="427"/>
      <c r="D131" s="136"/>
      <c r="E131" s="136"/>
      <c r="F131" s="127"/>
      <c r="G131" s="137"/>
      <c r="H131" s="138"/>
      <c r="I131" s="129"/>
      <c r="J131" s="139"/>
      <c r="K131" s="143"/>
      <c r="L131" s="132"/>
      <c r="M131" s="140"/>
      <c r="N131" s="137"/>
      <c r="O131" s="136"/>
    </row>
    <row r="132" spans="1:15" s="134" customFormat="1" ht="15" x14ac:dyDescent="0.3">
      <c r="A132" s="425">
        <f t="shared" si="6"/>
        <v>29</v>
      </c>
      <c r="B132" s="426"/>
      <c r="C132" s="427"/>
      <c r="D132" s="136"/>
      <c r="E132" s="136"/>
      <c r="F132" s="127"/>
      <c r="G132" s="137"/>
      <c r="H132" s="138"/>
      <c r="I132" s="129"/>
      <c r="J132" s="139"/>
      <c r="K132" s="143"/>
      <c r="L132" s="132"/>
      <c r="M132" s="140"/>
      <c r="N132" s="137"/>
      <c r="O132" s="136"/>
    </row>
    <row r="133" spans="1:15" s="134" customFormat="1" ht="15" x14ac:dyDescent="0.3">
      <c r="A133" s="425"/>
      <c r="B133" s="426"/>
      <c r="C133" s="427"/>
      <c r="D133" s="136"/>
      <c r="E133" s="136"/>
      <c r="F133" s="127"/>
      <c r="G133" s="137"/>
      <c r="H133" s="138"/>
      <c r="I133" s="129"/>
      <c r="J133" s="139"/>
      <c r="K133" s="143"/>
      <c r="L133" s="132"/>
      <c r="M133" s="140"/>
      <c r="N133" s="137"/>
      <c r="O133" s="136"/>
    </row>
    <row r="134" spans="1:15" s="134" customFormat="1" ht="15" x14ac:dyDescent="0.3">
      <c r="A134" s="425"/>
      <c r="B134" s="426"/>
      <c r="C134" s="427"/>
      <c r="D134" s="136"/>
      <c r="E134" s="136"/>
      <c r="F134" s="127"/>
      <c r="G134" s="137"/>
      <c r="H134" s="138"/>
      <c r="I134" s="129"/>
      <c r="J134" s="139"/>
      <c r="K134" s="143"/>
      <c r="L134" s="132"/>
      <c r="M134" s="140"/>
      <c r="N134" s="137"/>
      <c r="O134" s="136"/>
    </row>
    <row r="135" spans="1:15" s="134" customFormat="1" ht="15" x14ac:dyDescent="0.3">
      <c r="A135" s="425"/>
      <c r="B135" s="426"/>
      <c r="C135" s="427"/>
      <c r="D135" s="136"/>
      <c r="E135" s="136"/>
      <c r="F135" s="127"/>
      <c r="G135" s="137"/>
      <c r="H135" s="138"/>
      <c r="I135" s="129"/>
      <c r="J135" s="139"/>
      <c r="K135" s="143"/>
      <c r="L135" s="132"/>
      <c r="M135" s="140"/>
      <c r="N135" s="137"/>
      <c r="O135" s="136"/>
    </row>
    <row r="136" spans="1:15" s="134" customFormat="1" ht="15" x14ac:dyDescent="0.3">
      <c r="A136" s="425">
        <f t="shared" si="6"/>
        <v>30</v>
      </c>
      <c r="B136" s="426"/>
      <c r="C136" s="427"/>
      <c r="D136" s="136"/>
      <c r="E136" s="136"/>
      <c r="F136" s="127"/>
      <c r="G136" s="137"/>
      <c r="H136" s="138"/>
      <c r="I136" s="129"/>
      <c r="J136" s="139"/>
      <c r="K136" s="143"/>
      <c r="L136" s="132"/>
      <c r="M136" s="140"/>
      <c r="N136" s="137"/>
      <c r="O136" s="136"/>
    </row>
    <row r="137" spans="1:15" s="134" customFormat="1" ht="15" x14ac:dyDescent="0.3">
      <c r="A137" s="425"/>
      <c r="B137" s="426"/>
      <c r="C137" s="427"/>
      <c r="D137" s="136"/>
      <c r="E137" s="136"/>
      <c r="F137" s="127"/>
      <c r="G137" s="137"/>
      <c r="H137" s="138"/>
      <c r="I137" s="129"/>
      <c r="J137" s="139"/>
      <c r="K137" s="143"/>
      <c r="L137" s="132"/>
      <c r="M137" s="140"/>
      <c r="N137" s="137"/>
      <c r="O137" s="136"/>
    </row>
    <row r="138" spans="1:15" s="134" customFormat="1" ht="15" x14ac:dyDescent="0.3">
      <c r="A138" s="425"/>
      <c r="B138" s="426"/>
      <c r="C138" s="427"/>
      <c r="D138" s="136"/>
      <c r="E138" s="136"/>
      <c r="F138" s="127"/>
      <c r="G138" s="137"/>
      <c r="H138" s="138"/>
      <c r="I138" s="129"/>
      <c r="J138" s="139"/>
      <c r="K138" s="143"/>
      <c r="L138" s="132"/>
      <c r="M138" s="140"/>
      <c r="N138" s="137"/>
      <c r="O138" s="136"/>
    </row>
    <row r="139" spans="1:15" s="134" customFormat="1" ht="15" x14ac:dyDescent="0.3">
      <c r="A139" s="425"/>
      <c r="B139" s="426"/>
      <c r="C139" s="427"/>
      <c r="D139" s="136"/>
      <c r="E139" s="136"/>
      <c r="F139" s="127"/>
      <c r="G139" s="137"/>
      <c r="H139" s="138"/>
      <c r="I139" s="129"/>
      <c r="J139" s="139"/>
      <c r="K139" s="143"/>
      <c r="L139" s="132"/>
      <c r="M139" s="140"/>
      <c r="N139" s="137"/>
      <c r="O139" s="136"/>
    </row>
    <row r="140" spans="1:15" s="134" customFormat="1" ht="15" x14ac:dyDescent="0.3">
      <c r="A140" s="425">
        <f t="shared" si="6"/>
        <v>31</v>
      </c>
      <c r="B140" s="426"/>
      <c r="C140" s="427"/>
      <c r="D140" s="136"/>
      <c r="E140" s="136"/>
      <c r="F140" s="127"/>
      <c r="G140" s="137"/>
      <c r="H140" s="138"/>
      <c r="I140" s="129"/>
      <c r="J140" s="139"/>
      <c r="K140" s="143"/>
      <c r="L140" s="132"/>
      <c r="M140" s="140"/>
      <c r="N140" s="137"/>
      <c r="O140" s="136"/>
    </row>
    <row r="141" spans="1:15" s="134" customFormat="1" ht="15" x14ac:dyDescent="0.3">
      <c r="A141" s="425"/>
      <c r="B141" s="426"/>
      <c r="C141" s="427"/>
      <c r="D141" s="136"/>
      <c r="E141" s="136"/>
      <c r="F141" s="127"/>
      <c r="G141" s="137"/>
      <c r="H141" s="138"/>
      <c r="I141" s="129"/>
      <c r="J141" s="139"/>
      <c r="K141" s="143"/>
      <c r="L141" s="132"/>
      <c r="M141" s="140"/>
      <c r="N141" s="137"/>
      <c r="O141" s="136"/>
    </row>
    <row r="142" spans="1:15" s="134" customFormat="1" ht="15" x14ac:dyDescent="0.3">
      <c r="A142" s="425"/>
      <c r="B142" s="426"/>
      <c r="C142" s="427"/>
      <c r="D142" s="136"/>
      <c r="E142" s="136"/>
      <c r="F142" s="127"/>
      <c r="G142" s="137"/>
      <c r="H142" s="138"/>
      <c r="I142" s="129"/>
      <c r="J142" s="139"/>
      <c r="K142" s="143"/>
      <c r="L142" s="132"/>
      <c r="M142" s="140"/>
      <c r="N142" s="137"/>
      <c r="O142" s="136"/>
    </row>
    <row r="143" spans="1:15" s="134" customFormat="1" ht="15" x14ac:dyDescent="0.3">
      <c r="A143" s="425"/>
      <c r="B143" s="426"/>
      <c r="C143" s="427"/>
      <c r="D143" s="136"/>
      <c r="E143" s="136"/>
      <c r="F143" s="127"/>
      <c r="G143" s="137"/>
      <c r="H143" s="138"/>
      <c r="I143" s="129"/>
      <c r="J143" s="139"/>
      <c r="K143" s="143"/>
      <c r="L143" s="132"/>
      <c r="M143" s="140"/>
      <c r="N143" s="137"/>
      <c r="O143" s="136"/>
    </row>
    <row r="144" spans="1:15" s="134" customFormat="1" ht="15" x14ac:dyDescent="0.3">
      <c r="A144" s="425">
        <f t="shared" si="6"/>
        <v>32</v>
      </c>
      <c r="B144" s="426"/>
      <c r="C144" s="427"/>
      <c r="D144" s="136"/>
      <c r="E144" s="136"/>
      <c r="F144" s="127"/>
      <c r="G144" s="137"/>
      <c r="H144" s="138"/>
      <c r="I144" s="129"/>
      <c r="J144" s="139"/>
      <c r="K144" s="143"/>
      <c r="L144" s="132"/>
      <c r="M144" s="140"/>
      <c r="N144" s="137"/>
      <c r="O144" s="136"/>
    </row>
    <row r="145" spans="1:15" s="134" customFormat="1" ht="15" x14ac:dyDescent="0.3">
      <c r="A145" s="425"/>
      <c r="B145" s="426"/>
      <c r="C145" s="427"/>
      <c r="D145" s="136"/>
      <c r="E145" s="136"/>
      <c r="F145" s="127"/>
      <c r="G145" s="137"/>
      <c r="H145" s="138"/>
      <c r="I145" s="129"/>
      <c r="J145" s="139"/>
      <c r="K145" s="143"/>
      <c r="L145" s="132"/>
      <c r="M145" s="140"/>
      <c r="N145" s="137"/>
      <c r="O145" s="136"/>
    </row>
    <row r="146" spans="1:15" s="134" customFormat="1" ht="15" x14ac:dyDescent="0.3">
      <c r="A146" s="425"/>
      <c r="B146" s="426"/>
      <c r="C146" s="427"/>
      <c r="D146" s="136"/>
      <c r="E146" s="136"/>
      <c r="F146" s="127"/>
      <c r="G146" s="137"/>
      <c r="H146" s="138"/>
      <c r="I146" s="129"/>
      <c r="J146" s="139"/>
      <c r="K146" s="143"/>
      <c r="L146" s="132"/>
      <c r="M146" s="140"/>
      <c r="N146" s="137"/>
      <c r="O146" s="136"/>
    </row>
    <row r="147" spans="1:15" s="134" customFormat="1" ht="15" x14ac:dyDescent="0.3">
      <c r="A147" s="425"/>
      <c r="B147" s="426"/>
      <c r="C147" s="427"/>
      <c r="D147" s="136"/>
      <c r="E147" s="136"/>
      <c r="F147" s="127"/>
      <c r="G147" s="137"/>
      <c r="H147" s="138"/>
      <c r="I147" s="129"/>
      <c r="J147" s="139"/>
      <c r="K147" s="143"/>
      <c r="L147" s="132"/>
      <c r="M147" s="140"/>
      <c r="N147" s="137"/>
      <c r="O147" s="136"/>
    </row>
    <row r="148" spans="1:15" s="134" customFormat="1" ht="15" x14ac:dyDescent="0.3">
      <c r="A148" s="425">
        <f t="shared" si="6"/>
        <v>33</v>
      </c>
      <c r="B148" s="426"/>
      <c r="C148" s="427"/>
      <c r="D148" s="136"/>
      <c r="E148" s="136"/>
      <c r="F148" s="127"/>
      <c r="G148" s="137"/>
      <c r="H148" s="138"/>
      <c r="I148" s="129"/>
      <c r="J148" s="139"/>
      <c r="K148" s="143"/>
      <c r="L148" s="132"/>
      <c r="M148" s="140"/>
      <c r="N148" s="137"/>
      <c r="O148" s="136"/>
    </row>
    <row r="149" spans="1:15" s="134" customFormat="1" ht="15" x14ac:dyDescent="0.3">
      <c r="A149" s="425"/>
      <c r="B149" s="426"/>
      <c r="C149" s="427"/>
      <c r="D149" s="136"/>
      <c r="E149" s="136"/>
      <c r="F149" s="127"/>
      <c r="G149" s="137"/>
      <c r="H149" s="138"/>
      <c r="I149" s="129"/>
      <c r="J149" s="139"/>
      <c r="K149" s="143"/>
      <c r="L149" s="132"/>
      <c r="M149" s="140"/>
      <c r="N149" s="137"/>
      <c r="O149" s="136"/>
    </row>
    <row r="150" spans="1:15" s="134" customFormat="1" ht="15" x14ac:dyDescent="0.3">
      <c r="A150" s="425"/>
      <c r="B150" s="426"/>
      <c r="C150" s="427"/>
      <c r="D150" s="136"/>
      <c r="E150" s="136"/>
      <c r="F150" s="127"/>
      <c r="G150" s="137"/>
      <c r="H150" s="138"/>
      <c r="I150" s="129"/>
      <c r="J150" s="139"/>
      <c r="K150" s="143"/>
      <c r="L150" s="132"/>
      <c r="M150" s="140"/>
      <c r="N150" s="137"/>
      <c r="O150" s="136"/>
    </row>
    <row r="151" spans="1:15" s="134" customFormat="1" ht="15" x14ac:dyDescent="0.3">
      <c r="A151" s="425"/>
      <c r="B151" s="426"/>
      <c r="C151" s="427"/>
      <c r="D151" s="136"/>
      <c r="E151" s="136"/>
      <c r="F151" s="127"/>
      <c r="G151" s="137"/>
      <c r="H151" s="138"/>
      <c r="I151" s="129"/>
      <c r="J151" s="139"/>
      <c r="K151" s="143"/>
      <c r="L151" s="132"/>
      <c r="M151" s="140"/>
      <c r="N151" s="137"/>
      <c r="O151" s="136"/>
    </row>
    <row r="152" spans="1:15" s="134" customFormat="1" ht="15" x14ac:dyDescent="0.3">
      <c r="A152" s="425">
        <f t="shared" si="6"/>
        <v>34</v>
      </c>
      <c r="B152" s="426"/>
      <c r="C152" s="427"/>
      <c r="D152" s="136"/>
      <c r="E152" s="136"/>
      <c r="F152" s="127"/>
      <c r="G152" s="137"/>
      <c r="H152" s="138"/>
      <c r="I152" s="129"/>
      <c r="J152" s="139"/>
      <c r="K152" s="143"/>
      <c r="L152" s="132"/>
      <c r="M152" s="140"/>
      <c r="N152" s="137"/>
      <c r="O152" s="136"/>
    </row>
    <row r="153" spans="1:15" s="134" customFormat="1" ht="15" x14ac:dyDescent="0.3">
      <c r="A153" s="425"/>
      <c r="B153" s="426"/>
      <c r="C153" s="427"/>
      <c r="D153" s="136"/>
      <c r="E153" s="136"/>
      <c r="F153" s="127"/>
      <c r="G153" s="137"/>
      <c r="H153" s="138"/>
      <c r="I153" s="129"/>
      <c r="J153" s="139"/>
      <c r="K153" s="143"/>
      <c r="L153" s="132"/>
      <c r="M153" s="140"/>
      <c r="N153" s="137"/>
      <c r="O153" s="136"/>
    </row>
    <row r="154" spans="1:15" s="134" customFormat="1" ht="15" x14ac:dyDescent="0.3">
      <c r="A154" s="425"/>
      <c r="B154" s="426"/>
      <c r="C154" s="427"/>
      <c r="D154" s="136"/>
      <c r="E154" s="136"/>
      <c r="F154" s="127"/>
      <c r="G154" s="137"/>
      <c r="H154" s="138"/>
      <c r="I154" s="129"/>
      <c r="J154" s="139"/>
      <c r="K154" s="143"/>
      <c r="L154" s="132"/>
      <c r="M154" s="140"/>
      <c r="N154" s="137"/>
      <c r="O154" s="136"/>
    </row>
    <row r="155" spans="1:15" s="134" customFormat="1" ht="15" x14ac:dyDescent="0.3">
      <c r="A155" s="425"/>
      <c r="B155" s="426"/>
      <c r="C155" s="427"/>
      <c r="D155" s="136"/>
      <c r="E155" s="136"/>
      <c r="F155" s="127"/>
      <c r="G155" s="137"/>
      <c r="H155" s="138"/>
      <c r="I155" s="129"/>
      <c r="J155" s="139"/>
      <c r="K155" s="143"/>
      <c r="L155" s="132"/>
      <c r="M155" s="140"/>
      <c r="N155" s="137"/>
      <c r="O155" s="136"/>
    </row>
    <row r="156" spans="1:15" s="134" customFormat="1" ht="15" x14ac:dyDescent="0.3">
      <c r="A156" s="425">
        <f t="shared" si="6"/>
        <v>35</v>
      </c>
      <c r="B156" s="426"/>
      <c r="C156" s="427"/>
      <c r="D156" s="136"/>
      <c r="E156" s="136"/>
      <c r="F156" s="127"/>
      <c r="G156" s="137"/>
      <c r="H156" s="138"/>
      <c r="I156" s="129"/>
      <c r="J156" s="139"/>
      <c r="K156" s="143"/>
      <c r="L156" s="132"/>
      <c r="M156" s="140"/>
      <c r="N156" s="137"/>
      <c r="O156" s="136"/>
    </row>
    <row r="157" spans="1:15" s="134" customFormat="1" ht="15" x14ac:dyDescent="0.3">
      <c r="A157" s="425"/>
      <c r="B157" s="426"/>
      <c r="C157" s="427"/>
      <c r="D157" s="136"/>
      <c r="E157" s="136"/>
      <c r="F157" s="127"/>
      <c r="G157" s="137"/>
      <c r="H157" s="138"/>
      <c r="I157" s="129"/>
      <c r="J157" s="139"/>
      <c r="K157" s="143"/>
      <c r="L157" s="132"/>
      <c r="M157" s="140"/>
      <c r="N157" s="137"/>
      <c r="O157" s="136"/>
    </row>
    <row r="158" spans="1:15" s="134" customFormat="1" ht="15" x14ac:dyDescent="0.3">
      <c r="A158" s="425"/>
      <c r="B158" s="426"/>
      <c r="C158" s="427"/>
      <c r="D158" s="136"/>
      <c r="E158" s="136"/>
      <c r="F158" s="127"/>
      <c r="G158" s="137"/>
      <c r="H158" s="138"/>
      <c r="I158" s="129"/>
      <c r="J158" s="139"/>
      <c r="K158" s="143"/>
      <c r="L158" s="132"/>
      <c r="M158" s="140"/>
      <c r="N158" s="137"/>
      <c r="O158" s="136"/>
    </row>
    <row r="159" spans="1:15" s="134" customFormat="1" ht="15" x14ac:dyDescent="0.3">
      <c r="A159" s="425"/>
      <c r="B159" s="426"/>
      <c r="C159" s="427"/>
      <c r="D159" s="136"/>
      <c r="E159" s="136"/>
      <c r="F159" s="127"/>
      <c r="G159" s="137"/>
      <c r="H159" s="138"/>
      <c r="I159" s="129"/>
      <c r="J159" s="139"/>
      <c r="K159" s="143"/>
      <c r="L159" s="132"/>
      <c r="M159" s="140"/>
      <c r="N159" s="137"/>
      <c r="O159" s="136"/>
    </row>
    <row r="160" spans="1:15" s="134" customFormat="1" ht="15" x14ac:dyDescent="0.3">
      <c r="A160" s="425">
        <f t="shared" si="6"/>
        <v>36</v>
      </c>
      <c r="B160" s="426"/>
      <c r="C160" s="427"/>
      <c r="D160" s="136"/>
      <c r="E160" s="136"/>
      <c r="F160" s="127"/>
      <c r="G160" s="137"/>
      <c r="H160" s="138"/>
      <c r="I160" s="129"/>
      <c r="J160" s="139"/>
      <c r="K160" s="143"/>
      <c r="L160" s="132"/>
      <c r="M160" s="140"/>
      <c r="N160" s="137"/>
      <c r="O160" s="136"/>
    </row>
    <row r="161" spans="1:15" s="134" customFormat="1" ht="15" x14ac:dyDescent="0.3">
      <c r="A161" s="425"/>
      <c r="B161" s="426"/>
      <c r="C161" s="427"/>
      <c r="D161" s="136"/>
      <c r="E161" s="136"/>
      <c r="F161" s="127"/>
      <c r="G161" s="137"/>
      <c r="H161" s="138"/>
      <c r="I161" s="129"/>
      <c r="J161" s="139"/>
      <c r="K161" s="143"/>
      <c r="L161" s="132"/>
      <c r="M161" s="140"/>
      <c r="N161" s="137"/>
      <c r="O161" s="136"/>
    </row>
    <row r="162" spans="1:15" s="134" customFormat="1" ht="15" x14ac:dyDescent="0.3">
      <c r="A162" s="425"/>
      <c r="B162" s="426"/>
      <c r="C162" s="427"/>
      <c r="D162" s="136"/>
      <c r="E162" s="136"/>
      <c r="F162" s="127"/>
      <c r="G162" s="137"/>
      <c r="H162" s="138"/>
      <c r="I162" s="129"/>
      <c r="J162" s="139"/>
      <c r="K162" s="143"/>
      <c r="L162" s="132"/>
      <c r="M162" s="140"/>
      <c r="N162" s="137"/>
      <c r="O162" s="136"/>
    </row>
    <row r="163" spans="1:15" s="134" customFormat="1" ht="15" x14ac:dyDescent="0.3">
      <c r="A163" s="425"/>
      <c r="B163" s="426"/>
      <c r="C163" s="427"/>
      <c r="D163" s="136"/>
      <c r="E163" s="136"/>
      <c r="F163" s="127"/>
      <c r="G163" s="137"/>
      <c r="H163" s="138"/>
      <c r="I163" s="129"/>
      <c r="J163" s="139"/>
      <c r="K163" s="143"/>
      <c r="L163" s="132"/>
      <c r="M163" s="140"/>
      <c r="N163" s="137"/>
      <c r="O163" s="136"/>
    </row>
    <row r="164" spans="1:15" s="134" customFormat="1" ht="15" x14ac:dyDescent="0.3">
      <c r="A164" s="425">
        <f t="shared" si="6"/>
        <v>37</v>
      </c>
      <c r="B164" s="426"/>
      <c r="C164" s="427"/>
      <c r="D164" s="136"/>
      <c r="E164" s="136"/>
      <c r="F164" s="127"/>
      <c r="G164" s="137"/>
      <c r="H164" s="138"/>
      <c r="I164" s="129"/>
      <c r="J164" s="139"/>
      <c r="K164" s="143"/>
      <c r="L164" s="132"/>
      <c r="M164" s="140"/>
      <c r="N164" s="137"/>
      <c r="O164" s="136"/>
    </row>
    <row r="165" spans="1:15" s="134" customFormat="1" ht="15" x14ac:dyDescent="0.3">
      <c r="A165" s="425"/>
      <c r="B165" s="426"/>
      <c r="C165" s="427"/>
      <c r="D165" s="136"/>
      <c r="E165" s="136"/>
      <c r="F165" s="127"/>
      <c r="G165" s="137"/>
      <c r="H165" s="138"/>
      <c r="I165" s="129"/>
      <c r="J165" s="139"/>
      <c r="K165" s="143"/>
      <c r="L165" s="132"/>
      <c r="M165" s="140"/>
      <c r="N165" s="137"/>
      <c r="O165" s="136"/>
    </row>
    <row r="166" spans="1:15" s="134" customFormat="1" ht="15" x14ac:dyDescent="0.3">
      <c r="A166" s="425"/>
      <c r="B166" s="426"/>
      <c r="C166" s="427"/>
      <c r="D166" s="136"/>
      <c r="E166" s="136"/>
      <c r="F166" s="127"/>
      <c r="G166" s="137"/>
      <c r="H166" s="138"/>
      <c r="I166" s="129"/>
      <c r="J166" s="139"/>
      <c r="K166" s="143"/>
      <c r="L166" s="132"/>
      <c r="M166" s="140"/>
      <c r="N166" s="137"/>
      <c r="O166" s="136"/>
    </row>
    <row r="167" spans="1:15" s="134" customFormat="1" ht="15" x14ac:dyDescent="0.3">
      <c r="A167" s="425"/>
      <c r="B167" s="426"/>
      <c r="C167" s="427"/>
      <c r="D167" s="136"/>
      <c r="E167" s="136"/>
      <c r="F167" s="127"/>
      <c r="G167" s="137"/>
      <c r="H167" s="138"/>
      <c r="I167" s="129"/>
      <c r="J167" s="139"/>
      <c r="K167" s="143"/>
      <c r="L167" s="132"/>
      <c r="M167" s="140"/>
      <c r="N167" s="137"/>
      <c r="O167" s="136"/>
    </row>
    <row r="168" spans="1:15" s="134" customFormat="1" ht="15" x14ac:dyDescent="0.3">
      <c r="A168" s="425">
        <f t="shared" si="6"/>
        <v>38</v>
      </c>
      <c r="B168" s="426"/>
      <c r="C168" s="427"/>
      <c r="D168" s="136"/>
      <c r="E168" s="136"/>
      <c r="F168" s="127"/>
      <c r="G168" s="137"/>
      <c r="H168" s="138"/>
      <c r="I168" s="129"/>
      <c r="J168" s="139"/>
      <c r="K168" s="143"/>
      <c r="L168" s="132"/>
      <c r="M168" s="140"/>
      <c r="N168" s="137"/>
      <c r="O168" s="136"/>
    </row>
    <row r="169" spans="1:15" s="134" customFormat="1" ht="15" x14ac:dyDescent="0.3">
      <c r="A169" s="425"/>
      <c r="B169" s="426"/>
      <c r="C169" s="427"/>
      <c r="D169" s="136"/>
      <c r="E169" s="136"/>
      <c r="F169" s="127"/>
      <c r="G169" s="137"/>
      <c r="H169" s="138"/>
      <c r="I169" s="129"/>
      <c r="J169" s="139"/>
      <c r="K169" s="143"/>
      <c r="L169" s="132"/>
      <c r="M169" s="140"/>
      <c r="N169" s="137"/>
      <c r="O169" s="136"/>
    </row>
    <row r="170" spans="1:15" s="134" customFormat="1" ht="15" x14ac:dyDescent="0.3">
      <c r="A170" s="425"/>
      <c r="B170" s="426"/>
      <c r="C170" s="427"/>
      <c r="D170" s="136"/>
      <c r="E170" s="136"/>
      <c r="F170" s="127"/>
      <c r="G170" s="137"/>
      <c r="H170" s="138"/>
      <c r="I170" s="129"/>
      <c r="J170" s="139"/>
      <c r="K170" s="143"/>
      <c r="L170" s="132"/>
      <c r="M170" s="140"/>
      <c r="N170" s="137"/>
      <c r="O170" s="136"/>
    </row>
    <row r="171" spans="1:15" s="134" customFormat="1" ht="15" x14ac:dyDescent="0.3">
      <c r="A171" s="425"/>
      <c r="B171" s="426"/>
      <c r="C171" s="427"/>
      <c r="D171" s="136"/>
      <c r="E171" s="136"/>
      <c r="F171" s="127"/>
      <c r="G171" s="137"/>
      <c r="H171" s="138"/>
      <c r="I171" s="129"/>
      <c r="J171" s="139"/>
      <c r="K171" s="143"/>
      <c r="L171" s="132"/>
      <c r="M171" s="140"/>
      <c r="N171" s="137"/>
      <c r="O171" s="136"/>
    </row>
    <row r="172" spans="1:15" s="134" customFormat="1" ht="15" x14ac:dyDescent="0.3">
      <c r="A172" s="425">
        <f t="shared" si="6"/>
        <v>39</v>
      </c>
      <c r="B172" s="426"/>
      <c r="C172" s="427"/>
      <c r="D172" s="136"/>
      <c r="E172" s="136"/>
      <c r="F172" s="127"/>
      <c r="G172" s="137"/>
      <c r="H172" s="138"/>
      <c r="I172" s="129"/>
      <c r="J172" s="139"/>
      <c r="K172" s="143"/>
      <c r="L172" s="132"/>
      <c r="M172" s="140"/>
      <c r="N172" s="137"/>
      <c r="O172" s="136"/>
    </row>
    <row r="173" spans="1:15" s="134" customFormat="1" ht="15" x14ac:dyDescent="0.3">
      <c r="A173" s="425"/>
      <c r="B173" s="426"/>
      <c r="C173" s="427"/>
      <c r="D173" s="136"/>
      <c r="E173" s="136"/>
      <c r="F173" s="127"/>
      <c r="G173" s="137"/>
      <c r="H173" s="138"/>
      <c r="I173" s="129"/>
      <c r="J173" s="139"/>
      <c r="K173" s="143"/>
      <c r="L173" s="132"/>
      <c r="M173" s="140"/>
      <c r="N173" s="137"/>
      <c r="O173" s="136"/>
    </row>
    <row r="174" spans="1:15" s="134" customFormat="1" ht="15" x14ac:dyDescent="0.3">
      <c r="A174" s="425"/>
      <c r="B174" s="426"/>
      <c r="C174" s="427"/>
      <c r="D174" s="136"/>
      <c r="E174" s="136"/>
      <c r="F174" s="127"/>
      <c r="G174" s="137"/>
      <c r="H174" s="138"/>
      <c r="I174" s="129"/>
      <c r="J174" s="139"/>
      <c r="K174" s="143"/>
      <c r="L174" s="132"/>
      <c r="M174" s="140"/>
      <c r="N174" s="137"/>
      <c r="O174" s="136"/>
    </row>
    <row r="175" spans="1:15" s="134" customFormat="1" ht="15" x14ac:dyDescent="0.3">
      <c r="A175" s="425"/>
      <c r="B175" s="426"/>
      <c r="C175" s="427"/>
      <c r="D175" s="136"/>
      <c r="E175" s="136"/>
      <c r="F175" s="127"/>
      <c r="G175" s="137"/>
      <c r="H175" s="138"/>
      <c r="I175" s="129"/>
      <c r="J175" s="139"/>
      <c r="K175" s="143"/>
      <c r="L175" s="132"/>
      <c r="M175" s="140"/>
      <c r="N175" s="137"/>
      <c r="O175" s="136"/>
    </row>
    <row r="176" spans="1:15" s="134" customFormat="1" ht="15" x14ac:dyDescent="0.3">
      <c r="A176" s="425">
        <f t="shared" ref="A176:A236" si="7">A172+1</f>
        <v>40</v>
      </c>
      <c r="B176" s="426"/>
      <c r="C176" s="427"/>
      <c r="D176" s="136"/>
      <c r="E176" s="136"/>
      <c r="F176" s="127"/>
      <c r="G176" s="137"/>
      <c r="H176" s="138"/>
      <c r="I176" s="129"/>
      <c r="J176" s="139"/>
      <c r="K176" s="143"/>
      <c r="L176" s="132"/>
      <c r="M176" s="140"/>
      <c r="N176" s="137"/>
      <c r="O176" s="136"/>
    </row>
    <row r="177" spans="1:15" s="134" customFormat="1" ht="15" x14ac:dyDescent="0.3">
      <c r="A177" s="425"/>
      <c r="B177" s="426"/>
      <c r="C177" s="427"/>
      <c r="D177" s="136"/>
      <c r="E177" s="136"/>
      <c r="F177" s="127"/>
      <c r="G177" s="137"/>
      <c r="H177" s="138"/>
      <c r="I177" s="129"/>
      <c r="J177" s="139"/>
      <c r="K177" s="143"/>
      <c r="L177" s="132"/>
      <c r="M177" s="140"/>
      <c r="N177" s="137"/>
      <c r="O177" s="136"/>
    </row>
    <row r="178" spans="1:15" s="134" customFormat="1" ht="15" x14ac:dyDescent="0.3">
      <c r="A178" s="425"/>
      <c r="B178" s="426"/>
      <c r="C178" s="427"/>
      <c r="D178" s="136"/>
      <c r="E178" s="136"/>
      <c r="F178" s="127"/>
      <c r="G178" s="137"/>
      <c r="H178" s="138"/>
      <c r="I178" s="129"/>
      <c r="J178" s="139"/>
      <c r="K178" s="143"/>
      <c r="L178" s="132"/>
      <c r="M178" s="140"/>
      <c r="N178" s="137"/>
      <c r="O178" s="136"/>
    </row>
    <row r="179" spans="1:15" s="134" customFormat="1" ht="15" x14ac:dyDescent="0.3">
      <c r="A179" s="425"/>
      <c r="B179" s="426"/>
      <c r="C179" s="427"/>
      <c r="D179" s="136"/>
      <c r="E179" s="136"/>
      <c r="F179" s="127"/>
      <c r="G179" s="137"/>
      <c r="H179" s="138"/>
      <c r="I179" s="129"/>
      <c r="J179" s="139"/>
      <c r="K179" s="143"/>
      <c r="L179" s="132"/>
      <c r="M179" s="140"/>
      <c r="N179" s="137"/>
      <c r="O179" s="136"/>
    </row>
    <row r="180" spans="1:15" s="134" customFormat="1" ht="15" x14ac:dyDescent="0.3">
      <c r="A180" s="425">
        <f t="shared" si="7"/>
        <v>41</v>
      </c>
      <c r="B180" s="426"/>
      <c r="C180" s="427"/>
      <c r="D180" s="136"/>
      <c r="E180" s="136"/>
      <c r="F180" s="127"/>
      <c r="G180" s="137"/>
      <c r="H180" s="138"/>
      <c r="I180" s="129"/>
      <c r="J180" s="139"/>
      <c r="K180" s="143"/>
      <c r="L180" s="132"/>
      <c r="M180" s="140"/>
      <c r="N180" s="137"/>
      <c r="O180" s="136"/>
    </row>
    <row r="181" spans="1:15" s="134" customFormat="1" ht="15" x14ac:dyDescent="0.3">
      <c r="A181" s="425"/>
      <c r="B181" s="426"/>
      <c r="C181" s="427"/>
      <c r="D181" s="136"/>
      <c r="E181" s="136"/>
      <c r="F181" s="127"/>
      <c r="G181" s="137"/>
      <c r="H181" s="138"/>
      <c r="I181" s="129"/>
      <c r="J181" s="139"/>
      <c r="K181" s="143"/>
      <c r="L181" s="132"/>
      <c r="M181" s="140"/>
      <c r="N181" s="137"/>
      <c r="O181" s="136"/>
    </row>
    <row r="182" spans="1:15" s="134" customFormat="1" ht="15" x14ac:dyDescent="0.3">
      <c r="A182" s="425"/>
      <c r="B182" s="426"/>
      <c r="C182" s="427"/>
      <c r="D182" s="136"/>
      <c r="E182" s="136"/>
      <c r="F182" s="127"/>
      <c r="G182" s="137"/>
      <c r="H182" s="138"/>
      <c r="I182" s="129"/>
      <c r="J182" s="139"/>
      <c r="K182" s="143"/>
      <c r="L182" s="132"/>
      <c r="M182" s="140"/>
      <c r="N182" s="137"/>
      <c r="O182" s="136"/>
    </row>
    <row r="183" spans="1:15" s="134" customFormat="1" ht="15" x14ac:dyDescent="0.3">
      <c r="A183" s="425"/>
      <c r="B183" s="426"/>
      <c r="C183" s="427"/>
      <c r="D183" s="136"/>
      <c r="E183" s="136"/>
      <c r="F183" s="127"/>
      <c r="G183" s="137"/>
      <c r="H183" s="138"/>
      <c r="I183" s="129"/>
      <c r="J183" s="139"/>
      <c r="K183" s="143"/>
      <c r="L183" s="132"/>
      <c r="M183" s="140"/>
      <c r="N183" s="137"/>
      <c r="O183" s="136"/>
    </row>
    <row r="184" spans="1:15" s="134" customFormat="1" ht="15" x14ac:dyDescent="0.3">
      <c r="A184" s="425">
        <f t="shared" si="7"/>
        <v>42</v>
      </c>
      <c r="B184" s="426"/>
      <c r="C184" s="427"/>
      <c r="D184" s="136"/>
      <c r="E184" s="136"/>
      <c r="F184" s="127"/>
      <c r="G184" s="137"/>
      <c r="H184" s="138"/>
      <c r="I184" s="129"/>
      <c r="J184" s="139"/>
      <c r="K184" s="143"/>
      <c r="L184" s="132"/>
      <c r="M184" s="140"/>
      <c r="N184" s="137"/>
      <c r="O184" s="136"/>
    </row>
    <row r="185" spans="1:15" s="134" customFormat="1" ht="15" x14ac:dyDescent="0.3">
      <c r="A185" s="425"/>
      <c r="B185" s="426"/>
      <c r="C185" s="427"/>
      <c r="D185" s="136"/>
      <c r="E185" s="136"/>
      <c r="F185" s="127"/>
      <c r="G185" s="137"/>
      <c r="H185" s="138"/>
      <c r="I185" s="129"/>
      <c r="J185" s="139"/>
      <c r="K185" s="143"/>
      <c r="L185" s="132"/>
      <c r="M185" s="140"/>
      <c r="N185" s="137"/>
      <c r="O185" s="136"/>
    </row>
    <row r="186" spans="1:15" s="134" customFormat="1" ht="15" x14ac:dyDescent="0.3">
      <c r="A186" s="425"/>
      <c r="B186" s="426"/>
      <c r="C186" s="427"/>
      <c r="D186" s="136"/>
      <c r="E186" s="136"/>
      <c r="F186" s="127"/>
      <c r="G186" s="137"/>
      <c r="H186" s="138"/>
      <c r="I186" s="129"/>
      <c r="J186" s="139"/>
      <c r="K186" s="143"/>
      <c r="L186" s="132"/>
      <c r="M186" s="140"/>
      <c r="N186" s="137"/>
      <c r="O186" s="136"/>
    </row>
    <row r="187" spans="1:15" s="134" customFormat="1" ht="15" x14ac:dyDescent="0.3">
      <c r="A187" s="425"/>
      <c r="B187" s="426"/>
      <c r="C187" s="427"/>
      <c r="D187" s="136"/>
      <c r="E187" s="136"/>
      <c r="F187" s="127"/>
      <c r="G187" s="137"/>
      <c r="H187" s="138"/>
      <c r="I187" s="129"/>
      <c r="J187" s="139"/>
      <c r="K187" s="143"/>
      <c r="L187" s="132"/>
      <c r="M187" s="140"/>
      <c r="N187" s="137"/>
      <c r="O187" s="136"/>
    </row>
    <row r="188" spans="1:15" s="134" customFormat="1" ht="15" x14ac:dyDescent="0.3">
      <c r="A188" s="425">
        <f t="shared" si="7"/>
        <v>43</v>
      </c>
      <c r="B188" s="426"/>
      <c r="C188" s="427"/>
      <c r="D188" s="136"/>
      <c r="E188" s="136"/>
      <c r="F188" s="127"/>
      <c r="G188" s="137"/>
      <c r="H188" s="138"/>
      <c r="I188" s="129"/>
      <c r="J188" s="139"/>
      <c r="K188" s="143"/>
      <c r="L188" s="132"/>
      <c r="M188" s="140"/>
      <c r="N188" s="137"/>
      <c r="O188" s="136"/>
    </row>
    <row r="189" spans="1:15" s="134" customFormat="1" ht="15" x14ac:dyDescent="0.3">
      <c r="A189" s="425"/>
      <c r="B189" s="426"/>
      <c r="C189" s="427"/>
      <c r="D189" s="136"/>
      <c r="E189" s="136"/>
      <c r="F189" s="127"/>
      <c r="G189" s="137"/>
      <c r="H189" s="138"/>
      <c r="I189" s="129"/>
      <c r="J189" s="139"/>
      <c r="K189" s="143"/>
      <c r="L189" s="132"/>
      <c r="M189" s="140"/>
      <c r="N189" s="137"/>
      <c r="O189" s="136"/>
    </row>
    <row r="190" spans="1:15" s="134" customFormat="1" ht="15" x14ac:dyDescent="0.3">
      <c r="A190" s="425"/>
      <c r="B190" s="426"/>
      <c r="C190" s="427"/>
      <c r="D190" s="136"/>
      <c r="E190" s="136"/>
      <c r="F190" s="127"/>
      <c r="G190" s="137"/>
      <c r="H190" s="138"/>
      <c r="I190" s="129"/>
      <c r="J190" s="139"/>
      <c r="K190" s="143"/>
      <c r="L190" s="132"/>
      <c r="M190" s="140"/>
      <c r="N190" s="137"/>
      <c r="O190" s="136"/>
    </row>
    <row r="191" spans="1:15" s="134" customFormat="1" ht="15" x14ac:dyDescent="0.3">
      <c r="A191" s="425"/>
      <c r="B191" s="426"/>
      <c r="C191" s="427"/>
      <c r="D191" s="136"/>
      <c r="E191" s="136"/>
      <c r="F191" s="127"/>
      <c r="G191" s="137"/>
      <c r="H191" s="138"/>
      <c r="I191" s="129"/>
      <c r="J191" s="139"/>
      <c r="K191" s="143"/>
      <c r="L191" s="132"/>
      <c r="M191" s="140"/>
      <c r="N191" s="137"/>
      <c r="O191" s="136"/>
    </row>
    <row r="192" spans="1:15" s="134" customFormat="1" ht="15" x14ac:dyDescent="0.3">
      <c r="A192" s="425">
        <f t="shared" si="7"/>
        <v>44</v>
      </c>
      <c r="B192" s="426"/>
      <c r="C192" s="427"/>
      <c r="D192" s="136"/>
      <c r="E192" s="136"/>
      <c r="F192" s="127"/>
      <c r="G192" s="137"/>
      <c r="H192" s="138"/>
      <c r="I192" s="129"/>
      <c r="J192" s="139"/>
      <c r="K192" s="143"/>
      <c r="L192" s="132"/>
      <c r="M192" s="140"/>
      <c r="N192" s="137"/>
      <c r="O192" s="136"/>
    </row>
    <row r="193" spans="1:15" s="134" customFormat="1" ht="15" x14ac:dyDescent="0.3">
      <c r="A193" s="425"/>
      <c r="B193" s="426"/>
      <c r="C193" s="427"/>
      <c r="D193" s="136"/>
      <c r="E193" s="136"/>
      <c r="F193" s="127"/>
      <c r="G193" s="137"/>
      <c r="H193" s="138"/>
      <c r="I193" s="129"/>
      <c r="J193" s="139"/>
      <c r="K193" s="143"/>
      <c r="L193" s="132"/>
      <c r="M193" s="140"/>
      <c r="N193" s="137"/>
      <c r="O193" s="136"/>
    </row>
    <row r="194" spans="1:15" s="134" customFormat="1" ht="15" x14ac:dyDescent="0.3">
      <c r="A194" s="425"/>
      <c r="B194" s="426"/>
      <c r="C194" s="427"/>
      <c r="D194" s="136"/>
      <c r="E194" s="136"/>
      <c r="F194" s="127"/>
      <c r="G194" s="137"/>
      <c r="H194" s="138"/>
      <c r="I194" s="129"/>
      <c r="J194" s="139"/>
      <c r="K194" s="143"/>
      <c r="L194" s="132"/>
      <c r="M194" s="140"/>
      <c r="N194" s="137"/>
      <c r="O194" s="136"/>
    </row>
    <row r="195" spans="1:15" s="134" customFormat="1" ht="15" x14ac:dyDescent="0.3">
      <c r="A195" s="425"/>
      <c r="B195" s="426"/>
      <c r="C195" s="427"/>
      <c r="D195" s="136"/>
      <c r="E195" s="136"/>
      <c r="F195" s="127"/>
      <c r="G195" s="137"/>
      <c r="H195" s="138"/>
      <c r="I195" s="129"/>
      <c r="J195" s="139"/>
      <c r="K195" s="143"/>
      <c r="L195" s="132"/>
      <c r="M195" s="140"/>
      <c r="N195" s="137"/>
      <c r="O195" s="136"/>
    </row>
    <row r="196" spans="1:15" s="134" customFormat="1" ht="15" x14ac:dyDescent="0.3">
      <c r="A196" s="425">
        <f t="shared" si="7"/>
        <v>45</v>
      </c>
      <c r="B196" s="426"/>
      <c r="C196" s="427"/>
      <c r="D196" s="136"/>
      <c r="E196" s="136"/>
      <c r="F196" s="127"/>
      <c r="G196" s="137"/>
      <c r="H196" s="138"/>
      <c r="I196" s="129"/>
      <c r="J196" s="139"/>
      <c r="K196" s="143"/>
      <c r="L196" s="132"/>
      <c r="M196" s="140"/>
      <c r="N196" s="137"/>
      <c r="O196" s="136"/>
    </row>
    <row r="197" spans="1:15" s="134" customFormat="1" ht="15" x14ac:dyDescent="0.3">
      <c r="A197" s="425"/>
      <c r="B197" s="426"/>
      <c r="C197" s="427"/>
      <c r="D197" s="136"/>
      <c r="E197" s="136"/>
      <c r="F197" s="127"/>
      <c r="G197" s="137"/>
      <c r="H197" s="138"/>
      <c r="I197" s="129"/>
      <c r="J197" s="139"/>
      <c r="K197" s="143"/>
      <c r="L197" s="132"/>
      <c r="M197" s="140"/>
      <c r="N197" s="137"/>
      <c r="O197" s="136"/>
    </row>
    <row r="198" spans="1:15" s="134" customFormat="1" ht="15" x14ac:dyDescent="0.3">
      <c r="A198" s="425"/>
      <c r="B198" s="426"/>
      <c r="C198" s="427"/>
      <c r="D198" s="136"/>
      <c r="E198" s="136"/>
      <c r="F198" s="127"/>
      <c r="G198" s="137"/>
      <c r="H198" s="138"/>
      <c r="I198" s="129"/>
      <c r="J198" s="139"/>
      <c r="K198" s="143"/>
      <c r="L198" s="132"/>
      <c r="M198" s="140"/>
      <c r="N198" s="137"/>
      <c r="O198" s="136"/>
    </row>
    <row r="199" spans="1:15" s="134" customFormat="1" ht="15" x14ac:dyDescent="0.3">
      <c r="A199" s="425"/>
      <c r="B199" s="426"/>
      <c r="C199" s="427"/>
      <c r="D199" s="136"/>
      <c r="E199" s="136"/>
      <c r="F199" s="127"/>
      <c r="G199" s="137"/>
      <c r="H199" s="138"/>
      <c r="I199" s="129"/>
      <c r="J199" s="139"/>
      <c r="K199" s="143"/>
      <c r="L199" s="132"/>
      <c r="M199" s="140"/>
      <c r="N199" s="137"/>
      <c r="O199" s="136"/>
    </row>
    <row r="200" spans="1:15" s="134" customFormat="1" ht="15" x14ac:dyDescent="0.3">
      <c r="A200" s="425">
        <f t="shared" si="7"/>
        <v>46</v>
      </c>
      <c r="B200" s="426"/>
      <c r="C200" s="427"/>
      <c r="D200" s="136"/>
      <c r="E200" s="136"/>
      <c r="F200" s="127"/>
      <c r="G200" s="137"/>
      <c r="H200" s="138"/>
      <c r="I200" s="129"/>
      <c r="J200" s="139"/>
      <c r="K200" s="143"/>
      <c r="L200" s="132"/>
      <c r="M200" s="140"/>
      <c r="N200" s="137"/>
      <c r="O200" s="136"/>
    </row>
    <row r="201" spans="1:15" s="134" customFormat="1" ht="15" x14ac:dyDescent="0.3">
      <c r="A201" s="425"/>
      <c r="B201" s="426"/>
      <c r="C201" s="427"/>
      <c r="D201" s="136"/>
      <c r="E201" s="136"/>
      <c r="F201" s="127"/>
      <c r="G201" s="137"/>
      <c r="H201" s="138"/>
      <c r="I201" s="129"/>
      <c r="J201" s="139"/>
      <c r="K201" s="143"/>
      <c r="L201" s="132"/>
      <c r="M201" s="140"/>
      <c r="N201" s="137"/>
      <c r="O201" s="136"/>
    </row>
    <row r="202" spans="1:15" s="134" customFormat="1" ht="15" x14ac:dyDescent="0.3">
      <c r="A202" s="425"/>
      <c r="B202" s="426"/>
      <c r="C202" s="427"/>
      <c r="D202" s="136"/>
      <c r="E202" s="136"/>
      <c r="F202" s="127"/>
      <c r="G202" s="137"/>
      <c r="H202" s="138"/>
      <c r="I202" s="129"/>
      <c r="J202" s="139"/>
      <c r="K202" s="143"/>
      <c r="L202" s="132"/>
      <c r="M202" s="140"/>
      <c r="N202" s="137"/>
      <c r="O202" s="136"/>
    </row>
    <row r="203" spans="1:15" s="134" customFormat="1" ht="15" x14ac:dyDescent="0.3">
      <c r="A203" s="425"/>
      <c r="B203" s="426"/>
      <c r="C203" s="427"/>
      <c r="D203" s="136"/>
      <c r="E203" s="136"/>
      <c r="F203" s="127"/>
      <c r="G203" s="137"/>
      <c r="H203" s="138"/>
      <c r="I203" s="129"/>
      <c r="J203" s="139"/>
      <c r="K203" s="143"/>
      <c r="L203" s="132"/>
      <c r="M203" s="140"/>
      <c r="N203" s="137"/>
      <c r="O203" s="136"/>
    </row>
    <row r="204" spans="1:15" s="134" customFormat="1" ht="15" x14ac:dyDescent="0.3">
      <c r="A204" s="425">
        <f t="shared" si="7"/>
        <v>47</v>
      </c>
      <c r="B204" s="426"/>
      <c r="C204" s="427"/>
      <c r="D204" s="136"/>
      <c r="E204" s="136"/>
      <c r="F204" s="127"/>
      <c r="G204" s="137"/>
      <c r="H204" s="138"/>
      <c r="I204" s="129"/>
      <c r="J204" s="139"/>
      <c r="K204" s="143"/>
      <c r="L204" s="132"/>
      <c r="M204" s="140"/>
      <c r="N204" s="137"/>
      <c r="O204" s="136"/>
    </row>
    <row r="205" spans="1:15" s="134" customFormat="1" ht="15" x14ac:dyDescent="0.3">
      <c r="A205" s="425"/>
      <c r="B205" s="426"/>
      <c r="C205" s="427"/>
      <c r="D205" s="136"/>
      <c r="E205" s="136"/>
      <c r="F205" s="127"/>
      <c r="G205" s="137"/>
      <c r="H205" s="138"/>
      <c r="I205" s="129"/>
      <c r="J205" s="139"/>
      <c r="K205" s="143"/>
      <c r="L205" s="132"/>
      <c r="M205" s="140"/>
      <c r="N205" s="137"/>
      <c r="O205" s="136"/>
    </row>
    <row r="206" spans="1:15" s="134" customFormat="1" ht="15" x14ac:dyDescent="0.3">
      <c r="A206" s="425"/>
      <c r="B206" s="426"/>
      <c r="C206" s="427"/>
      <c r="D206" s="136"/>
      <c r="E206" s="136"/>
      <c r="F206" s="127"/>
      <c r="G206" s="137"/>
      <c r="H206" s="138"/>
      <c r="I206" s="129"/>
      <c r="J206" s="139"/>
      <c r="K206" s="143"/>
      <c r="L206" s="132"/>
      <c r="M206" s="140"/>
      <c r="N206" s="137"/>
      <c r="O206" s="136"/>
    </row>
    <row r="207" spans="1:15" s="134" customFormat="1" ht="15" x14ac:dyDescent="0.3">
      <c r="A207" s="425"/>
      <c r="B207" s="426"/>
      <c r="C207" s="427"/>
      <c r="D207" s="136"/>
      <c r="E207" s="136"/>
      <c r="F207" s="127"/>
      <c r="G207" s="137"/>
      <c r="H207" s="138"/>
      <c r="I207" s="129"/>
      <c r="J207" s="139"/>
      <c r="K207" s="143"/>
      <c r="L207" s="132"/>
      <c r="M207" s="140"/>
      <c r="N207" s="137"/>
      <c r="O207" s="136"/>
    </row>
    <row r="208" spans="1:15" s="134" customFormat="1" ht="15" x14ac:dyDescent="0.3">
      <c r="A208" s="425">
        <f t="shared" si="7"/>
        <v>48</v>
      </c>
      <c r="B208" s="426"/>
      <c r="C208" s="427"/>
      <c r="D208" s="136"/>
      <c r="E208" s="136"/>
      <c r="F208" s="127"/>
      <c r="G208" s="137"/>
      <c r="H208" s="138"/>
      <c r="I208" s="129"/>
      <c r="J208" s="139"/>
      <c r="K208" s="143"/>
      <c r="L208" s="132"/>
      <c r="M208" s="140"/>
      <c r="N208" s="137"/>
      <c r="O208" s="136"/>
    </row>
    <row r="209" spans="1:15" s="134" customFormat="1" ht="15" x14ac:dyDescent="0.3">
      <c r="A209" s="425"/>
      <c r="B209" s="426"/>
      <c r="C209" s="427"/>
      <c r="D209" s="136"/>
      <c r="E209" s="136"/>
      <c r="F209" s="127"/>
      <c r="G209" s="137"/>
      <c r="H209" s="138"/>
      <c r="I209" s="129"/>
      <c r="J209" s="139"/>
      <c r="K209" s="143"/>
      <c r="L209" s="132"/>
      <c r="M209" s="140"/>
      <c r="N209" s="137"/>
      <c r="O209" s="136"/>
    </row>
    <row r="210" spans="1:15" s="134" customFormat="1" ht="15" x14ac:dyDescent="0.3">
      <c r="A210" s="425"/>
      <c r="B210" s="426"/>
      <c r="C210" s="427"/>
      <c r="D210" s="136"/>
      <c r="E210" s="136"/>
      <c r="F210" s="127"/>
      <c r="G210" s="137"/>
      <c r="H210" s="138"/>
      <c r="I210" s="129"/>
      <c r="J210" s="139"/>
      <c r="K210" s="143"/>
      <c r="L210" s="132"/>
      <c r="M210" s="140"/>
      <c r="N210" s="137"/>
      <c r="O210" s="136"/>
    </row>
    <row r="211" spans="1:15" s="134" customFormat="1" ht="15" x14ac:dyDescent="0.3">
      <c r="A211" s="425"/>
      <c r="B211" s="426"/>
      <c r="C211" s="427"/>
      <c r="D211" s="136"/>
      <c r="E211" s="136"/>
      <c r="F211" s="127"/>
      <c r="G211" s="137"/>
      <c r="H211" s="138"/>
      <c r="I211" s="129"/>
      <c r="J211" s="139"/>
      <c r="K211" s="143"/>
      <c r="L211" s="132"/>
      <c r="M211" s="140"/>
      <c r="N211" s="137"/>
      <c r="O211" s="136"/>
    </row>
    <row r="212" spans="1:15" s="134" customFormat="1" ht="15" x14ac:dyDescent="0.3">
      <c r="A212" s="425">
        <f t="shared" si="7"/>
        <v>49</v>
      </c>
      <c r="B212" s="426"/>
      <c r="C212" s="427"/>
      <c r="D212" s="136"/>
      <c r="E212" s="136"/>
      <c r="F212" s="127"/>
      <c r="G212" s="137"/>
      <c r="H212" s="138"/>
      <c r="I212" s="129"/>
      <c r="J212" s="139"/>
      <c r="K212" s="143"/>
      <c r="L212" s="132"/>
      <c r="M212" s="140"/>
      <c r="N212" s="137"/>
      <c r="O212" s="136"/>
    </row>
    <row r="213" spans="1:15" s="134" customFormat="1" ht="15" x14ac:dyDescent="0.3">
      <c r="A213" s="425"/>
      <c r="B213" s="426"/>
      <c r="C213" s="427"/>
      <c r="D213" s="136"/>
      <c r="E213" s="136"/>
      <c r="F213" s="127"/>
      <c r="G213" s="137"/>
      <c r="H213" s="138"/>
      <c r="I213" s="129"/>
      <c r="J213" s="139"/>
      <c r="K213" s="143"/>
      <c r="L213" s="132"/>
      <c r="M213" s="140"/>
      <c r="N213" s="137"/>
      <c r="O213" s="136"/>
    </row>
    <row r="214" spans="1:15" s="134" customFormat="1" ht="15" x14ac:dyDescent="0.3">
      <c r="A214" s="425"/>
      <c r="B214" s="426"/>
      <c r="C214" s="427"/>
      <c r="D214" s="136"/>
      <c r="E214" s="136"/>
      <c r="F214" s="127"/>
      <c r="G214" s="137"/>
      <c r="H214" s="138"/>
      <c r="I214" s="129"/>
      <c r="J214" s="139"/>
      <c r="K214" s="143"/>
      <c r="L214" s="132"/>
      <c r="M214" s="140"/>
      <c r="N214" s="137"/>
      <c r="O214" s="136"/>
    </row>
    <row r="215" spans="1:15" s="134" customFormat="1" ht="15" x14ac:dyDescent="0.3">
      <c r="A215" s="425"/>
      <c r="B215" s="426"/>
      <c r="C215" s="427"/>
      <c r="D215" s="136"/>
      <c r="E215" s="136"/>
      <c r="F215" s="127"/>
      <c r="G215" s="137"/>
      <c r="H215" s="138"/>
      <c r="I215" s="129"/>
      <c r="J215" s="139"/>
      <c r="K215" s="143"/>
      <c r="L215" s="132"/>
      <c r="M215" s="140"/>
      <c r="N215" s="137"/>
      <c r="O215" s="136"/>
    </row>
    <row r="216" spans="1:15" s="134" customFormat="1" ht="15" x14ac:dyDescent="0.3">
      <c r="A216" s="425">
        <f t="shared" si="7"/>
        <v>50</v>
      </c>
      <c r="B216" s="426"/>
      <c r="C216" s="427"/>
      <c r="D216" s="136"/>
      <c r="E216" s="136"/>
      <c r="F216" s="127"/>
      <c r="G216" s="137"/>
      <c r="H216" s="138"/>
      <c r="I216" s="129"/>
      <c r="J216" s="139"/>
      <c r="K216" s="143"/>
      <c r="L216" s="132"/>
      <c r="M216" s="140"/>
      <c r="N216" s="137"/>
      <c r="O216" s="136"/>
    </row>
    <row r="217" spans="1:15" s="134" customFormat="1" ht="15" x14ac:dyDescent="0.3">
      <c r="A217" s="425"/>
      <c r="B217" s="426"/>
      <c r="C217" s="427"/>
      <c r="D217" s="136"/>
      <c r="E217" s="136"/>
      <c r="F217" s="127"/>
      <c r="G217" s="137"/>
      <c r="H217" s="138"/>
      <c r="I217" s="129"/>
      <c r="J217" s="139"/>
      <c r="K217" s="143"/>
      <c r="L217" s="132"/>
      <c r="M217" s="140"/>
      <c r="N217" s="137"/>
      <c r="O217" s="136"/>
    </row>
    <row r="218" spans="1:15" s="134" customFormat="1" ht="15" x14ac:dyDescent="0.3">
      <c r="A218" s="425"/>
      <c r="B218" s="426"/>
      <c r="C218" s="427"/>
      <c r="D218" s="136"/>
      <c r="E218" s="136"/>
      <c r="F218" s="127"/>
      <c r="G218" s="137"/>
      <c r="H218" s="138"/>
      <c r="I218" s="129"/>
      <c r="J218" s="139"/>
      <c r="K218" s="143"/>
      <c r="L218" s="132"/>
      <c r="M218" s="140"/>
      <c r="N218" s="137"/>
      <c r="O218" s="136"/>
    </row>
    <row r="219" spans="1:15" s="134" customFormat="1" ht="15" x14ac:dyDescent="0.3">
      <c r="A219" s="425"/>
      <c r="B219" s="426"/>
      <c r="C219" s="427"/>
      <c r="D219" s="136"/>
      <c r="E219" s="136"/>
      <c r="F219" s="127"/>
      <c r="G219" s="137"/>
      <c r="H219" s="138"/>
      <c r="I219" s="129"/>
      <c r="J219" s="139"/>
      <c r="K219" s="143"/>
      <c r="L219" s="132"/>
      <c r="M219" s="140"/>
      <c r="N219" s="137"/>
      <c r="O219" s="136"/>
    </row>
    <row r="220" spans="1:15" s="134" customFormat="1" ht="15" x14ac:dyDescent="0.3">
      <c r="A220" s="425">
        <f t="shared" si="7"/>
        <v>51</v>
      </c>
      <c r="B220" s="426"/>
      <c r="C220" s="427"/>
      <c r="D220" s="136"/>
      <c r="E220" s="136"/>
      <c r="F220" s="127"/>
      <c r="G220" s="137"/>
      <c r="H220" s="138"/>
      <c r="I220" s="129"/>
      <c r="J220" s="139"/>
      <c r="K220" s="143"/>
      <c r="L220" s="132"/>
      <c r="M220" s="140"/>
      <c r="N220" s="137"/>
      <c r="O220" s="136"/>
    </row>
    <row r="221" spans="1:15" s="134" customFormat="1" ht="15" x14ac:dyDescent="0.3">
      <c r="A221" s="425"/>
      <c r="B221" s="426"/>
      <c r="C221" s="427"/>
      <c r="D221" s="136"/>
      <c r="E221" s="136"/>
      <c r="F221" s="127"/>
      <c r="G221" s="137"/>
      <c r="H221" s="138"/>
      <c r="I221" s="129"/>
      <c r="J221" s="139"/>
      <c r="K221" s="143"/>
      <c r="L221" s="132"/>
      <c r="M221" s="140"/>
      <c r="N221" s="137"/>
      <c r="O221" s="136"/>
    </row>
    <row r="222" spans="1:15" s="134" customFormat="1" ht="15" x14ac:dyDescent="0.3">
      <c r="A222" s="425"/>
      <c r="B222" s="426"/>
      <c r="C222" s="427"/>
      <c r="D222" s="136"/>
      <c r="E222" s="136"/>
      <c r="F222" s="127"/>
      <c r="G222" s="137"/>
      <c r="H222" s="138"/>
      <c r="I222" s="129"/>
      <c r="J222" s="139"/>
      <c r="K222" s="143"/>
      <c r="L222" s="132"/>
      <c r="M222" s="140"/>
      <c r="N222" s="137"/>
      <c r="O222" s="136"/>
    </row>
    <row r="223" spans="1:15" s="134" customFormat="1" ht="15" x14ac:dyDescent="0.3">
      <c r="A223" s="425"/>
      <c r="B223" s="426"/>
      <c r="C223" s="427"/>
      <c r="D223" s="136"/>
      <c r="E223" s="136"/>
      <c r="F223" s="127"/>
      <c r="G223" s="137"/>
      <c r="H223" s="138"/>
      <c r="I223" s="129"/>
      <c r="J223" s="139"/>
      <c r="K223" s="143"/>
      <c r="L223" s="132"/>
      <c r="M223" s="140"/>
      <c r="N223" s="137"/>
      <c r="O223" s="136"/>
    </row>
    <row r="224" spans="1:15" s="134" customFormat="1" ht="15" x14ac:dyDescent="0.3">
      <c r="A224" s="425">
        <f t="shared" si="7"/>
        <v>52</v>
      </c>
      <c r="B224" s="426"/>
      <c r="C224" s="427"/>
      <c r="D224" s="136"/>
      <c r="E224" s="136"/>
      <c r="F224" s="127"/>
      <c r="G224" s="137"/>
      <c r="H224" s="138"/>
      <c r="I224" s="129"/>
      <c r="J224" s="139"/>
      <c r="K224" s="143"/>
      <c r="L224" s="132"/>
      <c r="M224" s="140"/>
      <c r="N224" s="137"/>
      <c r="O224" s="136"/>
    </row>
    <row r="225" spans="1:15" s="134" customFormat="1" ht="15" x14ac:dyDescent="0.3">
      <c r="A225" s="425"/>
      <c r="B225" s="426"/>
      <c r="C225" s="427"/>
      <c r="D225" s="136"/>
      <c r="E225" s="136"/>
      <c r="F225" s="127"/>
      <c r="G225" s="137"/>
      <c r="H225" s="138"/>
      <c r="I225" s="129"/>
      <c r="J225" s="139"/>
      <c r="K225" s="143"/>
      <c r="L225" s="132"/>
      <c r="M225" s="140"/>
      <c r="N225" s="137"/>
      <c r="O225" s="136"/>
    </row>
    <row r="226" spans="1:15" s="134" customFormat="1" ht="15" x14ac:dyDescent="0.3">
      <c r="A226" s="425"/>
      <c r="B226" s="426"/>
      <c r="C226" s="427"/>
      <c r="D226" s="136"/>
      <c r="E226" s="136"/>
      <c r="F226" s="127"/>
      <c r="G226" s="137"/>
      <c r="H226" s="138"/>
      <c r="I226" s="129"/>
      <c r="J226" s="139"/>
      <c r="K226" s="143"/>
      <c r="L226" s="132"/>
      <c r="M226" s="140"/>
      <c r="N226" s="137"/>
      <c r="O226" s="136"/>
    </row>
    <row r="227" spans="1:15" s="134" customFormat="1" ht="15" x14ac:dyDescent="0.3">
      <c r="A227" s="425"/>
      <c r="B227" s="426"/>
      <c r="C227" s="427"/>
      <c r="D227" s="136"/>
      <c r="E227" s="136"/>
      <c r="F227" s="127"/>
      <c r="G227" s="137"/>
      <c r="H227" s="138"/>
      <c r="I227" s="129"/>
      <c r="J227" s="139"/>
      <c r="K227" s="143"/>
      <c r="L227" s="132"/>
      <c r="M227" s="140"/>
      <c r="N227" s="137"/>
      <c r="O227" s="136"/>
    </row>
    <row r="228" spans="1:15" s="134" customFormat="1" ht="15" x14ac:dyDescent="0.3">
      <c r="A228" s="425">
        <f t="shared" si="7"/>
        <v>53</v>
      </c>
      <c r="B228" s="426"/>
      <c r="C228" s="427"/>
      <c r="D228" s="136"/>
      <c r="E228" s="136"/>
      <c r="F228" s="127"/>
      <c r="G228" s="137"/>
      <c r="H228" s="138"/>
      <c r="I228" s="129"/>
      <c r="J228" s="139"/>
      <c r="K228" s="143"/>
      <c r="L228" s="132"/>
      <c r="M228" s="140"/>
      <c r="N228" s="137"/>
      <c r="O228" s="136"/>
    </row>
    <row r="229" spans="1:15" s="134" customFormat="1" ht="15" x14ac:dyDescent="0.3">
      <c r="A229" s="425"/>
      <c r="B229" s="426"/>
      <c r="C229" s="427"/>
      <c r="D229" s="136"/>
      <c r="E229" s="136"/>
      <c r="F229" s="127"/>
      <c r="G229" s="137"/>
      <c r="H229" s="138"/>
      <c r="I229" s="129"/>
      <c r="J229" s="139"/>
      <c r="K229" s="143"/>
      <c r="L229" s="132"/>
      <c r="M229" s="140"/>
      <c r="N229" s="137"/>
      <c r="O229" s="136"/>
    </row>
    <row r="230" spans="1:15" s="134" customFormat="1" ht="15" x14ac:dyDescent="0.3">
      <c r="A230" s="425"/>
      <c r="B230" s="426"/>
      <c r="C230" s="427"/>
      <c r="D230" s="136"/>
      <c r="E230" s="136"/>
      <c r="F230" s="127"/>
      <c r="G230" s="137"/>
      <c r="H230" s="138"/>
      <c r="I230" s="129"/>
      <c r="J230" s="139"/>
      <c r="K230" s="143"/>
      <c r="L230" s="132"/>
      <c r="M230" s="140"/>
      <c r="N230" s="137"/>
      <c r="O230" s="136"/>
    </row>
    <row r="231" spans="1:15" s="134" customFormat="1" ht="15" x14ac:dyDescent="0.3">
      <c r="A231" s="425"/>
      <c r="B231" s="426"/>
      <c r="C231" s="427"/>
      <c r="D231" s="136"/>
      <c r="E231" s="136"/>
      <c r="F231" s="127"/>
      <c r="G231" s="137"/>
      <c r="H231" s="138"/>
      <c r="I231" s="129"/>
      <c r="J231" s="139"/>
      <c r="K231" s="143"/>
      <c r="L231" s="132"/>
      <c r="M231" s="140"/>
      <c r="N231" s="137"/>
      <c r="O231" s="136"/>
    </row>
    <row r="232" spans="1:15" s="134" customFormat="1" ht="15" x14ac:dyDescent="0.3">
      <c r="A232" s="425">
        <f t="shared" si="7"/>
        <v>54</v>
      </c>
      <c r="B232" s="426"/>
      <c r="C232" s="427"/>
      <c r="D232" s="136"/>
      <c r="E232" s="136"/>
      <c r="F232" s="127"/>
      <c r="G232" s="137"/>
      <c r="H232" s="138"/>
      <c r="I232" s="129"/>
      <c r="J232" s="139"/>
      <c r="K232" s="143"/>
      <c r="L232" s="132"/>
      <c r="M232" s="140"/>
      <c r="N232" s="137"/>
      <c r="O232" s="136"/>
    </row>
    <row r="233" spans="1:15" s="134" customFormat="1" ht="15" x14ac:dyDescent="0.3">
      <c r="A233" s="425"/>
      <c r="B233" s="426"/>
      <c r="C233" s="427"/>
      <c r="D233" s="136"/>
      <c r="E233" s="136"/>
      <c r="F233" s="127"/>
      <c r="G233" s="137"/>
      <c r="H233" s="138"/>
      <c r="I233" s="129"/>
      <c r="J233" s="139"/>
      <c r="K233" s="143"/>
      <c r="L233" s="132"/>
      <c r="M233" s="140"/>
      <c r="N233" s="137"/>
      <c r="O233" s="136"/>
    </row>
    <row r="234" spans="1:15" s="134" customFormat="1" ht="15" x14ac:dyDescent="0.3">
      <c r="A234" s="425"/>
      <c r="B234" s="426"/>
      <c r="C234" s="427"/>
      <c r="D234" s="136"/>
      <c r="E234" s="136"/>
      <c r="F234" s="127"/>
      <c r="G234" s="137"/>
      <c r="H234" s="138"/>
      <c r="I234" s="129"/>
      <c r="J234" s="139"/>
      <c r="K234" s="143"/>
      <c r="L234" s="132"/>
      <c r="M234" s="140"/>
      <c r="N234" s="137"/>
      <c r="O234" s="136"/>
    </row>
    <row r="235" spans="1:15" s="134" customFormat="1" ht="15" x14ac:dyDescent="0.3">
      <c r="A235" s="425"/>
      <c r="B235" s="426"/>
      <c r="C235" s="427"/>
      <c r="D235" s="136"/>
      <c r="E235" s="136"/>
      <c r="F235" s="127"/>
      <c r="G235" s="137"/>
      <c r="H235" s="138"/>
      <c r="I235" s="129"/>
      <c r="J235" s="139"/>
      <c r="K235" s="143"/>
      <c r="L235" s="132"/>
      <c r="M235" s="140"/>
      <c r="N235" s="137"/>
      <c r="O235" s="136"/>
    </row>
    <row r="236" spans="1:15" s="134" customFormat="1" ht="15" x14ac:dyDescent="0.3">
      <c r="A236" s="425">
        <f t="shared" si="7"/>
        <v>55</v>
      </c>
      <c r="B236" s="426"/>
      <c r="C236" s="427"/>
      <c r="D236" s="136"/>
      <c r="E236" s="136"/>
      <c r="F236" s="127"/>
      <c r="G236" s="137"/>
      <c r="H236" s="138"/>
      <c r="I236" s="129"/>
      <c r="J236" s="139"/>
      <c r="K236" s="143"/>
      <c r="L236" s="132"/>
      <c r="M236" s="140"/>
      <c r="N236" s="137"/>
      <c r="O236" s="136"/>
    </row>
    <row r="237" spans="1:15" s="134" customFormat="1" ht="15" x14ac:dyDescent="0.3">
      <c r="A237" s="425"/>
      <c r="B237" s="426"/>
      <c r="C237" s="427"/>
      <c r="D237" s="136"/>
      <c r="E237" s="136"/>
      <c r="F237" s="127"/>
      <c r="G237" s="137"/>
      <c r="H237" s="138"/>
      <c r="I237" s="129"/>
      <c r="J237" s="139"/>
      <c r="K237" s="143"/>
      <c r="L237" s="132"/>
      <c r="M237" s="140"/>
      <c r="N237" s="137"/>
      <c r="O237" s="136"/>
    </row>
    <row r="238" spans="1:15" s="134" customFormat="1" ht="15" x14ac:dyDescent="0.3">
      <c r="A238" s="425"/>
      <c r="B238" s="426"/>
      <c r="C238" s="427"/>
      <c r="D238" s="136"/>
      <c r="E238" s="136"/>
      <c r="F238" s="127"/>
      <c r="G238" s="137"/>
      <c r="H238" s="138"/>
      <c r="I238" s="129"/>
      <c r="J238" s="139"/>
      <c r="K238" s="143"/>
      <c r="L238" s="132"/>
      <c r="M238" s="140"/>
      <c r="N238" s="137"/>
      <c r="O238" s="136"/>
    </row>
    <row r="239" spans="1:15" s="134" customFormat="1" ht="15" x14ac:dyDescent="0.3">
      <c r="A239" s="425"/>
      <c r="B239" s="426"/>
      <c r="C239" s="427"/>
      <c r="D239" s="136"/>
      <c r="E239" s="136"/>
      <c r="F239" s="127"/>
      <c r="G239" s="137"/>
      <c r="H239" s="138"/>
      <c r="I239" s="129"/>
      <c r="J239" s="139"/>
      <c r="K239" s="143"/>
      <c r="L239" s="132"/>
      <c r="M239" s="140"/>
      <c r="N239" s="137"/>
      <c r="O239" s="136"/>
    </row>
    <row r="240" spans="1:15" s="134" customFormat="1" ht="15" x14ac:dyDescent="0.3">
      <c r="A240" s="425">
        <f t="shared" ref="A240:A300" si="8">A236+1</f>
        <v>56</v>
      </c>
      <c r="B240" s="426"/>
      <c r="C240" s="427"/>
      <c r="D240" s="136"/>
      <c r="E240" s="136"/>
      <c r="F240" s="127"/>
      <c r="G240" s="137"/>
      <c r="H240" s="138"/>
      <c r="I240" s="129"/>
      <c r="J240" s="139"/>
      <c r="K240" s="143"/>
      <c r="L240" s="132"/>
      <c r="M240" s="140"/>
      <c r="N240" s="137"/>
      <c r="O240" s="136"/>
    </row>
    <row r="241" spans="1:15" s="134" customFormat="1" ht="15" x14ac:dyDescent="0.3">
      <c r="A241" s="425"/>
      <c r="B241" s="426"/>
      <c r="C241" s="427"/>
      <c r="D241" s="136"/>
      <c r="E241" s="136"/>
      <c r="F241" s="127"/>
      <c r="G241" s="137"/>
      <c r="H241" s="138"/>
      <c r="I241" s="129"/>
      <c r="J241" s="139"/>
      <c r="K241" s="143"/>
      <c r="L241" s="132"/>
      <c r="M241" s="140"/>
      <c r="N241" s="137"/>
      <c r="O241" s="136"/>
    </row>
    <row r="242" spans="1:15" s="134" customFormat="1" ht="15" x14ac:dyDescent="0.3">
      <c r="A242" s="425"/>
      <c r="B242" s="426"/>
      <c r="C242" s="427"/>
      <c r="D242" s="136"/>
      <c r="E242" s="136"/>
      <c r="F242" s="127"/>
      <c r="G242" s="137"/>
      <c r="H242" s="138"/>
      <c r="I242" s="129"/>
      <c r="J242" s="139"/>
      <c r="K242" s="143"/>
      <c r="L242" s="132"/>
      <c r="M242" s="140"/>
      <c r="N242" s="137"/>
      <c r="O242" s="136"/>
    </row>
    <row r="243" spans="1:15" s="134" customFormat="1" ht="15" x14ac:dyDescent="0.3">
      <c r="A243" s="425"/>
      <c r="B243" s="426"/>
      <c r="C243" s="427"/>
      <c r="D243" s="136"/>
      <c r="E243" s="136"/>
      <c r="F243" s="127"/>
      <c r="G243" s="137"/>
      <c r="H243" s="138"/>
      <c r="I243" s="129"/>
      <c r="J243" s="139"/>
      <c r="K243" s="143"/>
      <c r="L243" s="132"/>
      <c r="M243" s="140"/>
      <c r="N243" s="137"/>
      <c r="O243" s="136"/>
    </row>
    <row r="244" spans="1:15" s="134" customFormat="1" ht="15" x14ac:dyDescent="0.3">
      <c r="A244" s="425">
        <f t="shared" si="8"/>
        <v>57</v>
      </c>
      <c r="B244" s="426"/>
      <c r="C244" s="427"/>
      <c r="D244" s="136"/>
      <c r="E244" s="136"/>
      <c r="F244" s="127"/>
      <c r="G244" s="137"/>
      <c r="H244" s="138"/>
      <c r="I244" s="129"/>
      <c r="J244" s="139"/>
      <c r="K244" s="143"/>
      <c r="L244" s="132"/>
      <c r="M244" s="140"/>
      <c r="N244" s="137"/>
      <c r="O244" s="136"/>
    </row>
    <row r="245" spans="1:15" s="134" customFormat="1" ht="15" x14ac:dyDescent="0.3">
      <c r="A245" s="425"/>
      <c r="B245" s="426"/>
      <c r="C245" s="427"/>
      <c r="D245" s="136"/>
      <c r="E245" s="136"/>
      <c r="F245" s="127"/>
      <c r="G245" s="137"/>
      <c r="H245" s="138"/>
      <c r="I245" s="129"/>
      <c r="J245" s="139"/>
      <c r="K245" s="143"/>
      <c r="L245" s="132"/>
      <c r="M245" s="140"/>
      <c r="N245" s="137"/>
      <c r="O245" s="136"/>
    </row>
    <row r="246" spans="1:15" s="134" customFormat="1" ht="15" x14ac:dyDescent="0.3">
      <c r="A246" s="425"/>
      <c r="B246" s="426"/>
      <c r="C246" s="427"/>
      <c r="D246" s="136"/>
      <c r="E246" s="136"/>
      <c r="F246" s="127"/>
      <c r="G246" s="137"/>
      <c r="H246" s="138"/>
      <c r="I246" s="129"/>
      <c r="J246" s="139"/>
      <c r="K246" s="143"/>
      <c r="L246" s="132"/>
      <c r="M246" s="140"/>
      <c r="N246" s="137"/>
      <c r="O246" s="136"/>
    </row>
    <row r="247" spans="1:15" s="134" customFormat="1" ht="15" x14ac:dyDescent="0.3">
      <c r="A247" s="425"/>
      <c r="B247" s="426"/>
      <c r="C247" s="427"/>
      <c r="D247" s="136"/>
      <c r="E247" s="136"/>
      <c r="F247" s="127"/>
      <c r="G247" s="137"/>
      <c r="H247" s="138"/>
      <c r="I247" s="129"/>
      <c r="J247" s="139"/>
      <c r="K247" s="143"/>
      <c r="L247" s="132"/>
      <c r="M247" s="140"/>
      <c r="N247" s="137"/>
      <c r="O247" s="136"/>
    </row>
    <row r="248" spans="1:15" s="134" customFormat="1" ht="15" x14ac:dyDescent="0.3">
      <c r="A248" s="425">
        <f t="shared" si="8"/>
        <v>58</v>
      </c>
      <c r="B248" s="426"/>
      <c r="C248" s="427"/>
      <c r="D248" s="136"/>
      <c r="E248" s="136"/>
      <c r="F248" s="127"/>
      <c r="G248" s="137"/>
      <c r="H248" s="138"/>
      <c r="I248" s="129"/>
      <c r="J248" s="139"/>
      <c r="K248" s="143"/>
      <c r="L248" s="132"/>
      <c r="M248" s="140"/>
      <c r="N248" s="137"/>
      <c r="O248" s="136"/>
    </row>
    <row r="249" spans="1:15" s="134" customFormat="1" ht="15" x14ac:dyDescent="0.3">
      <c r="A249" s="425"/>
      <c r="B249" s="426"/>
      <c r="C249" s="427"/>
      <c r="D249" s="136"/>
      <c r="E249" s="136"/>
      <c r="F249" s="127"/>
      <c r="G249" s="137"/>
      <c r="H249" s="138"/>
      <c r="I249" s="129"/>
      <c r="J249" s="139"/>
      <c r="K249" s="143"/>
      <c r="L249" s="132"/>
      <c r="M249" s="140"/>
      <c r="N249" s="137"/>
      <c r="O249" s="136"/>
    </row>
    <row r="250" spans="1:15" s="134" customFormat="1" ht="15" x14ac:dyDescent="0.3">
      <c r="A250" s="425"/>
      <c r="B250" s="426"/>
      <c r="C250" s="427"/>
      <c r="D250" s="136"/>
      <c r="E250" s="136"/>
      <c r="F250" s="127"/>
      <c r="G250" s="137"/>
      <c r="H250" s="138"/>
      <c r="I250" s="129"/>
      <c r="J250" s="139"/>
      <c r="K250" s="143"/>
      <c r="L250" s="132"/>
      <c r="M250" s="140"/>
      <c r="N250" s="137"/>
      <c r="O250" s="136"/>
    </row>
    <row r="251" spans="1:15" s="134" customFormat="1" ht="15" x14ac:dyDescent="0.3">
      <c r="A251" s="425"/>
      <c r="B251" s="426"/>
      <c r="C251" s="427"/>
      <c r="D251" s="136"/>
      <c r="E251" s="136"/>
      <c r="F251" s="127"/>
      <c r="G251" s="137"/>
      <c r="H251" s="138"/>
      <c r="I251" s="129"/>
      <c r="J251" s="139"/>
      <c r="K251" s="143"/>
      <c r="L251" s="132"/>
      <c r="M251" s="140"/>
      <c r="N251" s="137"/>
      <c r="O251" s="136"/>
    </row>
    <row r="252" spans="1:15" s="134" customFormat="1" ht="15" x14ac:dyDescent="0.3">
      <c r="A252" s="425">
        <f t="shared" si="8"/>
        <v>59</v>
      </c>
      <c r="B252" s="426"/>
      <c r="C252" s="427"/>
      <c r="D252" s="136"/>
      <c r="E252" s="136"/>
      <c r="F252" s="127"/>
      <c r="G252" s="137"/>
      <c r="H252" s="138"/>
      <c r="I252" s="129"/>
      <c r="J252" s="139"/>
      <c r="K252" s="143"/>
      <c r="L252" s="132"/>
      <c r="M252" s="140"/>
      <c r="N252" s="137"/>
      <c r="O252" s="136"/>
    </row>
    <row r="253" spans="1:15" s="134" customFormat="1" ht="15" x14ac:dyDescent="0.3">
      <c r="A253" s="425"/>
      <c r="B253" s="426"/>
      <c r="C253" s="427"/>
      <c r="D253" s="136"/>
      <c r="E253" s="136"/>
      <c r="F253" s="127"/>
      <c r="G253" s="137"/>
      <c r="H253" s="138"/>
      <c r="I253" s="129"/>
      <c r="J253" s="139"/>
      <c r="K253" s="143"/>
      <c r="L253" s="132"/>
      <c r="M253" s="140"/>
      <c r="N253" s="137"/>
      <c r="O253" s="136"/>
    </row>
    <row r="254" spans="1:15" s="134" customFormat="1" ht="15" x14ac:dyDescent="0.3">
      <c r="A254" s="425"/>
      <c r="B254" s="426"/>
      <c r="C254" s="427"/>
      <c r="D254" s="136"/>
      <c r="E254" s="136"/>
      <c r="F254" s="127"/>
      <c r="G254" s="137"/>
      <c r="H254" s="138"/>
      <c r="I254" s="129"/>
      <c r="J254" s="139"/>
      <c r="K254" s="143"/>
      <c r="L254" s="132"/>
      <c r="M254" s="140"/>
      <c r="N254" s="137"/>
      <c r="O254" s="136"/>
    </row>
    <row r="255" spans="1:15" s="134" customFormat="1" ht="15" x14ac:dyDescent="0.3">
      <c r="A255" s="425"/>
      <c r="B255" s="426"/>
      <c r="C255" s="427"/>
      <c r="D255" s="136"/>
      <c r="E255" s="136"/>
      <c r="F255" s="127"/>
      <c r="G255" s="137"/>
      <c r="H255" s="138"/>
      <c r="I255" s="129"/>
      <c r="J255" s="139"/>
      <c r="K255" s="143"/>
      <c r="L255" s="132"/>
      <c r="M255" s="140"/>
      <c r="N255" s="137"/>
      <c r="O255" s="136"/>
    </row>
    <row r="256" spans="1:15" s="134" customFormat="1" ht="15" x14ac:dyDescent="0.3">
      <c r="A256" s="425">
        <f t="shared" si="8"/>
        <v>60</v>
      </c>
      <c r="B256" s="426"/>
      <c r="C256" s="427"/>
      <c r="D256" s="136"/>
      <c r="E256" s="136"/>
      <c r="F256" s="127"/>
      <c r="G256" s="137"/>
      <c r="H256" s="138"/>
      <c r="I256" s="129"/>
      <c r="J256" s="139"/>
      <c r="K256" s="143"/>
      <c r="L256" s="132"/>
      <c r="M256" s="140"/>
      <c r="N256" s="137"/>
      <c r="O256" s="136"/>
    </row>
    <row r="257" spans="1:15" s="134" customFormat="1" ht="15" x14ac:dyDescent="0.3">
      <c r="A257" s="425"/>
      <c r="B257" s="426"/>
      <c r="C257" s="427"/>
      <c r="D257" s="136"/>
      <c r="E257" s="136"/>
      <c r="F257" s="127"/>
      <c r="G257" s="137"/>
      <c r="H257" s="138"/>
      <c r="I257" s="129"/>
      <c r="J257" s="139"/>
      <c r="K257" s="143"/>
      <c r="L257" s="132"/>
      <c r="M257" s="140"/>
      <c r="N257" s="137"/>
      <c r="O257" s="136"/>
    </row>
    <row r="258" spans="1:15" s="134" customFormat="1" ht="15" x14ac:dyDescent="0.3">
      <c r="A258" s="425"/>
      <c r="B258" s="426"/>
      <c r="C258" s="427"/>
      <c r="D258" s="136"/>
      <c r="E258" s="136"/>
      <c r="F258" s="127"/>
      <c r="G258" s="137"/>
      <c r="H258" s="138"/>
      <c r="I258" s="129"/>
      <c r="J258" s="139"/>
      <c r="K258" s="143"/>
      <c r="L258" s="132"/>
      <c r="M258" s="140"/>
      <c r="N258" s="137"/>
      <c r="O258" s="136"/>
    </row>
    <row r="259" spans="1:15" s="134" customFormat="1" ht="15" x14ac:dyDescent="0.3">
      <c r="A259" s="425"/>
      <c r="B259" s="426"/>
      <c r="C259" s="427"/>
      <c r="D259" s="136"/>
      <c r="E259" s="136"/>
      <c r="F259" s="127"/>
      <c r="G259" s="137"/>
      <c r="H259" s="138"/>
      <c r="I259" s="129"/>
      <c r="J259" s="139"/>
      <c r="K259" s="143"/>
      <c r="L259" s="132"/>
      <c r="M259" s="140"/>
      <c r="N259" s="137"/>
      <c r="O259" s="136"/>
    </row>
    <row r="260" spans="1:15" s="134" customFormat="1" ht="15" x14ac:dyDescent="0.3">
      <c r="A260" s="425">
        <f t="shared" si="8"/>
        <v>61</v>
      </c>
      <c r="B260" s="426"/>
      <c r="C260" s="427"/>
      <c r="D260" s="136"/>
      <c r="E260" s="136"/>
      <c r="F260" s="127"/>
      <c r="G260" s="137"/>
      <c r="H260" s="138"/>
      <c r="I260" s="129"/>
      <c r="J260" s="139"/>
      <c r="K260" s="143"/>
      <c r="L260" s="132"/>
      <c r="M260" s="140"/>
      <c r="N260" s="137"/>
      <c r="O260" s="136"/>
    </row>
    <row r="261" spans="1:15" s="134" customFormat="1" ht="15" x14ac:dyDescent="0.3">
      <c r="A261" s="425"/>
      <c r="B261" s="426"/>
      <c r="C261" s="427"/>
      <c r="D261" s="136"/>
      <c r="E261" s="136"/>
      <c r="F261" s="127"/>
      <c r="G261" s="137"/>
      <c r="H261" s="138"/>
      <c r="I261" s="129"/>
      <c r="J261" s="139"/>
      <c r="K261" s="143"/>
      <c r="L261" s="132"/>
      <c r="M261" s="140"/>
      <c r="N261" s="137"/>
      <c r="O261" s="136"/>
    </row>
    <row r="262" spans="1:15" s="134" customFormat="1" ht="15" x14ac:dyDescent="0.3">
      <c r="A262" s="425"/>
      <c r="B262" s="426"/>
      <c r="C262" s="427"/>
      <c r="D262" s="136"/>
      <c r="E262" s="136"/>
      <c r="F262" s="127"/>
      <c r="G262" s="137"/>
      <c r="H262" s="138"/>
      <c r="I262" s="129"/>
      <c r="J262" s="139"/>
      <c r="K262" s="143"/>
      <c r="L262" s="132"/>
      <c r="M262" s="140"/>
      <c r="N262" s="137"/>
      <c r="O262" s="136"/>
    </row>
    <row r="263" spans="1:15" s="134" customFormat="1" ht="15" x14ac:dyDescent="0.3">
      <c r="A263" s="425"/>
      <c r="B263" s="426"/>
      <c r="C263" s="427"/>
      <c r="D263" s="136"/>
      <c r="E263" s="136"/>
      <c r="F263" s="127"/>
      <c r="G263" s="137"/>
      <c r="H263" s="138"/>
      <c r="I263" s="129"/>
      <c r="J263" s="139"/>
      <c r="K263" s="143"/>
      <c r="L263" s="132"/>
      <c r="M263" s="140"/>
      <c r="N263" s="137"/>
      <c r="O263" s="136"/>
    </row>
    <row r="264" spans="1:15" s="134" customFormat="1" ht="15" x14ac:dyDescent="0.3">
      <c r="A264" s="425">
        <f t="shared" si="8"/>
        <v>62</v>
      </c>
      <c r="B264" s="426"/>
      <c r="C264" s="427"/>
      <c r="D264" s="136"/>
      <c r="E264" s="136"/>
      <c r="F264" s="127"/>
      <c r="G264" s="137"/>
      <c r="H264" s="138"/>
      <c r="I264" s="129"/>
      <c r="J264" s="139"/>
      <c r="K264" s="143"/>
      <c r="L264" s="132"/>
      <c r="M264" s="140"/>
      <c r="N264" s="137"/>
      <c r="O264" s="136"/>
    </row>
    <row r="265" spans="1:15" s="134" customFormat="1" ht="15" x14ac:dyDescent="0.3">
      <c r="A265" s="425"/>
      <c r="B265" s="426"/>
      <c r="C265" s="427"/>
      <c r="D265" s="136"/>
      <c r="E265" s="136"/>
      <c r="F265" s="127"/>
      <c r="G265" s="137"/>
      <c r="H265" s="138"/>
      <c r="I265" s="129"/>
      <c r="J265" s="139"/>
      <c r="K265" s="143"/>
      <c r="L265" s="132"/>
      <c r="M265" s="140"/>
      <c r="N265" s="137"/>
      <c r="O265" s="136"/>
    </row>
    <row r="266" spans="1:15" s="134" customFormat="1" ht="15" x14ac:dyDescent="0.3">
      <c r="A266" s="425"/>
      <c r="B266" s="426"/>
      <c r="C266" s="427"/>
      <c r="D266" s="136"/>
      <c r="E266" s="136"/>
      <c r="F266" s="127"/>
      <c r="G266" s="137"/>
      <c r="H266" s="138"/>
      <c r="I266" s="129"/>
      <c r="J266" s="139"/>
      <c r="K266" s="143"/>
      <c r="L266" s="132"/>
      <c r="M266" s="140"/>
      <c r="N266" s="137"/>
      <c r="O266" s="136"/>
    </row>
    <row r="267" spans="1:15" s="134" customFormat="1" ht="15" x14ac:dyDescent="0.3">
      <c r="A267" s="425"/>
      <c r="B267" s="426"/>
      <c r="C267" s="427"/>
      <c r="D267" s="136"/>
      <c r="E267" s="136"/>
      <c r="F267" s="127"/>
      <c r="G267" s="137"/>
      <c r="H267" s="138"/>
      <c r="I267" s="129"/>
      <c r="J267" s="139"/>
      <c r="K267" s="143"/>
      <c r="L267" s="132"/>
      <c r="M267" s="140"/>
      <c r="N267" s="137"/>
      <c r="O267" s="136"/>
    </row>
    <row r="268" spans="1:15" s="134" customFormat="1" ht="15" x14ac:dyDescent="0.3">
      <c r="A268" s="425">
        <f t="shared" si="8"/>
        <v>63</v>
      </c>
      <c r="B268" s="426"/>
      <c r="C268" s="427"/>
      <c r="D268" s="136"/>
      <c r="E268" s="136"/>
      <c r="F268" s="127"/>
      <c r="G268" s="137"/>
      <c r="H268" s="138"/>
      <c r="I268" s="129"/>
      <c r="J268" s="139"/>
      <c r="K268" s="143"/>
      <c r="L268" s="132"/>
      <c r="M268" s="140"/>
      <c r="N268" s="137"/>
      <c r="O268" s="136"/>
    </row>
    <row r="269" spans="1:15" s="134" customFormat="1" ht="15" x14ac:dyDescent="0.3">
      <c r="A269" s="425"/>
      <c r="B269" s="426"/>
      <c r="C269" s="427"/>
      <c r="D269" s="136"/>
      <c r="E269" s="136"/>
      <c r="F269" s="127"/>
      <c r="G269" s="137"/>
      <c r="H269" s="138"/>
      <c r="I269" s="129"/>
      <c r="J269" s="139"/>
      <c r="K269" s="143"/>
      <c r="L269" s="132"/>
      <c r="M269" s="140"/>
      <c r="N269" s="137"/>
      <c r="O269" s="136"/>
    </row>
    <row r="270" spans="1:15" s="134" customFormat="1" ht="15" x14ac:dyDescent="0.3">
      <c r="A270" s="425"/>
      <c r="B270" s="426"/>
      <c r="C270" s="427"/>
      <c r="D270" s="136"/>
      <c r="E270" s="136"/>
      <c r="F270" s="127"/>
      <c r="G270" s="137"/>
      <c r="H270" s="138"/>
      <c r="I270" s="129"/>
      <c r="J270" s="139"/>
      <c r="K270" s="143"/>
      <c r="L270" s="132"/>
      <c r="M270" s="140"/>
      <c r="N270" s="137"/>
      <c r="O270" s="136"/>
    </row>
    <row r="271" spans="1:15" s="134" customFormat="1" ht="15" x14ac:dyDescent="0.3">
      <c r="A271" s="425"/>
      <c r="B271" s="426"/>
      <c r="C271" s="427"/>
      <c r="D271" s="136"/>
      <c r="E271" s="136"/>
      <c r="F271" s="127"/>
      <c r="G271" s="137"/>
      <c r="H271" s="138"/>
      <c r="I271" s="129"/>
      <c r="J271" s="139"/>
      <c r="K271" s="143"/>
      <c r="L271" s="132"/>
      <c r="M271" s="140"/>
      <c r="N271" s="137"/>
      <c r="O271" s="136"/>
    </row>
    <row r="272" spans="1:15" s="134" customFormat="1" ht="15" x14ac:dyDescent="0.3">
      <c r="A272" s="425">
        <f t="shared" si="8"/>
        <v>64</v>
      </c>
      <c r="B272" s="426"/>
      <c r="C272" s="427"/>
      <c r="D272" s="136"/>
      <c r="E272" s="136"/>
      <c r="F272" s="127"/>
      <c r="G272" s="137"/>
      <c r="H272" s="138"/>
      <c r="I272" s="129"/>
      <c r="J272" s="139"/>
      <c r="K272" s="143"/>
      <c r="L272" s="132"/>
      <c r="M272" s="140"/>
      <c r="N272" s="137"/>
      <c r="O272" s="136"/>
    </row>
    <row r="273" spans="1:15" s="134" customFormat="1" ht="15" x14ac:dyDescent="0.3">
      <c r="A273" s="425"/>
      <c r="B273" s="426"/>
      <c r="C273" s="427"/>
      <c r="D273" s="136"/>
      <c r="E273" s="136"/>
      <c r="F273" s="127"/>
      <c r="G273" s="137"/>
      <c r="H273" s="138"/>
      <c r="I273" s="129"/>
      <c r="J273" s="139"/>
      <c r="K273" s="143"/>
      <c r="L273" s="132"/>
      <c r="M273" s="140"/>
      <c r="N273" s="137"/>
      <c r="O273" s="136"/>
    </row>
    <row r="274" spans="1:15" s="134" customFormat="1" ht="15" x14ac:dyDescent="0.3">
      <c r="A274" s="425"/>
      <c r="B274" s="426"/>
      <c r="C274" s="427"/>
      <c r="D274" s="136"/>
      <c r="E274" s="136"/>
      <c r="F274" s="127"/>
      <c r="G274" s="137"/>
      <c r="H274" s="138"/>
      <c r="I274" s="129"/>
      <c r="J274" s="139"/>
      <c r="K274" s="143"/>
      <c r="L274" s="132"/>
      <c r="M274" s="140"/>
      <c r="N274" s="137"/>
      <c r="O274" s="136"/>
    </row>
    <row r="275" spans="1:15" s="134" customFormat="1" ht="15" x14ac:dyDescent="0.3">
      <c r="A275" s="425"/>
      <c r="B275" s="426"/>
      <c r="C275" s="427"/>
      <c r="D275" s="136"/>
      <c r="E275" s="136"/>
      <c r="F275" s="127"/>
      <c r="G275" s="137"/>
      <c r="H275" s="138"/>
      <c r="I275" s="129"/>
      <c r="J275" s="139"/>
      <c r="K275" s="143"/>
      <c r="L275" s="132"/>
      <c r="M275" s="140"/>
      <c r="N275" s="137"/>
      <c r="O275" s="136"/>
    </row>
    <row r="276" spans="1:15" s="134" customFormat="1" ht="15" x14ac:dyDescent="0.3">
      <c r="A276" s="425">
        <f t="shared" si="8"/>
        <v>65</v>
      </c>
      <c r="B276" s="426"/>
      <c r="C276" s="427"/>
      <c r="D276" s="136"/>
      <c r="E276" s="136"/>
      <c r="F276" s="127"/>
      <c r="G276" s="137"/>
      <c r="H276" s="138"/>
      <c r="I276" s="129"/>
      <c r="J276" s="139"/>
      <c r="K276" s="143"/>
      <c r="L276" s="132"/>
      <c r="M276" s="140"/>
      <c r="N276" s="137"/>
      <c r="O276" s="136"/>
    </row>
    <row r="277" spans="1:15" s="134" customFormat="1" ht="15" x14ac:dyDescent="0.3">
      <c r="A277" s="425"/>
      <c r="B277" s="426"/>
      <c r="C277" s="427"/>
      <c r="D277" s="136"/>
      <c r="E277" s="136"/>
      <c r="F277" s="127"/>
      <c r="G277" s="137"/>
      <c r="H277" s="138"/>
      <c r="I277" s="129"/>
      <c r="J277" s="139"/>
      <c r="K277" s="143"/>
      <c r="L277" s="132"/>
      <c r="M277" s="140"/>
      <c r="N277" s="137"/>
      <c r="O277" s="136"/>
    </row>
    <row r="278" spans="1:15" s="134" customFormat="1" ht="15" x14ac:dyDescent="0.3">
      <c r="A278" s="425"/>
      <c r="B278" s="426"/>
      <c r="C278" s="427"/>
      <c r="D278" s="136"/>
      <c r="E278" s="136"/>
      <c r="F278" s="127"/>
      <c r="G278" s="137"/>
      <c r="H278" s="138"/>
      <c r="I278" s="129"/>
      <c r="J278" s="139"/>
      <c r="K278" s="143"/>
      <c r="L278" s="132"/>
      <c r="M278" s="140"/>
      <c r="N278" s="137"/>
      <c r="O278" s="136"/>
    </row>
    <row r="279" spans="1:15" s="134" customFormat="1" ht="15" x14ac:dyDescent="0.3">
      <c r="A279" s="425"/>
      <c r="B279" s="426"/>
      <c r="C279" s="427"/>
      <c r="D279" s="136"/>
      <c r="E279" s="136"/>
      <c r="F279" s="127"/>
      <c r="G279" s="137"/>
      <c r="H279" s="138"/>
      <c r="I279" s="129"/>
      <c r="J279" s="139"/>
      <c r="K279" s="143"/>
      <c r="L279" s="132"/>
      <c r="M279" s="140"/>
      <c r="N279" s="137"/>
      <c r="O279" s="136"/>
    </row>
    <row r="280" spans="1:15" s="134" customFormat="1" ht="15" x14ac:dyDescent="0.3">
      <c r="A280" s="425">
        <f t="shared" si="8"/>
        <v>66</v>
      </c>
      <c r="B280" s="426"/>
      <c r="C280" s="427"/>
      <c r="D280" s="136"/>
      <c r="E280" s="136"/>
      <c r="F280" s="127"/>
      <c r="G280" s="137"/>
      <c r="H280" s="138"/>
      <c r="I280" s="129"/>
      <c r="J280" s="139"/>
      <c r="K280" s="143"/>
      <c r="L280" s="132"/>
      <c r="M280" s="140"/>
      <c r="N280" s="137"/>
      <c r="O280" s="136"/>
    </row>
    <row r="281" spans="1:15" s="134" customFormat="1" ht="15" x14ac:dyDescent="0.3">
      <c r="A281" s="425"/>
      <c r="B281" s="426"/>
      <c r="C281" s="427"/>
      <c r="D281" s="136"/>
      <c r="E281" s="136"/>
      <c r="F281" s="127"/>
      <c r="G281" s="137"/>
      <c r="H281" s="138"/>
      <c r="I281" s="129"/>
      <c r="J281" s="139"/>
      <c r="K281" s="143"/>
      <c r="L281" s="132"/>
      <c r="M281" s="140"/>
      <c r="N281" s="137"/>
      <c r="O281" s="136"/>
    </row>
    <row r="282" spans="1:15" s="134" customFormat="1" ht="15" x14ac:dyDescent="0.3">
      <c r="A282" s="425"/>
      <c r="B282" s="426"/>
      <c r="C282" s="427"/>
      <c r="D282" s="136"/>
      <c r="E282" s="136"/>
      <c r="F282" s="127"/>
      <c r="G282" s="137"/>
      <c r="H282" s="138"/>
      <c r="I282" s="129"/>
      <c r="J282" s="139"/>
      <c r="K282" s="143"/>
      <c r="L282" s="132"/>
      <c r="M282" s="140"/>
      <c r="N282" s="137"/>
      <c r="O282" s="136"/>
    </row>
    <row r="283" spans="1:15" s="134" customFormat="1" ht="15" x14ac:dyDescent="0.3">
      <c r="A283" s="425"/>
      <c r="B283" s="426"/>
      <c r="C283" s="427"/>
      <c r="D283" s="136"/>
      <c r="E283" s="136"/>
      <c r="F283" s="127"/>
      <c r="G283" s="137"/>
      <c r="H283" s="138"/>
      <c r="I283" s="129"/>
      <c r="J283" s="139"/>
      <c r="K283" s="143"/>
      <c r="L283" s="132"/>
      <c r="M283" s="140"/>
      <c r="N283" s="137"/>
      <c r="O283" s="136"/>
    </row>
    <row r="284" spans="1:15" s="134" customFormat="1" ht="15" x14ac:dyDescent="0.3">
      <c r="A284" s="425">
        <f t="shared" si="8"/>
        <v>67</v>
      </c>
      <c r="B284" s="426"/>
      <c r="C284" s="427"/>
      <c r="D284" s="136"/>
      <c r="E284" s="136"/>
      <c r="F284" s="127"/>
      <c r="G284" s="137"/>
      <c r="H284" s="138"/>
      <c r="I284" s="129"/>
      <c r="J284" s="139"/>
      <c r="K284" s="143"/>
      <c r="L284" s="132"/>
      <c r="M284" s="140"/>
      <c r="N284" s="137"/>
      <c r="O284" s="136"/>
    </row>
    <row r="285" spans="1:15" s="134" customFormat="1" ht="15" x14ac:dyDescent="0.3">
      <c r="A285" s="425"/>
      <c r="B285" s="426"/>
      <c r="C285" s="427"/>
      <c r="D285" s="136"/>
      <c r="E285" s="136"/>
      <c r="F285" s="127"/>
      <c r="G285" s="137"/>
      <c r="H285" s="138"/>
      <c r="I285" s="129"/>
      <c r="J285" s="139"/>
      <c r="K285" s="143"/>
      <c r="L285" s="132"/>
      <c r="M285" s="140"/>
      <c r="N285" s="137"/>
      <c r="O285" s="136"/>
    </row>
    <row r="286" spans="1:15" s="134" customFormat="1" ht="15" x14ac:dyDescent="0.3">
      <c r="A286" s="425"/>
      <c r="B286" s="426"/>
      <c r="C286" s="427"/>
      <c r="D286" s="136"/>
      <c r="E286" s="136"/>
      <c r="F286" s="127"/>
      <c r="G286" s="137"/>
      <c r="H286" s="138"/>
      <c r="I286" s="129"/>
      <c r="J286" s="139"/>
      <c r="K286" s="143"/>
      <c r="L286" s="132"/>
      <c r="M286" s="140"/>
      <c r="N286" s="137"/>
      <c r="O286" s="136"/>
    </row>
    <row r="287" spans="1:15" s="134" customFormat="1" ht="15" x14ac:dyDescent="0.3">
      <c r="A287" s="425"/>
      <c r="B287" s="426"/>
      <c r="C287" s="427"/>
      <c r="D287" s="136"/>
      <c r="E287" s="136"/>
      <c r="F287" s="127"/>
      <c r="G287" s="137"/>
      <c r="H287" s="138"/>
      <c r="I287" s="129"/>
      <c r="J287" s="139"/>
      <c r="K287" s="143"/>
      <c r="L287" s="132"/>
      <c r="M287" s="140"/>
      <c r="N287" s="137"/>
      <c r="O287" s="136"/>
    </row>
    <row r="288" spans="1:15" s="134" customFormat="1" ht="15" x14ac:dyDescent="0.3">
      <c r="A288" s="425">
        <f t="shared" si="8"/>
        <v>68</v>
      </c>
      <c r="B288" s="426"/>
      <c r="C288" s="427"/>
      <c r="D288" s="136"/>
      <c r="E288" s="136"/>
      <c r="F288" s="127"/>
      <c r="G288" s="137"/>
      <c r="H288" s="138"/>
      <c r="I288" s="129"/>
      <c r="J288" s="139"/>
      <c r="K288" s="143"/>
      <c r="L288" s="132"/>
      <c r="M288" s="140"/>
      <c r="N288" s="137"/>
      <c r="O288" s="136"/>
    </row>
    <row r="289" spans="1:15" s="134" customFormat="1" ht="15" x14ac:dyDescent="0.3">
      <c r="A289" s="425"/>
      <c r="B289" s="426"/>
      <c r="C289" s="427"/>
      <c r="D289" s="136"/>
      <c r="E289" s="136"/>
      <c r="F289" s="127"/>
      <c r="G289" s="137"/>
      <c r="H289" s="138"/>
      <c r="I289" s="129"/>
      <c r="J289" s="139"/>
      <c r="K289" s="143"/>
      <c r="L289" s="132"/>
      <c r="M289" s="140"/>
      <c r="N289" s="137"/>
      <c r="O289" s="136"/>
    </row>
    <row r="290" spans="1:15" s="134" customFormat="1" ht="15" x14ac:dyDescent="0.3">
      <c r="A290" s="425"/>
      <c r="B290" s="426"/>
      <c r="C290" s="427"/>
      <c r="D290" s="136"/>
      <c r="E290" s="136"/>
      <c r="F290" s="127"/>
      <c r="G290" s="137"/>
      <c r="H290" s="138"/>
      <c r="I290" s="129"/>
      <c r="J290" s="139"/>
      <c r="K290" s="143"/>
      <c r="L290" s="132"/>
      <c r="M290" s="140"/>
      <c r="N290" s="137"/>
      <c r="O290" s="136"/>
    </row>
    <row r="291" spans="1:15" s="134" customFormat="1" ht="15" x14ac:dyDescent="0.3">
      <c r="A291" s="425"/>
      <c r="B291" s="426"/>
      <c r="C291" s="427"/>
      <c r="D291" s="136"/>
      <c r="E291" s="136"/>
      <c r="F291" s="127"/>
      <c r="G291" s="137"/>
      <c r="H291" s="138"/>
      <c r="I291" s="129"/>
      <c r="J291" s="139"/>
      <c r="K291" s="143"/>
      <c r="L291" s="132"/>
      <c r="M291" s="140"/>
      <c r="N291" s="137"/>
      <c r="O291" s="136"/>
    </row>
    <row r="292" spans="1:15" s="134" customFormat="1" ht="15" x14ac:dyDescent="0.3">
      <c r="A292" s="425">
        <f t="shared" si="8"/>
        <v>69</v>
      </c>
      <c r="B292" s="426"/>
      <c r="C292" s="427"/>
      <c r="D292" s="136"/>
      <c r="E292" s="136"/>
      <c r="F292" s="127"/>
      <c r="G292" s="137"/>
      <c r="H292" s="138"/>
      <c r="I292" s="129"/>
      <c r="J292" s="139"/>
      <c r="K292" s="143"/>
      <c r="L292" s="132"/>
      <c r="M292" s="140"/>
      <c r="N292" s="137"/>
      <c r="O292" s="136"/>
    </row>
    <row r="293" spans="1:15" s="134" customFormat="1" ht="15" x14ac:dyDescent="0.3">
      <c r="A293" s="425"/>
      <c r="B293" s="426"/>
      <c r="C293" s="427"/>
      <c r="D293" s="136"/>
      <c r="E293" s="136"/>
      <c r="F293" s="127"/>
      <c r="G293" s="137"/>
      <c r="H293" s="138"/>
      <c r="I293" s="129"/>
      <c r="J293" s="139"/>
      <c r="K293" s="143"/>
      <c r="L293" s="132"/>
      <c r="M293" s="140"/>
      <c r="N293" s="137"/>
      <c r="O293" s="136"/>
    </row>
    <row r="294" spans="1:15" s="134" customFormat="1" ht="15" x14ac:dyDescent="0.3">
      <c r="A294" s="425"/>
      <c r="B294" s="426"/>
      <c r="C294" s="427"/>
      <c r="D294" s="136"/>
      <c r="E294" s="136"/>
      <c r="F294" s="127"/>
      <c r="G294" s="137"/>
      <c r="H294" s="138"/>
      <c r="I294" s="129"/>
      <c r="J294" s="139"/>
      <c r="K294" s="143"/>
      <c r="L294" s="132"/>
      <c r="M294" s="140"/>
      <c r="N294" s="137"/>
      <c r="O294" s="136"/>
    </row>
    <row r="295" spans="1:15" s="134" customFormat="1" ht="15" x14ac:dyDescent="0.3">
      <c r="A295" s="425"/>
      <c r="B295" s="426"/>
      <c r="C295" s="427"/>
      <c r="D295" s="136"/>
      <c r="E295" s="136"/>
      <c r="F295" s="127"/>
      <c r="G295" s="137"/>
      <c r="H295" s="138"/>
      <c r="I295" s="129"/>
      <c r="J295" s="139"/>
      <c r="K295" s="143"/>
      <c r="L295" s="132"/>
      <c r="M295" s="140"/>
      <c r="N295" s="137"/>
      <c r="O295" s="136"/>
    </row>
    <row r="296" spans="1:15" s="134" customFormat="1" ht="15" x14ac:dyDescent="0.3">
      <c r="A296" s="425">
        <f t="shared" si="8"/>
        <v>70</v>
      </c>
      <c r="B296" s="426"/>
      <c r="C296" s="427"/>
      <c r="D296" s="136"/>
      <c r="E296" s="136"/>
      <c r="F296" s="127"/>
      <c r="G296" s="137"/>
      <c r="H296" s="138"/>
      <c r="I296" s="129"/>
      <c r="J296" s="139"/>
      <c r="K296" s="143"/>
      <c r="L296" s="132"/>
      <c r="M296" s="140"/>
      <c r="N296" s="137"/>
      <c r="O296" s="136"/>
    </row>
    <row r="297" spans="1:15" s="134" customFormat="1" ht="15" x14ac:dyDescent="0.3">
      <c r="A297" s="425"/>
      <c r="B297" s="426"/>
      <c r="C297" s="427"/>
      <c r="D297" s="136"/>
      <c r="E297" s="136"/>
      <c r="F297" s="127"/>
      <c r="G297" s="137"/>
      <c r="H297" s="138"/>
      <c r="I297" s="129"/>
      <c r="J297" s="139"/>
      <c r="K297" s="143"/>
      <c r="L297" s="132"/>
      <c r="M297" s="140"/>
      <c r="N297" s="137"/>
      <c r="O297" s="136"/>
    </row>
    <row r="298" spans="1:15" s="134" customFormat="1" ht="15" x14ac:dyDescent="0.3">
      <c r="A298" s="425"/>
      <c r="B298" s="426"/>
      <c r="C298" s="427"/>
      <c r="D298" s="136"/>
      <c r="E298" s="136"/>
      <c r="F298" s="127"/>
      <c r="G298" s="137"/>
      <c r="H298" s="138"/>
      <c r="I298" s="129"/>
      <c r="J298" s="139"/>
      <c r="K298" s="143"/>
      <c r="L298" s="132"/>
      <c r="M298" s="140"/>
      <c r="N298" s="137"/>
      <c r="O298" s="136"/>
    </row>
    <row r="299" spans="1:15" s="134" customFormat="1" ht="15" x14ac:dyDescent="0.3">
      <c r="A299" s="425"/>
      <c r="B299" s="426"/>
      <c r="C299" s="427"/>
      <c r="D299" s="136"/>
      <c r="E299" s="136"/>
      <c r="F299" s="127"/>
      <c r="G299" s="137"/>
      <c r="H299" s="138"/>
      <c r="I299" s="129"/>
      <c r="J299" s="139"/>
      <c r="K299" s="143"/>
      <c r="L299" s="132"/>
      <c r="M299" s="140"/>
      <c r="N299" s="137"/>
      <c r="O299" s="136"/>
    </row>
    <row r="300" spans="1:15" s="134" customFormat="1" ht="15" x14ac:dyDescent="0.3">
      <c r="A300" s="425">
        <f t="shared" si="8"/>
        <v>71</v>
      </c>
      <c r="B300" s="426"/>
      <c r="C300" s="427"/>
      <c r="D300" s="136"/>
      <c r="E300" s="136"/>
      <c r="F300" s="127"/>
      <c r="G300" s="137"/>
      <c r="H300" s="138"/>
      <c r="I300" s="129"/>
      <c r="J300" s="139"/>
      <c r="K300" s="143"/>
      <c r="L300" s="132"/>
      <c r="M300" s="140"/>
      <c r="N300" s="137"/>
      <c r="O300" s="136"/>
    </row>
    <row r="301" spans="1:15" s="134" customFormat="1" ht="15" x14ac:dyDescent="0.3">
      <c r="A301" s="425"/>
      <c r="B301" s="426"/>
      <c r="C301" s="427"/>
      <c r="D301" s="136"/>
      <c r="E301" s="136"/>
      <c r="F301" s="127"/>
      <c r="G301" s="137"/>
      <c r="H301" s="138"/>
      <c r="I301" s="129"/>
      <c r="J301" s="139"/>
      <c r="K301" s="143"/>
      <c r="L301" s="132"/>
      <c r="M301" s="140"/>
      <c r="N301" s="137"/>
      <c r="O301" s="136"/>
    </row>
    <row r="302" spans="1:15" s="134" customFormat="1" ht="15" x14ac:dyDescent="0.3">
      <c r="A302" s="425"/>
      <c r="B302" s="426"/>
      <c r="C302" s="427"/>
      <c r="D302" s="136"/>
      <c r="E302" s="136"/>
      <c r="F302" s="127"/>
      <c r="G302" s="137"/>
      <c r="H302" s="138"/>
      <c r="I302" s="129"/>
      <c r="J302" s="139"/>
      <c r="K302" s="143"/>
      <c r="L302" s="132"/>
      <c r="M302" s="140"/>
      <c r="N302" s="137"/>
      <c r="O302" s="136"/>
    </row>
    <row r="303" spans="1:15" s="134" customFormat="1" ht="15" x14ac:dyDescent="0.3">
      <c r="A303" s="425"/>
      <c r="B303" s="426"/>
      <c r="C303" s="427"/>
      <c r="D303" s="136"/>
      <c r="E303" s="136"/>
      <c r="F303" s="127"/>
      <c r="G303" s="137"/>
      <c r="H303" s="138"/>
      <c r="I303" s="129"/>
      <c r="J303" s="139"/>
      <c r="K303" s="143"/>
      <c r="L303" s="132"/>
      <c r="M303" s="140"/>
      <c r="N303" s="137"/>
      <c r="O303" s="136"/>
    </row>
    <row r="304" spans="1:15" s="134" customFormat="1" ht="15" x14ac:dyDescent="0.3">
      <c r="A304" s="425">
        <f t="shared" ref="A304:A364" si="9">A300+1</f>
        <v>72</v>
      </c>
      <c r="B304" s="426"/>
      <c r="C304" s="427"/>
      <c r="D304" s="136"/>
      <c r="E304" s="136"/>
      <c r="F304" s="127"/>
      <c r="G304" s="137"/>
      <c r="H304" s="138"/>
      <c r="I304" s="129"/>
      <c r="J304" s="139"/>
      <c r="K304" s="143"/>
      <c r="L304" s="132"/>
      <c r="M304" s="140"/>
      <c r="N304" s="137"/>
      <c r="O304" s="136"/>
    </row>
    <row r="305" spans="1:15" s="134" customFormat="1" ht="15" x14ac:dyDescent="0.3">
      <c r="A305" s="425"/>
      <c r="B305" s="426"/>
      <c r="C305" s="427"/>
      <c r="D305" s="136"/>
      <c r="E305" s="136"/>
      <c r="F305" s="127"/>
      <c r="G305" s="137"/>
      <c r="H305" s="138"/>
      <c r="I305" s="129"/>
      <c r="J305" s="139"/>
      <c r="K305" s="143"/>
      <c r="L305" s="132"/>
      <c r="M305" s="140"/>
      <c r="N305" s="137"/>
      <c r="O305" s="136"/>
    </row>
    <row r="306" spans="1:15" s="134" customFormat="1" ht="15" x14ac:dyDescent="0.3">
      <c r="A306" s="425"/>
      <c r="B306" s="426"/>
      <c r="C306" s="427"/>
      <c r="D306" s="136"/>
      <c r="E306" s="136"/>
      <c r="F306" s="127"/>
      <c r="G306" s="137"/>
      <c r="H306" s="138"/>
      <c r="I306" s="129"/>
      <c r="J306" s="139"/>
      <c r="K306" s="143"/>
      <c r="L306" s="132"/>
      <c r="M306" s="140"/>
      <c r="N306" s="137"/>
      <c r="O306" s="136"/>
    </row>
    <row r="307" spans="1:15" s="134" customFormat="1" ht="15" x14ac:dyDescent="0.3">
      <c r="A307" s="425"/>
      <c r="B307" s="426"/>
      <c r="C307" s="427"/>
      <c r="D307" s="136"/>
      <c r="E307" s="136"/>
      <c r="F307" s="127"/>
      <c r="G307" s="137"/>
      <c r="H307" s="138"/>
      <c r="I307" s="129"/>
      <c r="J307" s="139"/>
      <c r="K307" s="143"/>
      <c r="L307" s="132"/>
      <c r="M307" s="140"/>
      <c r="N307" s="137"/>
      <c r="O307" s="136"/>
    </row>
    <row r="308" spans="1:15" s="134" customFormat="1" ht="15" x14ac:dyDescent="0.3">
      <c r="A308" s="425">
        <f t="shared" si="9"/>
        <v>73</v>
      </c>
      <c r="B308" s="426"/>
      <c r="C308" s="427"/>
      <c r="D308" s="136"/>
      <c r="E308" s="136"/>
      <c r="F308" s="127"/>
      <c r="G308" s="137"/>
      <c r="H308" s="138"/>
      <c r="I308" s="129"/>
      <c r="J308" s="139"/>
      <c r="K308" s="143"/>
      <c r="L308" s="132"/>
      <c r="M308" s="140"/>
      <c r="N308" s="137"/>
      <c r="O308" s="136"/>
    </row>
    <row r="309" spans="1:15" s="134" customFormat="1" ht="15" x14ac:dyDescent="0.3">
      <c r="A309" s="425"/>
      <c r="B309" s="426"/>
      <c r="C309" s="427"/>
      <c r="D309" s="136"/>
      <c r="E309" s="136"/>
      <c r="F309" s="127"/>
      <c r="G309" s="137"/>
      <c r="H309" s="138"/>
      <c r="I309" s="129"/>
      <c r="J309" s="139"/>
      <c r="K309" s="143"/>
      <c r="L309" s="132"/>
      <c r="M309" s="140"/>
      <c r="N309" s="137"/>
      <c r="O309" s="136"/>
    </row>
    <row r="310" spans="1:15" s="134" customFormat="1" ht="15" x14ac:dyDescent="0.3">
      <c r="A310" s="425"/>
      <c r="B310" s="426"/>
      <c r="C310" s="427"/>
      <c r="D310" s="136"/>
      <c r="E310" s="136"/>
      <c r="F310" s="127"/>
      <c r="G310" s="137"/>
      <c r="H310" s="138"/>
      <c r="I310" s="129"/>
      <c r="J310" s="139"/>
      <c r="K310" s="143"/>
      <c r="L310" s="132"/>
      <c r="M310" s="140"/>
      <c r="N310" s="137"/>
      <c r="O310" s="136"/>
    </row>
    <row r="311" spans="1:15" s="134" customFormat="1" ht="15" x14ac:dyDescent="0.3">
      <c r="A311" s="425"/>
      <c r="B311" s="426"/>
      <c r="C311" s="427"/>
      <c r="D311" s="136"/>
      <c r="E311" s="136"/>
      <c r="F311" s="127"/>
      <c r="G311" s="137"/>
      <c r="H311" s="138"/>
      <c r="I311" s="129"/>
      <c r="J311" s="139"/>
      <c r="K311" s="143"/>
      <c r="L311" s="132"/>
      <c r="M311" s="140"/>
      <c r="N311" s="137"/>
      <c r="O311" s="136"/>
    </row>
    <row r="312" spans="1:15" s="134" customFormat="1" ht="15" x14ac:dyDescent="0.3">
      <c r="A312" s="425">
        <f t="shared" si="9"/>
        <v>74</v>
      </c>
      <c r="B312" s="426"/>
      <c r="C312" s="427"/>
      <c r="D312" s="136"/>
      <c r="E312" s="136"/>
      <c r="F312" s="127"/>
      <c r="G312" s="137"/>
      <c r="H312" s="138"/>
      <c r="I312" s="129"/>
      <c r="J312" s="139"/>
      <c r="K312" s="143"/>
      <c r="L312" s="132"/>
      <c r="M312" s="140"/>
      <c r="N312" s="137"/>
      <c r="O312" s="136"/>
    </row>
    <row r="313" spans="1:15" s="134" customFormat="1" ht="15" x14ac:dyDescent="0.3">
      <c r="A313" s="425"/>
      <c r="B313" s="426"/>
      <c r="C313" s="427"/>
      <c r="D313" s="136"/>
      <c r="E313" s="136"/>
      <c r="F313" s="127"/>
      <c r="G313" s="137"/>
      <c r="H313" s="138"/>
      <c r="I313" s="129"/>
      <c r="J313" s="139"/>
      <c r="K313" s="143"/>
      <c r="L313" s="132"/>
      <c r="M313" s="140"/>
      <c r="N313" s="137"/>
      <c r="O313" s="136"/>
    </row>
    <row r="314" spans="1:15" s="134" customFormat="1" ht="15" x14ac:dyDescent="0.3">
      <c r="A314" s="425"/>
      <c r="B314" s="426"/>
      <c r="C314" s="427"/>
      <c r="D314" s="136"/>
      <c r="E314" s="136"/>
      <c r="F314" s="127"/>
      <c r="G314" s="137"/>
      <c r="H314" s="138"/>
      <c r="I314" s="129"/>
      <c r="J314" s="139"/>
      <c r="K314" s="143"/>
      <c r="L314" s="132"/>
      <c r="M314" s="140"/>
      <c r="N314" s="137"/>
      <c r="O314" s="136"/>
    </row>
    <row r="315" spans="1:15" s="134" customFormat="1" ht="15" x14ac:dyDescent="0.3">
      <c r="A315" s="425"/>
      <c r="B315" s="426"/>
      <c r="C315" s="427"/>
      <c r="D315" s="136"/>
      <c r="E315" s="136"/>
      <c r="F315" s="127"/>
      <c r="G315" s="137"/>
      <c r="H315" s="138"/>
      <c r="I315" s="129"/>
      <c r="J315" s="139"/>
      <c r="K315" s="143"/>
      <c r="L315" s="132"/>
      <c r="M315" s="140"/>
      <c r="N315" s="137"/>
      <c r="O315" s="136"/>
    </row>
    <row r="316" spans="1:15" s="134" customFormat="1" ht="15" x14ac:dyDescent="0.3">
      <c r="A316" s="425">
        <f t="shared" si="9"/>
        <v>75</v>
      </c>
      <c r="B316" s="426"/>
      <c r="C316" s="427"/>
      <c r="D316" s="136"/>
      <c r="E316" s="136"/>
      <c r="F316" s="127"/>
      <c r="G316" s="137"/>
      <c r="H316" s="138"/>
      <c r="I316" s="129"/>
      <c r="J316" s="139"/>
      <c r="K316" s="143"/>
      <c r="L316" s="132"/>
      <c r="M316" s="140"/>
      <c r="N316" s="137"/>
      <c r="O316" s="136"/>
    </row>
    <row r="317" spans="1:15" s="134" customFormat="1" ht="15" x14ac:dyDescent="0.3">
      <c r="A317" s="425"/>
      <c r="B317" s="426"/>
      <c r="C317" s="427"/>
      <c r="D317" s="136"/>
      <c r="E317" s="136"/>
      <c r="F317" s="127"/>
      <c r="G317" s="137"/>
      <c r="H317" s="138"/>
      <c r="I317" s="129"/>
      <c r="J317" s="139"/>
      <c r="K317" s="143"/>
      <c r="L317" s="132"/>
      <c r="M317" s="140"/>
      <c r="N317" s="137"/>
      <c r="O317" s="136"/>
    </row>
    <row r="318" spans="1:15" s="134" customFormat="1" ht="15" x14ac:dyDescent="0.3">
      <c r="A318" s="425"/>
      <c r="B318" s="426"/>
      <c r="C318" s="427"/>
      <c r="D318" s="136"/>
      <c r="E318" s="136"/>
      <c r="F318" s="127"/>
      <c r="G318" s="137"/>
      <c r="H318" s="138"/>
      <c r="I318" s="129"/>
      <c r="J318" s="139"/>
      <c r="K318" s="143"/>
      <c r="L318" s="132"/>
      <c r="M318" s="140"/>
      <c r="N318" s="137"/>
      <c r="O318" s="136"/>
    </row>
    <row r="319" spans="1:15" s="134" customFormat="1" ht="15" x14ac:dyDescent="0.3">
      <c r="A319" s="425"/>
      <c r="B319" s="426"/>
      <c r="C319" s="427"/>
      <c r="D319" s="136"/>
      <c r="E319" s="136"/>
      <c r="F319" s="127"/>
      <c r="G319" s="137"/>
      <c r="H319" s="138"/>
      <c r="I319" s="129"/>
      <c r="J319" s="139"/>
      <c r="K319" s="143"/>
      <c r="L319" s="132"/>
      <c r="M319" s="140"/>
      <c r="N319" s="137"/>
      <c r="O319" s="136"/>
    </row>
    <row r="320" spans="1:15" s="134" customFormat="1" ht="15" x14ac:dyDescent="0.3">
      <c r="A320" s="425">
        <f t="shared" si="9"/>
        <v>76</v>
      </c>
      <c r="B320" s="426"/>
      <c r="C320" s="427"/>
      <c r="D320" s="136"/>
      <c r="E320" s="136"/>
      <c r="F320" s="127"/>
      <c r="G320" s="137"/>
      <c r="H320" s="138"/>
      <c r="I320" s="129"/>
      <c r="J320" s="139"/>
      <c r="K320" s="143"/>
      <c r="L320" s="132"/>
      <c r="M320" s="140"/>
      <c r="N320" s="137"/>
      <c r="O320" s="136"/>
    </row>
    <row r="321" spans="1:15" s="134" customFormat="1" ht="15" x14ac:dyDescent="0.3">
      <c r="A321" s="425"/>
      <c r="B321" s="426"/>
      <c r="C321" s="427"/>
      <c r="D321" s="136"/>
      <c r="E321" s="136"/>
      <c r="F321" s="127"/>
      <c r="G321" s="137"/>
      <c r="H321" s="138"/>
      <c r="I321" s="129"/>
      <c r="J321" s="139"/>
      <c r="K321" s="143"/>
      <c r="L321" s="132"/>
      <c r="M321" s="140"/>
      <c r="N321" s="137"/>
      <c r="O321" s="136"/>
    </row>
    <row r="322" spans="1:15" s="134" customFormat="1" ht="15" x14ac:dyDescent="0.3">
      <c r="A322" s="425"/>
      <c r="B322" s="426"/>
      <c r="C322" s="427"/>
      <c r="D322" s="136"/>
      <c r="E322" s="136"/>
      <c r="F322" s="127"/>
      <c r="G322" s="137"/>
      <c r="H322" s="138"/>
      <c r="I322" s="129"/>
      <c r="J322" s="139"/>
      <c r="K322" s="143"/>
      <c r="L322" s="132"/>
      <c r="M322" s="140"/>
      <c r="N322" s="137"/>
      <c r="O322" s="136"/>
    </row>
    <row r="323" spans="1:15" s="134" customFormat="1" ht="15" x14ac:dyDescent="0.3">
      <c r="A323" s="425"/>
      <c r="B323" s="426"/>
      <c r="C323" s="427"/>
      <c r="D323" s="136"/>
      <c r="E323" s="136"/>
      <c r="F323" s="127"/>
      <c r="G323" s="137"/>
      <c r="H323" s="138"/>
      <c r="I323" s="129"/>
      <c r="J323" s="139"/>
      <c r="K323" s="143"/>
      <c r="L323" s="132"/>
      <c r="M323" s="140"/>
      <c r="N323" s="137"/>
      <c r="O323" s="136"/>
    </row>
    <row r="324" spans="1:15" s="134" customFormat="1" ht="15" x14ac:dyDescent="0.3">
      <c r="A324" s="425">
        <f t="shared" si="9"/>
        <v>77</v>
      </c>
      <c r="B324" s="426"/>
      <c r="C324" s="427"/>
      <c r="D324" s="136"/>
      <c r="E324" s="136"/>
      <c r="F324" s="127"/>
      <c r="G324" s="137"/>
      <c r="H324" s="138"/>
      <c r="I324" s="129"/>
      <c r="J324" s="139"/>
      <c r="K324" s="143"/>
      <c r="L324" s="132"/>
      <c r="M324" s="140"/>
      <c r="N324" s="137"/>
      <c r="O324" s="136"/>
    </row>
    <row r="325" spans="1:15" s="134" customFormat="1" ht="15" x14ac:dyDescent="0.3">
      <c r="A325" s="425"/>
      <c r="B325" s="426"/>
      <c r="C325" s="427"/>
      <c r="D325" s="136"/>
      <c r="E325" s="136"/>
      <c r="F325" s="127"/>
      <c r="G325" s="137"/>
      <c r="H325" s="138"/>
      <c r="I325" s="129"/>
      <c r="J325" s="139"/>
      <c r="K325" s="143"/>
      <c r="L325" s="132"/>
      <c r="M325" s="140"/>
      <c r="N325" s="137"/>
      <c r="O325" s="136"/>
    </row>
    <row r="326" spans="1:15" s="134" customFormat="1" ht="15" x14ac:dyDescent="0.3">
      <c r="A326" s="425"/>
      <c r="B326" s="426"/>
      <c r="C326" s="427"/>
      <c r="D326" s="136"/>
      <c r="E326" s="136"/>
      <c r="F326" s="127"/>
      <c r="G326" s="137"/>
      <c r="H326" s="138"/>
      <c r="I326" s="129"/>
      <c r="J326" s="139"/>
      <c r="K326" s="143"/>
      <c r="L326" s="132"/>
      <c r="M326" s="140"/>
      <c r="N326" s="137"/>
      <c r="O326" s="136"/>
    </row>
    <row r="327" spans="1:15" s="134" customFormat="1" ht="15" x14ac:dyDescent="0.3">
      <c r="A327" s="425"/>
      <c r="B327" s="426"/>
      <c r="C327" s="427"/>
      <c r="D327" s="136"/>
      <c r="E327" s="136"/>
      <c r="F327" s="127"/>
      <c r="G327" s="137"/>
      <c r="H327" s="138"/>
      <c r="I327" s="129"/>
      <c r="J327" s="139"/>
      <c r="K327" s="143"/>
      <c r="L327" s="132"/>
      <c r="M327" s="140"/>
      <c r="N327" s="137"/>
      <c r="O327" s="136"/>
    </row>
    <row r="328" spans="1:15" s="134" customFormat="1" ht="15" x14ac:dyDescent="0.3">
      <c r="A328" s="425">
        <f t="shared" si="9"/>
        <v>78</v>
      </c>
      <c r="B328" s="426"/>
      <c r="C328" s="427"/>
      <c r="D328" s="136"/>
      <c r="E328" s="136"/>
      <c r="F328" s="127"/>
      <c r="G328" s="137"/>
      <c r="H328" s="138"/>
      <c r="I328" s="129"/>
      <c r="J328" s="139"/>
      <c r="K328" s="143"/>
      <c r="L328" s="132"/>
      <c r="M328" s="140"/>
      <c r="N328" s="137"/>
      <c r="O328" s="136"/>
    </row>
    <row r="329" spans="1:15" s="134" customFormat="1" ht="15" x14ac:dyDescent="0.3">
      <c r="A329" s="425"/>
      <c r="B329" s="426"/>
      <c r="C329" s="427"/>
      <c r="D329" s="136"/>
      <c r="E329" s="136"/>
      <c r="F329" s="127"/>
      <c r="G329" s="137"/>
      <c r="H329" s="138"/>
      <c r="I329" s="129"/>
      <c r="J329" s="139"/>
      <c r="K329" s="143"/>
      <c r="L329" s="132"/>
      <c r="M329" s="140"/>
      <c r="N329" s="137"/>
      <c r="O329" s="136"/>
    </row>
    <row r="330" spans="1:15" s="134" customFormat="1" ht="15" x14ac:dyDescent="0.3">
      <c r="A330" s="425"/>
      <c r="B330" s="426"/>
      <c r="C330" s="427"/>
      <c r="D330" s="136"/>
      <c r="E330" s="136"/>
      <c r="F330" s="127"/>
      <c r="G330" s="137"/>
      <c r="H330" s="138"/>
      <c r="I330" s="129"/>
      <c r="J330" s="139"/>
      <c r="K330" s="143"/>
      <c r="L330" s="132"/>
      <c r="M330" s="140"/>
      <c r="N330" s="137"/>
      <c r="O330" s="136"/>
    </row>
    <row r="331" spans="1:15" s="134" customFormat="1" ht="15" x14ac:dyDescent="0.3">
      <c r="A331" s="425"/>
      <c r="B331" s="426"/>
      <c r="C331" s="427"/>
      <c r="D331" s="136"/>
      <c r="E331" s="136"/>
      <c r="F331" s="127"/>
      <c r="G331" s="137"/>
      <c r="H331" s="138"/>
      <c r="I331" s="129"/>
      <c r="J331" s="139"/>
      <c r="K331" s="143"/>
      <c r="L331" s="132"/>
      <c r="M331" s="140"/>
      <c r="N331" s="137"/>
      <c r="O331" s="136"/>
    </row>
    <row r="332" spans="1:15" s="134" customFormat="1" ht="15" x14ac:dyDescent="0.3">
      <c r="A332" s="425">
        <f t="shared" si="9"/>
        <v>79</v>
      </c>
      <c r="B332" s="426"/>
      <c r="C332" s="427"/>
      <c r="D332" s="136"/>
      <c r="E332" s="136"/>
      <c r="F332" s="127"/>
      <c r="G332" s="137"/>
      <c r="H332" s="138"/>
      <c r="I332" s="129"/>
      <c r="J332" s="139"/>
      <c r="K332" s="143"/>
      <c r="L332" s="132"/>
      <c r="M332" s="140"/>
      <c r="N332" s="137"/>
      <c r="O332" s="136"/>
    </row>
    <row r="333" spans="1:15" s="134" customFormat="1" ht="15" x14ac:dyDescent="0.3">
      <c r="A333" s="425"/>
      <c r="B333" s="426"/>
      <c r="C333" s="427"/>
      <c r="D333" s="136"/>
      <c r="E333" s="136"/>
      <c r="F333" s="127"/>
      <c r="G333" s="137"/>
      <c r="H333" s="138"/>
      <c r="I333" s="129"/>
      <c r="J333" s="139"/>
      <c r="K333" s="143"/>
      <c r="L333" s="132"/>
      <c r="M333" s="140"/>
      <c r="N333" s="137"/>
      <c r="O333" s="136"/>
    </row>
    <row r="334" spans="1:15" s="134" customFormat="1" ht="15" x14ac:dyDescent="0.3">
      <c r="A334" s="425"/>
      <c r="B334" s="426"/>
      <c r="C334" s="427"/>
      <c r="D334" s="136"/>
      <c r="E334" s="136"/>
      <c r="F334" s="127"/>
      <c r="G334" s="137"/>
      <c r="H334" s="138"/>
      <c r="I334" s="129"/>
      <c r="J334" s="139"/>
      <c r="K334" s="143"/>
      <c r="L334" s="132"/>
      <c r="M334" s="140"/>
      <c r="N334" s="137"/>
      <c r="O334" s="136"/>
    </row>
    <row r="335" spans="1:15" s="134" customFormat="1" ht="15" x14ac:dyDescent="0.3">
      <c r="A335" s="425"/>
      <c r="B335" s="426"/>
      <c r="C335" s="427"/>
      <c r="D335" s="136"/>
      <c r="E335" s="136"/>
      <c r="F335" s="127"/>
      <c r="G335" s="137"/>
      <c r="H335" s="138"/>
      <c r="I335" s="129"/>
      <c r="J335" s="139"/>
      <c r="K335" s="143"/>
      <c r="L335" s="132"/>
      <c r="M335" s="140"/>
      <c r="N335" s="137"/>
      <c r="O335" s="136"/>
    </row>
    <row r="336" spans="1:15" s="134" customFormat="1" ht="15" x14ac:dyDescent="0.3">
      <c r="A336" s="425">
        <f t="shared" si="9"/>
        <v>80</v>
      </c>
      <c r="B336" s="426"/>
      <c r="C336" s="427"/>
      <c r="D336" s="136"/>
      <c r="E336" s="136"/>
      <c r="F336" s="127"/>
      <c r="G336" s="137"/>
      <c r="H336" s="138"/>
      <c r="I336" s="129"/>
      <c r="J336" s="139"/>
      <c r="K336" s="143"/>
      <c r="L336" s="132"/>
      <c r="M336" s="140"/>
      <c r="N336" s="137"/>
      <c r="O336" s="136"/>
    </row>
    <row r="337" spans="1:15" s="134" customFormat="1" ht="15" x14ac:dyDescent="0.3">
      <c r="A337" s="425"/>
      <c r="B337" s="426"/>
      <c r="C337" s="427"/>
      <c r="D337" s="136"/>
      <c r="E337" s="136"/>
      <c r="F337" s="127"/>
      <c r="G337" s="137"/>
      <c r="H337" s="138"/>
      <c r="I337" s="129"/>
      <c r="J337" s="139"/>
      <c r="K337" s="143"/>
      <c r="L337" s="132"/>
      <c r="M337" s="140"/>
      <c r="N337" s="137"/>
      <c r="O337" s="136"/>
    </row>
    <row r="338" spans="1:15" s="134" customFormat="1" ht="15" x14ac:dyDescent="0.3">
      <c r="A338" s="425"/>
      <c r="B338" s="426"/>
      <c r="C338" s="427"/>
      <c r="D338" s="136"/>
      <c r="E338" s="136"/>
      <c r="F338" s="127"/>
      <c r="G338" s="137"/>
      <c r="H338" s="138"/>
      <c r="I338" s="129"/>
      <c r="J338" s="139"/>
      <c r="K338" s="143"/>
      <c r="L338" s="132"/>
      <c r="M338" s="140"/>
      <c r="N338" s="137"/>
      <c r="O338" s="136"/>
    </row>
    <row r="339" spans="1:15" s="134" customFormat="1" ht="15" x14ac:dyDescent="0.3">
      <c r="A339" s="425"/>
      <c r="B339" s="426"/>
      <c r="C339" s="427"/>
      <c r="D339" s="136"/>
      <c r="E339" s="136"/>
      <c r="F339" s="127"/>
      <c r="G339" s="137"/>
      <c r="H339" s="138"/>
      <c r="I339" s="129"/>
      <c r="J339" s="139"/>
      <c r="K339" s="143"/>
      <c r="L339" s="132"/>
      <c r="M339" s="140"/>
      <c r="N339" s="137"/>
      <c r="O339" s="136"/>
    </row>
    <row r="340" spans="1:15" s="134" customFormat="1" ht="15" x14ac:dyDescent="0.3">
      <c r="A340" s="425">
        <f t="shared" si="9"/>
        <v>81</v>
      </c>
      <c r="B340" s="426"/>
      <c r="C340" s="427"/>
      <c r="D340" s="136"/>
      <c r="E340" s="136"/>
      <c r="F340" s="127"/>
      <c r="G340" s="137"/>
      <c r="H340" s="138"/>
      <c r="I340" s="129"/>
      <c r="J340" s="139"/>
      <c r="K340" s="143"/>
      <c r="L340" s="132"/>
      <c r="M340" s="140"/>
      <c r="N340" s="137"/>
      <c r="O340" s="136"/>
    </row>
    <row r="341" spans="1:15" s="134" customFormat="1" ht="15" x14ac:dyDescent="0.3">
      <c r="A341" s="425"/>
      <c r="B341" s="426"/>
      <c r="C341" s="427"/>
      <c r="D341" s="136"/>
      <c r="E341" s="136"/>
      <c r="F341" s="127"/>
      <c r="G341" s="137"/>
      <c r="H341" s="138"/>
      <c r="I341" s="129"/>
      <c r="J341" s="139"/>
      <c r="K341" s="143"/>
      <c r="L341" s="132"/>
      <c r="M341" s="140"/>
      <c r="N341" s="137"/>
      <c r="O341" s="136"/>
    </row>
    <row r="342" spans="1:15" s="134" customFormat="1" ht="15" x14ac:dyDescent="0.3">
      <c r="A342" s="425"/>
      <c r="B342" s="426"/>
      <c r="C342" s="427"/>
      <c r="D342" s="136"/>
      <c r="E342" s="136"/>
      <c r="F342" s="127"/>
      <c r="G342" s="137"/>
      <c r="H342" s="138"/>
      <c r="I342" s="129"/>
      <c r="J342" s="139"/>
      <c r="K342" s="143"/>
      <c r="L342" s="132"/>
      <c r="M342" s="140"/>
      <c r="N342" s="137"/>
      <c r="O342" s="136"/>
    </row>
    <row r="343" spans="1:15" s="134" customFormat="1" ht="15" x14ac:dyDescent="0.3">
      <c r="A343" s="425"/>
      <c r="B343" s="426"/>
      <c r="C343" s="427"/>
      <c r="D343" s="136"/>
      <c r="E343" s="136"/>
      <c r="F343" s="127"/>
      <c r="G343" s="137"/>
      <c r="H343" s="138"/>
      <c r="I343" s="129"/>
      <c r="J343" s="139"/>
      <c r="K343" s="143"/>
      <c r="L343" s="132"/>
      <c r="M343" s="140"/>
      <c r="N343" s="137"/>
      <c r="O343" s="136"/>
    </row>
    <row r="344" spans="1:15" s="134" customFormat="1" ht="15" x14ac:dyDescent="0.3">
      <c r="A344" s="425">
        <f t="shared" si="9"/>
        <v>82</v>
      </c>
      <c r="B344" s="426"/>
      <c r="C344" s="427"/>
      <c r="D344" s="136"/>
      <c r="E344" s="136"/>
      <c r="F344" s="127"/>
      <c r="G344" s="137"/>
      <c r="H344" s="138"/>
      <c r="I344" s="129"/>
      <c r="J344" s="139"/>
      <c r="K344" s="143"/>
      <c r="L344" s="132"/>
      <c r="M344" s="140"/>
      <c r="N344" s="137"/>
      <c r="O344" s="136"/>
    </row>
    <row r="345" spans="1:15" s="134" customFormat="1" ht="15" x14ac:dyDescent="0.3">
      <c r="A345" s="425"/>
      <c r="B345" s="426"/>
      <c r="C345" s="427"/>
      <c r="D345" s="136"/>
      <c r="E345" s="136"/>
      <c r="F345" s="127"/>
      <c r="G345" s="137"/>
      <c r="H345" s="138"/>
      <c r="I345" s="129"/>
      <c r="J345" s="139"/>
      <c r="K345" s="143"/>
      <c r="L345" s="132"/>
      <c r="M345" s="140"/>
      <c r="N345" s="137"/>
      <c r="O345" s="136"/>
    </row>
    <row r="346" spans="1:15" s="134" customFormat="1" ht="15" x14ac:dyDescent="0.3">
      <c r="A346" s="425"/>
      <c r="B346" s="426"/>
      <c r="C346" s="427"/>
      <c r="D346" s="136"/>
      <c r="E346" s="136"/>
      <c r="F346" s="127"/>
      <c r="G346" s="137"/>
      <c r="H346" s="138"/>
      <c r="I346" s="129"/>
      <c r="J346" s="139"/>
      <c r="K346" s="143"/>
      <c r="L346" s="132"/>
      <c r="M346" s="140"/>
      <c r="N346" s="137"/>
      <c r="O346" s="136"/>
    </row>
    <row r="347" spans="1:15" s="134" customFormat="1" ht="15" x14ac:dyDescent="0.3">
      <c r="A347" s="425"/>
      <c r="B347" s="426"/>
      <c r="C347" s="427"/>
      <c r="D347" s="136"/>
      <c r="E347" s="136"/>
      <c r="F347" s="127"/>
      <c r="G347" s="137"/>
      <c r="H347" s="138"/>
      <c r="I347" s="129"/>
      <c r="J347" s="139"/>
      <c r="K347" s="143"/>
      <c r="L347" s="132"/>
      <c r="M347" s="140"/>
      <c r="N347" s="137"/>
      <c r="O347" s="136"/>
    </row>
    <row r="348" spans="1:15" s="134" customFormat="1" ht="15" x14ac:dyDescent="0.3">
      <c r="A348" s="425">
        <f t="shared" si="9"/>
        <v>83</v>
      </c>
      <c r="B348" s="426"/>
      <c r="C348" s="427"/>
      <c r="D348" s="136"/>
      <c r="E348" s="136"/>
      <c r="F348" s="127"/>
      <c r="G348" s="137"/>
      <c r="H348" s="138"/>
      <c r="I348" s="129"/>
      <c r="J348" s="139"/>
      <c r="K348" s="143"/>
      <c r="L348" s="132"/>
      <c r="M348" s="140"/>
      <c r="N348" s="137"/>
      <c r="O348" s="136"/>
    </row>
    <row r="349" spans="1:15" s="134" customFormat="1" ht="15" x14ac:dyDescent="0.3">
      <c r="A349" s="425"/>
      <c r="B349" s="426"/>
      <c r="C349" s="427"/>
      <c r="D349" s="136"/>
      <c r="E349" s="136"/>
      <c r="F349" s="127"/>
      <c r="G349" s="137"/>
      <c r="H349" s="138"/>
      <c r="I349" s="129"/>
      <c r="J349" s="139"/>
      <c r="K349" s="143"/>
      <c r="L349" s="132"/>
      <c r="M349" s="140"/>
      <c r="N349" s="137"/>
      <c r="O349" s="136"/>
    </row>
    <row r="350" spans="1:15" s="134" customFormat="1" ht="15" x14ac:dyDescent="0.3">
      <c r="A350" s="425"/>
      <c r="B350" s="426"/>
      <c r="C350" s="427"/>
      <c r="D350" s="136"/>
      <c r="E350" s="136"/>
      <c r="F350" s="127"/>
      <c r="G350" s="137"/>
      <c r="H350" s="138"/>
      <c r="I350" s="129"/>
      <c r="J350" s="139"/>
      <c r="K350" s="143"/>
      <c r="L350" s="132"/>
      <c r="M350" s="140"/>
      <c r="N350" s="137"/>
      <c r="O350" s="136"/>
    </row>
    <row r="351" spans="1:15" s="134" customFormat="1" ht="15" x14ac:dyDescent="0.3">
      <c r="A351" s="425"/>
      <c r="B351" s="426"/>
      <c r="C351" s="427"/>
      <c r="D351" s="136"/>
      <c r="E351" s="136"/>
      <c r="F351" s="127"/>
      <c r="G351" s="137"/>
      <c r="H351" s="138"/>
      <c r="I351" s="129"/>
      <c r="J351" s="139"/>
      <c r="K351" s="143"/>
      <c r="L351" s="132"/>
      <c r="M351" s="140"/>
      <c r="N351" s="137"/>
      <c r="O351" s="136"/>
    </row>
    <row r="352" spans="1:15" s="134" customFormat="1" ht="15" x14ac:dyDescent="0.3">
      <c r="A352" s="425">
        <f t="shared" si="9"/>
        <v>84</v>
      </c>
      <c r="B352" s="426"/>
      <c r="C352" s="427"/>
      <c r="D352" s="136"/>
      <c r="E352" s="136"/>
      <c r="F352" s="127"/>
      <c r="G352" s="137"/>
      <c r="H352" s="138"/>
      <c r="I352" s="129"/>
      <c r="J352" s="139"/>
      <c r="K352" s="143"/>
      <c r="L352" s="132"/>
      <c r="M352" s="140"/>
      <c r="N352" s="137"/>
      <c r="O352" s="136"/>
    </row>
    <row r="353" spans="1:15" s="134" customFormat="1" ht="15" x14ac:dyDescent="0.3">
      <c r="A353" s="425"/>
      <c r="B353" s="426"/>
      <c r="C353" s="427"/>
      <c r="D353" s="136"/>
      <c r="E353" s="136"/>
      <c r="F353" s="127"/>
      <c r="G353" s="137"/>
      <c r="H353" s="138"/>
      <c r="I353" s="129"/>
      <c r="J353" s="139"/>
      <c r="K353" s="143"/>
      <c r="L353" s="132"/>
      <c r="M353" s="140"/>
      <c r="N353" s="137"/>
      <c r="O353" s="136"/>
    </row>
    <row r="354" spans="1:15" s="134" customFormat="1" ht="15" x14ac:dyDescent="0.3">
      <c r="A354" s="425"/>
      <c r="B354" s="426"/>
      <c r="C354" s="427"/>
      <c r="D354" s="136"/>
      <c r="E354" s="136"/>
      <c r="F354" s="127"/>
      <c r="G354" s="137"/>
      <c r="H354" s="138"/>
      <c r="I354" s="129"/>
      <c r="J354" s="139"/>
      <c r="K354" s="143"/>
      <c r="L354" s="132"/>
      <c r="M354" s="140"/>
      <c r="N354" s="137"/>
      <c r="O354" s="136"/>
    </row>
    <row r="355" spans="1:15" s="134" customFormat="1" ht="15" x14ac:dyDescent="0.3">
      <c r="A355" s="425"/>
      <c r="B355" s="426"/>
      <c r="C355" s="427"/>
      <c r="D355" s="136"/>
      <c r="E355" s="136"/>
      <c r="F355" s="127"/>
      <c r="G355" s="137"/>
      <c r="H355" s="138"/>
      <c r="I355" s="129"/>
      <c r="J355" s="139"/>
      <c r="K355" s="143"/>
      <c r="L355" s="132"/>
      <c r="M355" s="140"/>
      <c r="N355" s="137"/>
      <c r="O355" s="136"/>
    </row>
    <row r="356" spans="1:15" s="134" customFormat="1" ht="15" x14ac:dyDescent="0.3">
      <c r="A356" s="425">
        <f t="shared" si="9"/>
        <v>85</v>
      </c>
      <c r="B356" s="426"/>
      <c r="C356" s="427"/>
      <c r="D356" s="136"/>
      <c r="E356" s="136"/>
      <c r="F356" s="127"/>
      <c r="G356" s="137"/>
      <c r="H356" s="138"/>
      <c r="I356" s="129"/>
      <c r="J356" s="139"/>
      <c r="K356" s="143"/>
      <c r="L356" s="132"/>
      <c r="M356" s="140"/>
      <c r="N356" s="137"/>
      <c r="O356" s="136"/>
    </row>
    <row r="357" spans="1:15" s="134" customFormat="1" ht="15" x14ac:dyDescent="0.3">
      <c r="A357" s="425"/>
      <c r="B357" s="426"/>
      <c r="C357" s="427"/>
      <c r="D357" s="136"/>
      <c r="E357" s="136"/>
      <c r="F357" s="127"/>
      <c r="G357" s="137"/>
      <c r="H357" s="138"/>
      <c r="I357" s="129"/>
      <c r="J357" s="139"/>
      <c r="K357" s="143"/>
      <c r="L357" s="132"/>
      <c r="M357" s="140"/>
      <c r="N357" s="137"/>
      <c r="O357" s="136"/>
    </row>
    <row r="358" spans="1:15" s="134" customFormat="1" ht="15" x14ac:dyDescent="0.3">
      <c r="A358" s="425"/>
      <c r="B358" s="426"/>
      <c r="C358" s="427"/>
      <c r="D358" s="136"/>
      <c r="E358" s="136"/>
      <c r="F358" s="127"/>
      <c r="G358" s="137"/>
      <c r="H358" s="138"/>
      <c r="I358" s="129"/>
      <c r="J358" s="139"/>
      <c r="K358" s="143"/>
      <c r="L358" s="132"/>
      <c r="M358" s="140"/>
      <c r="N358" s="137"/>
      <c r="O358" s="136"/>
    </row>
    <row r="359" spans="1:15" s="134" customFormat="1" ht="15" x14ac:dyDescent="0.3">
      <c r="A359" s="425"/>
      <c r="B359" s="426"/>
      <c r="C359" s="427"/>
      <c r="D359" s="136"/>
      <c r="E359" s="136"/>
      <c r="F359" s="127"/>
      <c r="G359" s="137"/>
      <c r="H359" s="138"/>
      <c r="I359" s="129"/>
      <c r="J359" s="139"/>
      <c r="K359" s="143"/>
      <c r="L359" s="132"/>
      <c r="M359" s="140"/>
      <c r="N359" s="137"/>
      <c r="O359" s="136"/>
    </row>
    <row r="360" spans="1:15" s="134" customFormat="1" ht="15" x14ac:dyDescent="0.3">
      <c r="A360" s="425">
        <f t="shared" si="9"/>
        <v>86</v>
      </c>
      <c r="B360" s="426"/>
      <c r="C360" s="427"/>
      <c r="D360" s="136"/>
      <c r="E360" s="136"/>
      <c r="F360" s="127"/>
      <c r="G360" s="137"/>
      <c r="H360" s="138"/>
      <c r="I360" s="129"/>
      <c r="J360" s="139"/>
      <c r="K360" s="143"/>
      <c r="L360" s="132"/>
      <c r="M360" s="140"/>
      <c r="N360" s="137"/>
      <c r="O360" s="136"/>
    </row>
    <row r="361" spans="1:15" s="134" customFormat="1" ht="15" x14ac:dyDescent="0.3">
      <c r="A361" s="425"/>
      <c r="B361" s="426"/>
      <c r="C361" s="427"/>
      <c r="D361" s="136"/>
      <c r="E361" s="136"/>
      <c r="F361" s="127"/>
      <c r="G361" s="137"/>
      <c r="H361" s="138"/>
      <c r="I361" s="129"/>
      <c r="J361" s="139"/>
      <c r="K361" s="143"/>
      <c r="L361" s="132"/>
      <c r="M361" s="140"/>
      <c r="N361" s="137"/>
      <c r="O361" s="136"/>
    </row>
    <row r="362" spans="1:15" s="134" customFormat="1" ht="15" x14ac:dyDescent="0.3">
      <c r="A362" s="425"/>
      <c r="B362" s="426"/>
      <c r="C362" s="427"/>
      <c r="D362" s="136"/>
      <c r="E362" s="136"/>
      <c r="F362" s="127"/>
      <c r="G362" s="137"/>
      <c r="H362" s="138"/>
      <c r="I362" s="129"/>
      <c r="J362" s="139"/>
      <c r="K362" s="143"/>
      <c r="L362" s="132"/>
      <c r="M362" s="140"/>
      <c r="N362" s="137"/>
      <c r="O362" s="136"/>
    </row>
    <row r="363" spans="1:15" s="134" customFormat="1" ht="15" x14ac:dyDescent="0.3">
      <c r="A363" s="425"/>
      <c r="B363" s="426"/>
      <c r="C363" s="427"/>
      <c r="D363" s="136"/>
      <c r="E363" s="136"/>
      <c r="F363" s="127"/>
      <c r="G363" s="137"/>
      <c r="H363" s="138"/>
      <c r="I363" s="129"/>
      <c r="J363" s="139"/>
      <c r="K363" s="143"/>
      <c r="L363" s="132"/>
      <c r="M363" s="140"/>
      <c r="N363" s="137"/>
      <c r="O363" s="136"/>
    </row>
    <row r="364" spans="1:15" s="134" customFormat="1" ht="15" x14ac:dyDescent="0.3">
      <c r="A364" s="425">
        <f t="shared" si="9"/>
        <v>87</v>
      </c>
      <c r="B364" s="426"/>
      <c r="C364" s="427"/>
      <c r="D364" s="136"/>
      <c r="E364" s="136"/>
      <c r="F364" s="127"/>
      <c r="G364" s="137"/>
      <c r="H364" s="138"/>
      <c r="I364" s="129"/>
      <c r="J364" s="139"/>
      <c r="K364" s="143"/>
      <c r="L364" s="132"/>
      <c r="M364" s="140"/>
      <c r="N364" s="137"/>
      <c r="O364" s="136"/>
    </row>
    <row r="365" spans="1:15" s="134" customFormat="1" ht="15" x14ac:dyDescent="0.3">
      <c r="A365" s="425"/>
      <c r="B365" s="426"/>
      <c r="C365" s="427"/>
      <c r="D365" s="136"/>
      <c r="E365" s="136"/>
      <c r="F365" s="127"/>
      <c r="G365" s="137"/>
      <c r="H365" s="138"/>
      <c r="I365" s="129"/>
      <c r="J365" s="139"/>
      <c r="K365" s="143"/>
      <c r="L365" s="132"/>
      <c r="M365" s="140"/>
      <c r="N365" s="137"/>
      <c r="O365" s="136"/>
    </row>
    <row r="366" spans="1:15" s="134" customFormat="1" ht="15" x14ac:dyDescent="0.3">
      <c r="A366" s="425"/>
      <c r="B366" s="426"/>
      <c r="C366" s="427"/>
      <c r="D366" s="136"/>
      <c r="E366" s="136"/>
      <c r="F366" s="127"/>
      <c r="G366" s="137"/>
      <c r="H366" s="138"/>
      <c r="I366" s="129"/>
      <c r="J366" s="139"/>
      <c r="K366" s="143"/>
      <c r="L366" s="132"/>
      <c r="M366" s="140"/>
      <c r="N366" s="137"/>
      <c r="O366" s="136"/>
    </row>
    <row r="367" spans="1:15" s="134" customFormat="1" ht="15" x14ac:dyDescent="0.3">
      <c r="A367" s="425"/>
      <c r="B367" s="426"/>
      <c r="C367" s="427"/>
      <c r="D367" s="136"/>
      <c r="E367" s="136"/>
      <c r="F367" s="127"/>
      <c r="G367" s="137"/>
      <c r="H367" s="138"/>
      <c r="I367" s="129"/>
      <c r="J367" s="139"/>
      <c r="K367" s="143"/>
      <c r="L367" s="132"/>
      <c r="M367" s="140"/>
      <c r="N367" s="137"/>
      <c r="O367" s="136"/>
    </row>
    <row r="368" spans="1:15" s="134" customFormat="1" ht="15" x14ac:dyDescent="0.3">
      <c r="A368" s="425">
        <f t="shared" ref="A368:A428" si="10">A364+1</f>
        <v>88</v>
      </c>
      <c r="B368" s="426"/>
      <c r="C368" s="427"/>
      <c r="D368" s="136"/>
      <c r="E368" s="136"/>
      <c r="F368" s="127"/>
      <c r="G368" s="137"/>
      <c r="H368" s="138"/>
      <c r="I368" s="129"/>
      <c r="J368" s="139"/>
      <c r="K368" s="143"/>
      <c r="L368" s="132"/>
      <c r="M368" s="140"/>
      <c r="N368" s="137"/>
      <c r="O368" s="136"/>
    </row>
    <row r="369" spans="1:15" s="134" customFormat="1" ht="15" x14ac:dyDescent="0.3">
      <c r="A369" s="425"/>
      <c r="B369" s="426"/>
      <c r="C369" s="427"/>
      <c r="D369" s="136"/>
      <c r="E369" s="136"/>
      <c r="F369" s="127"/>
      <c r="G369" s="137"/>
      <c r="H369" s="138"/>
      <c r="I369" s="129"/>
      <c r="J369" s="139"/>
      <c r="K369" s="143"/>
      <c r="L369" s="132"/>
      <c r="M369" s="140"/>
      <c r="N369" s="137"/>
      <c r="O369" s="136"/>
    </row>
    <row r="370" spans="1:15" s="134" customFormat="1" ht="15" x14ac:dyDescent="0.3">
      <c r="A370" s="425"/>
      <c r="B370" s="426"/>
      <c r="C370" s="427"/>
      <c r="D370" s="136"/>
      <c r="E370" s="136"/>
      <c r="F370" s="127"/>
      <c r="G370" s="137"/>
      <c r="H370" s="138"/>
      <c r="I370" s="129"/>
      <c r="J370" s="139"/>
      <c r="K370" s="143"/>
      <c r="L370" s="132"/>
      <c r="M370" s="140"/>
      <c r="N370" s="137"/>
      <c r="O370" s="136"/>
    </row>
    <row r="371" spans="1:15" s="134" customFormat="1" ht="15" x14ac:dyDescent="0.3">
      <c r="A371" s="425"/>
      <c r="B371" s="426"/>
      <c r="C371" s="427"/>
      <c r="D371" s="136"/>
      <c r="E371" s="136"/>
      <c r="F371" s="127"/>
      <c r="G371" s="137"/>
      <c r="H371" s="138"/>
      <c r="I371" s="129"/>
      <c r="J371" s="139"/>
      <c r="K371" s="143"/>
      <c r="L371" s="132"/>
      <c r="M371" s="140"/>
      <c r="N371" s="137"/>
      <c r="O371" s="136"/>
    </row>
    <row r="372" spans="1:15" s="134" customFormat="1" ht="15" x14ac:dyDescent="0.3">
      <c r="A372" s="425">
        <f t="shared" si="10"/>
        <v>89</v>
      </c>
      <c r="B372" s="426"/>
      <c r="C372" s="427"/>
      <c r="D372" s="136"/>
      <c r="E372" s="136"/>
      <c r="F372" s="127"/>
      <c r="G372" s="137"/>
      <c r="H372" s="138"/>
      <c r="I372" s="129"/>
      <c r="J372" s="139"/>
      <c r="K372" s="143"/>
      <c r="L372" s="132"/>
      <c r="M372" s="140"/>
      <c r="N372" s="137"/>
      <c r="O372" s="136"/>
    </row>
    <row r="373" spans="1:15" s="134" customFormat="1" ht="15" x14ac:dyDescent="0.3">
      <c r="A373" s="425"/>
      <c r="B373" s="426"/>
      <c r="C373" s="427"/>
      <c r="D373" s="136"/>
      <c r="E373" s="136"/>
      <c r="F373" s="127"/>
      <c r="G373" s="137"/>
      <c r="H373" s="138"/>
      <c r="I373" s="129"/>
      <c r="J373" s="139"/>
      <c r="K373" s="143"/>
      <c r="L373" s="132"/>
      <c r="M373" s="140"/>
      <c r="N373" s="137"/>
      <c r="O373" s="136"/>
    </row>
    <row r="374" spans="1:15" s="134" customFormat="1" ht="15" x14ac:dyDescent="0.3">
      <c r="A374" s="425"/>
      <c r="B374" s="426"/>
      <c r="C374" s="427"/>
      <c r="D374" s="136"/>
      <c r="E374" s="136"/>
      <c r="F374" s="127"/>
      <c r="G374" s="137"/>
      <c r="H374" s="138"/>
      <c r="I374" s="129"/>
      <c r="J374" s="139"/>
      <c r="K374" s="143"/>
      <c r="L374" s="132"/>
      <c r="M374" s="140"/>
      <c r="N374" s="137"/>
      <c r="O374" s="136"/>
    </row>
    <row r="375" spans="1:15" s="134" customFormat="1" ht="15" x14ac:dyDescent="0.3">
      <c r="A375" s="425"/>
      <c r="B375" s="426"/>
      <c r="C375" s="427"/>
      <c r="D375" s="136"/>
      <c r="E375" s="136"/>
      <c r="F375" s="127"/>
      <c r="G375" s="137"/>
      <c r="H375" s="138"/>
      <c r="I375" s="129"/>
      <c r="J375" s="139"/>
      <c r="K375" s="143"/>
      <c r="L375" s="132"/>
      <c r="M375" s="140"/>
      <c r="N375" s="137"/>
      <c r="O375" s="136"/>
    </row>
    <row r="376" spans="1:15" s="134" customFormat="1" ht="15" x14ac:dyDescent="0.3">
      <c r="A376" s="425">
        <f t="shared" si="10"/>
        <v>90</v>
      </c>
      <c r="B376" s="426"/>
      <c r="C376" s="427"/>
      <c r="D376" s="136"/>
      <c r="E376" s="136"/>
      <c r="F376" s="127"/>
      <c r="G376" s="137"/>
      <c r="H376" s="138"/>
      <c r="I376" s="129"/>
      <c r="J376" s="139"/>
      <c r="K376" s="143"/>
      <c r="L376" s="132"/>
      <c r="M376" s="140"/>
      <c r="N376" s="137"/>
      <c r="O376" s="136"/>
    </row>
    <row r="377" spans="1:15" s="134" customFormat="1" ht="15" x14ac:dyDescent="0.3">
      <c r="A377" s="425"/>
      <c r="B377" s="426"/>
      <c r="C377" s="427"/>
      <c r="D377" s="136"/>
      <c r="E377" s="136"/>
      <c r="F377" s="127"/>
      <c r="G377" s="137"/>
      <c r="H377" s="138"/>
      <c r="I377" s="129"/>
      <c r="J377" s="139"/>
      <c r="K377" s="143"/>
      <c r="L377" s="132"/>
      <c r="M377" s="140"/>
      <c r="N377" s="137"/>
      <c r="O377" s="136"/>
    </row>
    <row r="378" spans="1:15" s="134" customFormat="1" ht="15" x14ac:dyDescent="0.3">
      <c r="A378" s="425"/>
      <c r="B378" s="426"/>
      <c r="C378" s="427"/>
      <c r="D378" s="136"/>
      <c r="E378" s="136"/>
      <c r="F378" s="127"/>
      <c r="G378" s="137"/>
      <c r="H378" s="138"/>
      <c r="I378" s="129"/>
      <c r="J378" s="139"/>
      <c r="K378" s="143"/>
      <c r="L378" s="132"/>
      <c r="M378" s="140"/>
      <c r="N378" s="137"/>
      <c r="O378" s="136"/>
    </row>
    <row r="379" spans="1:15" s="134" customFormat="1" ht="15" x14ac:dyDescent="0.3">
      <c r="A379" s="425"/>
      <c r="B379" s="426"/>
      <c r="C379" s="427"/>
      <c r="D379" s="136"/>
      <c r="E379" s="136"/>
      <c r="F379" s="127"/>
      <c r="G379" s="137"/>
      <c r="H379" s="138"/>
      <c r="I379" s="129"/>
      <c r="J379" s="139"/>
      <c r="K379" s="143"/>
      <c r="L379" s="132"/>
      <c r="M379" s="140"/>
      <c r="N379" s="137"/>
      <c r="O379" s="136"/>
    </row>
    <row r="380" spans="1:15" s="134" customFormat="1" ht="15" x14ac:dyDescent="0.3">
      <c r="A380" s="425">
        <f t="shared" si="10"/>
        <v>91</v>
      </c>
      <c r="B380" s="426"/>
      <c r="C380" s="427"/>
      <c r="D380" s="136"/>
      <c r="E380" s="136"/>
      <c r="F380" s="127"/>
      <c r="G380" s="137"/>
      <c r="H380" s="138"/>
      <c r="I380" s="129"/>
      <c r="J380" s="139"/>
      <c r="K380" s="143"/>
      <c r="L380" s="132"/>
      <c r="M380" s="140"/>
      <c r="N380" s="137"/>
      <c r="O380" s="136"/>
    </row>
    <row r="381" spans="1:15" s="134" customFormat="1" ht="15" x14ac:dyDescent="0.3">
      <c r="A381" s="425"/>
      <c r="B381" s="426"/>
      <c r="C381" s="427"/>
      <c r="D381" s="136"/>
      <c r="E381" s="136"/>
      <c r="F381" s="127"/>
      <c r="G381" s="137"/>
      <c r="H381" s="138"/>
      <c r="I381" s="129"/>
      <c r="J381" s="139"/>
      <c r="K381" s="143"/>
      <c r="L381" s="132"/>
      <c r="M381" s="140"/>
      <c r="N381" s="137"/>
      <c r="O381" s="136"/>
    </row>
    <row r="382" spans="1:15" s="134" customFormat="1" ht="15" x14ac:dyDescent="0.3">
      <c r="A382" s="425"/>
      <c r="B382" s="426"/>
      <c r="C382" s="427"/>
      <c r="D382" s="136"/>
      <c r="E382" s="136"/>
      <c r="F382" s="127"/>
      <c r="G382" s="137"/>
      <c r="H382" s="138"/>
      <c r="I382" s="129"/>
      <c r="J382" s="139"/>
      <c r="K382" s="143"/>
      <c r="L382" s="132"/>
      <c r="M382" s="140"/>
      <c r="N382" s="137"/>
      <c r="O382" s="136"/>
    </row>
    <row r="383" spans="1:15" s="134" customFormat="1" ht="15" x14ac:dyDescent="0.3">
      <c r="A383" s="425"/>
      <c r="B383" s="426"/>
      <c r="C383" s="427"/>
      <c r="D383" s="136"/>
      <c r="E383" s="136"/>
      <c r="F383" s="127"/>
      <c r="G383" s="137"/>
      <c r="H383" s="138"/>
      <c r="I383" s="129"/>
      <c r="J383" s="139"/>
      <c r="K383" s="143"/>
      <c r="L383" s="132"/>
      <c r="M383" s="140"/>
      <c r="N383" s="137"/>
      <c r="O383" s="136"/>
    </row>
    <row r="384" spans="1:15" s="134" customFormat="1" ht="15" x14ac:dyDescent="0.3">
      <c r="A384" s="425">
        <f t="shared" si="10"/>
        <v>92</v>
      </c>
      <c r="B384" s="426"/>
      <c r="C384" s="427"/>
      <c r="D384" s="136"/>
      <c r="E384" s="136"/>
      <c r="F384" s="127"/>
      <c r="G384" s="137"/>
      <c r="H384" s="138"/>
      <c r="I384" s="129"/>
      <c r="J384" s="139"/>
      <c r="K384" s="143"/>
      <c r="L384" s="132"/>
      <c r="M384" s="140"/>
      <c r="N384" s="137"/>
      <c r="O384" s="136"/>
    </row>
    <row r="385" spans="1:15" s="134" customFormat="1" ht="15" x14ac:dyDescent="0.3">
      <c r="A385" s="425"/>
      <c r="B385" s="426"/>
      <c r="C385" s="427"/>
      <c r="D385" s="136"/>
      <c r="E385" s="136"/>
      <c r="F385" s="127"/>
      <c r="G385" s="137"/>
      <c r="H385" s="138"/>
      <c r="I385" s="129"/>
      <c r="J385" s="139"/>
      <c r="K385" s="143"/>
      <c r="L385" s="132"/>
      <c r="M385" s="140"/>
      <c r="N385" s="137"/>
      <c r="O385" s="136"/>
    </row>
    <row r="386" spans="1:15" s="134" customFormat="1" ht="15" x14ac:dyDescent="0.3">
      <c r="A386" s="425"/>
      <c r="B386" s="426"/>
      <c r="C386" s="427"/>
      <c r="D386" s="136"/>
      <c r="E386" s="136"/>
      <c r="F386" s="127"/>
      <c r="G386" s="137"/>
      <c r="H386" s="138"/>
      <c r="I386" s="129"/>
      <c r="J386" s="139"/>
      <c r="K386" s="143"/>
      <c r="L386" s="132"/>
      <c r="M386" s="140"/>
      <c r="N386" s="137"/>
      <c r="O386" s="136"/>
    </row>
    <row r="387" spans="1:15" s="134" customFormat="1" ht="15" x14ac:dyDescent="0.3">
      <c r="A387" s="425"/>
      <c r="B387" s="426"/>
      <c r="C387" s="427"/>
      <c r="D387" s="136"/>
      <c r="E387" s="136"/>
      <c r="F387" s="127"/>
      <c r="G387" s="137"/>
      <c r="H387" s="138"/>
      <c r="I387" s="129"/>
      <c r="J387" s="139"/>
      <c r="K387" s="143"/>
      <c r="L387" s="132"/>
      <c r="M387" s="140"/>
      <c r="N387" s="137"/>
      <c r="O387" s="136"/>
    </row>
    <row r="388" spans="1:15" s="134" customFormat="1" ht="15" x14ac:dyDescent="0.3">
      <c r="A388" s="425">
        <f t="shared" si="10"/>
        <v>93</v>
      </c>
      <c r="B388" s="426"/>
      <c r="C388" s="427"/>
      <c r="D388" s="136"/>
      <c r="E388" s="136"/>
      <c r="F388" s="127"/>
      <c r="G388" s="137"/>
      <c r="H388" s="138"/>
      <c r="I388" s="129"/>
      <c r="J388" s="139"/>
      <c r="K388" s="143"/>
      <c r="L388" s="132"/>
      <c r="M388" s="140"/>
      <c r="N388" s="137"/>
      <c r="O388" s="136"/>
    </row>
    <row r="389" spans="1:15" s="134" customFormat="1" ht="15" x14ac:dyDescent="0.3">
      <c r="A389" s="425"/>
      <c r="B389" s="426"/>
      <c r="C389" s="427"/>
      <c r="D389" s="136"/>
      <c r="E389" s="136"/>
      <c r="F389" s="127"/>
      <c r="G389" s="137"/>
      <c r="H389" s="138"/>
      <c r="I389" s="129"/>
      <c r="J389" s="139"/>
      <c r="K389" s="143"/>
      <c r="L389" s="132"/>
      <c r="M389" s="140"/>
      <c r="N389" s="137"/>
      <c r="O389" s="136"/>
    </row>
    <row r="390" spans="1:15" s="134" customFormat="1" ht="15" x14ac:dyDescent="0.3">
      <c r="A390" s="425"/>
      <c r="B390" s="426"/>
      <c r="C390" s="427"/>
      <c r="D390" s="136"/>
      <c r="E390" s="136"/>
      <c r="F390" s="127"/>
      <c r="G390" s="137"/>
      <c r="H390" s="138"/>
      <c r="I390" s="129"/>
      <c r="J390" s="139"/>
      <c r="K390" s="143"/>
      <c r="L390" s="132"/>
      <c r="M390" s="140"/>
      <c r="N390" s="137"/>
      <c r="O390" s="136"/>
    </row>
    <row r="391" spans="1:15" s="134" customFormat="1" ht="15" x14ac:dyDescent="0.3">
      <c r="A391" s="425"/>
      <c r="B391" s="426"/>
      <c r="C391" s="427"/>
      <c r="D391" s="136"/>
      <c r="E391" s="136"/>
      <c r="F391" s="127"/>
      <c r="G391" s="137"/>
      <c r="H391" s="138"/>
      <c r="I391" s="129"/>
      <c r="J391" s="139"/>
      <c r="K391" s="143"/>
      <c r="L391" s="132"/>
      <c r="M391" s="140"/>
      <c r="N391" s="137"/>
      <c r="O391" s="136"/>
    </row>
    <row r="392" spans="1:15" s="134" customFormat="1" ht="15" x14ac:dyDescent="0.3">
      <c r="A392" s="425">
        <f t="shared" si="10"/>
        <v>94</v>
      </c>
      <c r="B392" s="426"/>
      <c r="C392" s="427"/>
      <c r="D392" s="136"/>
      <c r="E392" s="136"/>
      <c r="F392" s="127"/>
      <c r="G392" s="137"/>
      <c r="H392" s="138"/>
      <c r="I392" s="129"/>
      <c r="J392" s="139"/>
      <c r="K392" s="143"/>
      <c r="L392" s="132"/>
      <c r="M392" s="140"/>
      <c r="N392" s="137"/>
      <c r="O392" s="136"/>
    </row>
    <row r="393" spans="1:15" s="134" customFormat="1" ht="15" x14ac:dyDescent="0.3">
      <c r="A393" s="425"/>
      <c r="B393" s="426"/>
      <c r="C393" s="427"/>
      <c r="D393" s="136"/>
      <c r="E393" s="136"/>
      <c r="F393" s="127"/>
      <c r="G393" s="137"/>
      <c r="H393" s="138"/>
      <c r="I393" s="129"/>
      <c r="J393" s="139"/>
      <c r="K393" s="143"/>
      <c r="L393" s="132"/>
      <c r="M393" s="140"/>
      <c r="N393" s="137"/>
      <c r="O393" s="136"/>
    </row>
    <row r="394" spans="1:15" s="134" customFormat="1" ht="15" x14ac:dyDescent="0.3">
      <c r="A394" s="425"/>
      <c r="B394" s="426"/>
      <c r="C394" s="427"/>
      <c r="D394" s="136"/>
      <c r="E394" s="136"/>
      <c r="F394" s="127"/>
      <c r="G394" s="137"/>
      <c r="H394" s="138"/>
      <c r="I394" s="129"/>
      <c r="J394" s="139"/>
      <c r="K394" s="143"/>
      <c r="L394" s="132"/>
      <c r="M394" s="140"/>
      <c r="N394" s="137"/>
      <c r="O394" s="136"/>
    </row>
    <row r="395" spans="1:15" s="134" customFormat="1" ht="15" x14ac:dyDescent="0.3">
      <c r="A395" s="425"/>
      <c r="B395" s="426"/>
      <c r="C395" s="427"/>
      <c r="D395" s="136"/>
      <c r="E395" s="136"/>
      <c r="F395" s="127"/>
      <c r="G395" s="137"/>
      <c r="H395" s="138"/>
      <c r="I395" s="129"/>
      <c r="J395" s="139"/>
      <c r="K395" s="143"/>
      <c r="L395" s="132"/>
      <c r="M395" s="140"/>
      <c r="N395" s="137"/>
      <c r="O395" s="136"/>
    </row>
    <row r="396" spans="1:15" s="134" customFormat="1" ht="15" x14ac:dyDescent="0.3">
      <c r="A396" s="425">
        <f t="shared" si="10"/>
        <v>95</v>
      </c>
      <c r="B396" s="426"/>
      <c r="C396" s="427"/>
      <c r="D396" s="136"/>
      <c r="E396" s="136"/>
      <c r="F396" s="127"/>
      <c r="G396" s="137"/>
      <c r="H396" s="138"/>
      <c r="I396" s="129"/>
      <c r="J396" s="139"/>
      <c r="K396" s="143"/>
      <c r="L396" s="132"/>
      <c r="M396" s="140"/>
      <c r="N396" s="137"/>
      <c r="O396" s="136"/>
    </row>
    <row r="397" spans="1:15" s="134" customFormat="1" ht="15" x14ac:dyDescent="0.3">
      <c r="A397" s="425"/>
      <c r="B397" s="426"/>
      <c r="C397" s="427"/>
      <c r="D397" s="136"/>
      <c r="E397" s="136"/>
      <c r="F397" s="127"/>
      <c r="G397" s="137"/>
      <c r="H397" s="138"/>
      <c r="I397" s="129"/>
      <c r="J397" s="139"/>
      <c r="K397" s="143"/>
      <c r="L397" s="132"/>
      <c r="M397" s="140"/>
      <c r="N397" s="137"/>
      <c r="O397" s="136"/>
    </row>
    <row r="398" spans="1:15" s="134" customFormat="1" ht="15" x14ac:dyDescent="0.3">
      <c r="A398" s="425"/>
      <c r="B398" s="426"/>
      <c r="C398" s="427"/>
      <c r="D398" s="136"/>
      <c r="E398" s="136"/>
      <c r="F398" s="127"/>
      <c r="G398" s="137"/>
      <c r="H398" s="138"/>
      <c r="I398" s="129"/>
      <c r="J398" s="139"/>
      <c r="K398" s="143"/>
      <c r="L398" s="132"/>
      <c r="M398" s="140"/>
      <c r="N398" s="137"/>
      <c r="O398" s="136"/>
    </row>
    <row r="399" spans="1:15" s="134" customFormat="1" ht="15" x14ac:dyDescent="0.3">
      <c r="A399" s="425"/>
      <c r="B399" s="426"/>
      <c r="C399" s="427"/>
      <c r="D399" s="136"/>
      <c r="E399" s="136"/>
      <c r="F399" s="127"/>
      <c r="G399" s="137"/>
      <c r="H399" s="138"/>
      <c r="I399" s="129"/>
      <c r="J399" s="139"/>
      <c r="K399" s="143"/>
      <c r="L399" s="132"/>
      <c r="M399" s="140"/>
      <c r="N399" s="137"/>
      <c r="O399" s="136"/>
    </row>
    <row r="400" spans="1:15" s="134" customFormat="1" ht="15" x14ac:dyDescent="0.3">
      <c r="A400" s="425">
        <f t="shared" si="10"/>
        <v>96</v>
      </c>
      <c r="B400" s="426"/>
      <c r="C400" s="427"/>
      <c r="D400" s="136"/>
      <c r="E400" s="136"/>
      <c r="F400" s="127"/>
      <c r="G400" s="137"/>
      <c r="H400" s="138"/>
      <c r="I400" s="129"/>
      <c r="J400" s="139"/>
      <c r="K400" s="143"/>
      <c r="L400" s="132"/>
      <c r="M400" s="140"/>
      <c r="N400" s="137"/>
      <c r="O400" s="136"/>
    </row>
    <row r="401" spans="1:15" s="134" customFormat="1" ht="15" x14ac:dyDescent="0.3">
      <c r="A401" s="425"/>
      <c r="B401" s="426"/>
      <c r="C401" s="427"/>
      <c r="D401" s="136"/>
      <c r="E401" s="136"/>
      <c r="F401" s="127"/>
      <c r="G401" s="137"/>
      <c r="H401" s="138"/>
      <c r="I401" s="129"/>
      <c r="J401" s="139"/>
      <c r="K401" s="143"/>
      <c r="L401" s="132"/>
      <c r="M401" s="140"/>
      <c r="N401" s="137"/>
      <c r="O401" s="136"/>
    </row>
    <row r="402" spans="1:15" s="134" customFormat="1" ht="15" x14ac:dyDescent="0.3">
      <c r="A402" s="425"/>
      <c r="B402" s="426"/>
      <c r="C402" s="427"/>
      <c r="D402" s="136"/>
      <c r="E402" s="136"/>
      <c r="F402" s="127"/>
      <c r="G402" s="137"/>
      <c r="H402" s="138"/>
      <c r="I402" s="129"/>
      <c r="J402" s="139"/>
      <c r="K402" s="143"/>
      <c r="L402" s="132"/>
      <c r="M402" s="140"/>
      <c r="N402" s="137"/>
      <c r="O402" s="136"/>
    </row>
    <row r="403" spans="1:15" s="134" customFormat="1" ht="15" x14ac:dyDescent="0.3">
      <c r="A403" s="425"/>
      <c r="B403" s="426"/>
      <c r="C403" s="427"/>
      <c r="D403" s="136"/>
      <c r="E403" s="136"/>
      <c r="F403" s="127"/>
      <c r="G403" s="137"/>
      <c r="H403" s="138"/>
      <c r="I403" s="129"/>
      <c r="J403" s="139"/>
      <c r="K403" s="143"/>
      <c r="L403" s="132"/>
      <c r="M403" s="140"/>
      <c r="N403" s="137"/>
      <c r="O403" s="136"/>
    </row>
    <row r="404" spans="1:15" s="134" customFormat="1" ht="15" x14ac:dyDescent="0.3">
      <c r="A404" s="425">
        <f t="shared" si="10"/>
        <v>97</v>
      </c>
      <c r="B404" s="426"/>
      <c r="C404" s="427"/>
      <c r="D404" s="136"/>
      <c r="E404" s="136"/>
      <c r="F404" s="127"/>
      <c r="G404" s="137"/>
      <c r="H404" s="138"/>
      <c r="I404" s="129"/>
      <c r="J404" s="139"/>
      <c r="K404" s="143"/>
      <c r="L404" s="132"/>
      <c r="M404" s="140"/>
      <c r="N404" s="137"/>
      <c r="O404" s="136"/>
    </row>
    <row r="405" spans="1:15" s="134" customFormat="1" ht="15" x14ac:dyDescent="0.3">
      <c r="A405" s="425"/>
      <c r="B405" s="426"/>
      <c r="C405" s="427"/>
      <c r="D405" s="136"/>
      <c r="E405" s="136"/>
      <c r="F405" s="127"/>
      <c r="G405" s="137"/>
      <c r="H405" s="138"/>
      <c r="I405" s="129"/>
      <c r="J405" s="139"/>
      <c r="K405" s="143"/>
      <c r="L405" s="132"/>
      <c r="M405" s="140"/>
      <c r="N405" s="137"/>
      <c r="O405" s="136"/>
    </row>
    <row r="406" spans="1:15" s="134" customFormat="1" ht="15" x14ac:dyDescent="0.3">
      <c r="A406" s="425"/>
      <c r="B406" s="426"/>
      <c r="C406" s="427"/>
      <c r="D406" s="136"/>
      <c r="E406" s="136"/>
      <c r="F406" s="127"/>
      <c r="G406" s="137"/>
      <c r="H406" s="138"/>
      <c r="I406" s="129"/>
      <c r="J406" s="139"/>
      <c r="K406" s="143"/>
      <c r="L406" s="132"/>
      <c r="M406" s="140"/>
      <c r="N406" s="137"/>
      <c r="O406" s="136"/>
    </row>
    <row r="407" spans="1:15" s="134" customFormat="1" ht="15" x14ac:dyDescent="0.3">
      <c r="A407" s="425"/>
      <c r="B407" s="426"/>
      <c r="C407" s="427"/>
      <c r="D407" s="136"/>
      <c r="E407" s="136"/>
      <c r="F407" s="127"/>
      <c r="G407" s="137"/>
      <c r="H407" s="138"/>
      <c r="I407" s="129"/>
      <c r="J407" s="139"/>
      <c r="K407" s="143"/>
      <c r="L407" s="132"/>
      <c r="M407" s="140"/>
      <c r="N407" s="137"/>
      <c r="O407" s="136"/>
    </row>
    <row r="408" spans="1:15" s="134" customFormat="1" ht="15" x14ac:dyDescent="0.3">
      <c r="A408" s="425">
        <f t="shared" si="10"/>
        <v>98</v>
      </c>
      <c r="B408" s="426"/>
      <c r="C408" s="427"/>
      <c r="D408" s="136"/>
      <c r="E408" s="136"/>
      <c r="F408" s="127"/>
      <c r="G408" s="137"/>
      <c r="H408" s="138"/>
      <c r="I408" s="129"/>
      <c r="J408" s="139"/>
      <c r="K408" s="143"/>
      <c r="L408" s="132"/>
      <c r="M408" s="140"/>
      <c r="N408" s="137"/>
      <c r="O408" s="136"/>
    </row>
    <row r="409" spans="1:15" s="134" customFormat="1" ht="15" x14ac:dyDescent="0.3">
      <c r="A409" s="425"/>
      <c r="B409" s="426"/>
      <c r="C409" s="427"/>
      <c r="D409" s="136"/>
      <c r="E409" s="136"/>
      <c r="F409" s="127"/>
      <c r="G409" s="137"/>
      <c r="H409" s="138"/>
      <c r="I409" s="129"/>
      <c r="J409" s="139"/>
      <c r="K409" s="143"/>
      <c r="L409" s="132"/>
      <c r="M409" s="140"/>
      <c r="N409" s="137"/>
      <c r="O409" s="136"/>
    </row>
    <row r="410" spans="1:15" s="134" customFormat="1" ht="15" x14ac:dyDescent="0.3">
      <c r="A410" s="425"/>
      <c r="B410" s="426"/>
      <c r="C410" s="427"/>
      <c r="D410" s="136"/>
      <c r="E410" s="136"/>
      <c r="F410" s="127"/>
      <c r="G410" s="137"/>
      <c r="H410" s="138"/>
      <c r="I410" s="129"/>
      <c r="J410" s="139"/>
      <c r="K410" s="143"/>
      <c r="L410" s="132"/>
      <c r="M410" s="140"/>
      <c r="N410" s="137"/>
      <c r="O410" s="136"/>
    </row>
    <row r="411" spans="1:15" s="134" customFormat="1" ht="15" x14ac:dyDescent="0.3">
      <c r="A411" s="425"/>
      <c r="B411" s="426"/>
      <c r="C411" s="427"/>
      <c r="D411" s="136"/>
      <c r="E411" s="136"/>
      <c r="F411" s="127"/>
      <c r="G411" s="137"/>
      <c r="H411" s="138"/>
      <c r="I411" s="129"/>
      <c r="J411" s="139"/>
      <c r="K411" s="143"/>
      <c r="L411" s="132"/>
      <c r="M411" s="140"/>
      <c r="N411" s="137"/>
      <c r="O411" s="136"/>
    </row>
    <row r="412" spans="1:15" s="134" customFormat="1" ht="15" x14ac:dyDescent="0.3">
      <c r="A412" s="425">
        <f t="shared" si="10"/>
        <v>99</v>
      </c>
      <c r="B412" s="426"/>
      <c r="C412" s="427"/>
      <c r="D412" s="136"/>
      <c r="E412" s="136"/>
      <c r="F412" s="127"/>
      <c r="G412" s="137"/>
      <c r="H412" s="138"/>
      <c r="I412" s="129"/>
      <c r="J412" s="139"/>
      <c r="K412" s="143"/>
      <c r="L412" s="132"/>
      <c r="M412" s="140"/>
      <c r="N412" s="137"/>
      <c r="O412" s="136"/>
    </row>
    <row r="413" spans="1:15" s="134" customFormat="1" ht="15" x14ac:dyDescent="0.3">
      <c r="A413" s="425"/>
      <c r="B413" s="426"/>
      <c r="C413" s="427"/>
      <c r="D413" s="136"/>
      <c r="E413" s="136"/>
      <c r="F413" s="127"/>
      <c r="G413" s="137"/>
      <c r="H413" s="138"/>
      <c r="I413" s="129"/>
      <c r="J413" s="139"/>
      <c r="K413" s="143"/>
      <c r="L413" s="132"/>
      <c r="M413" s="140"/>
      <c r="N413" s="137"/>
      <c r="O413" s="136"/>
    </row>
    <row r="414" spans="1:15" s="134" customFormat="1" ht="15" x14ac:dyDescent="0.3">
      <c r="A414" s="425"/>
      <c r="B414" s="426"/>
      <c r="C414" s="427"/>
      <c r="D414" s="136"/>
      <c r="E414" s="136"/>
      <c r="F414" s="127"/>
      <c r="G414" s="137"/>
      <c r="H414" s="138"/>
      <c r="I414" s="129"/>
      <c r="J414" s="139"/>
      <c r="K414" s="143"/>
      <c r="L414" s="132"/>
      <c r="M414" s="140"/>
      <c r="N414" s="137"/>
      <c r="O414" s="136"/>
    </row>
    <row r="415" spans="1:15" s="134" customFormat="1" ht="15" x14ac:dyDescent="0.3">
      <c r="A415" s="425"/>
      <c r="B415" s="426"/>
      <c r="C415" s="427"/>
      <c r="D415" s="136"/>
      <c r="E415" s="136"/>
      <c r="F415" s="127"/>
      <c r="G415" s="137"/>
      <c r="H415" s="138"/>
      <c r="I415" s="129"/>
      <c r="J415" s="139"/>
      <c r="K415" s="143"/>
      <c r="L415" s="132"/>
      <c r="M415" s="140"/>
      <c r="N415" s="137"/>
      <c r="O415" s="136"/>
    </row>
    <row r="416" spans="1:15" s="134" customFormat="1" ht="15" x14ac:dyDescent="0.3">
      <c r="A416" s="425">
        <f t="shared" si="10"/>
        <v>100</v>
      </c>
      <c r="B416" s="426"/>
      <c r="C416" s="427"/>
      <c r="D416" s="136"/>
      <c r="E416" s="136"/>
      <c r="F416" s="127"/>
      <c r="G416" s="137"/>
      <c r="H416" s="138"/>
      <c r="I416" s="129"/>
      <c r="J416" s="139"/>
      <c r="K416" s="143"/>
      <c r="L416" s="132"/>
      <c r="M416" s="140"/>
      <c r="N416" s="137"/>
      <c r="O416" s="136"/>
    </row>
    <row r="417" spans="1:15" s="134" customFormat="1" ht="15" x14ac:dyDescent="0.3">
      <c r="A417" s="425"/>
      <c r="B417" s="426"/>
      <c r="C417" s="427"/>
      <c r="D417" s="136"/>
      <c r="E417" s="136"/>
      <c r="F417" s="127"/>
      <c r="G417" s="137"/>
      <c r="H417" s="138"/>
      <c r="I417" s="129"/>
      <c r="J417" s="139"/>
      <c r="K417" s="143"/>
      <c r="L417" s="132"/>
      <c r="M417" s="140"/>
      <c r="N417" s="137"/>
      <c r="O417" s="136"/>
    </row>
    <row r="418" spans="1:15" s="134" customFormat="1" ht="15" x14ac:dyDescent="0.3">
      <c r="A418" s="425"/>
      <c r="B418" s="426"/>
      <c r="C418" s="427"/>
      <c r="D418" s="136"/>
      <c r="E418" s="136"/>
      <c r="F418" s="127"/>
      <c r="G418" s="137"/>
      <c r="H418" s="138"/>
      <c r="I418" s="129"/>
      <c r="J418" s="139"/>
      <c r="K418" s="143"/>
      <c r="L418" s="132"/>
      <c r="M418" s="140"/>
      <c r="N418" s="137"/>
      <c r="O418" s="136"/>
    </row>
    <row r="419" spans="1:15" s="134" customFormat="1" ht="15" x14ac:dyDescent="0.3">
      <c r="A419" s="425"/>
      <c r="B419" s="426"/>
      <c r="C419" s="427"/>
      <c r="D419" s="136"/>
      <c r="E419" s="136"/>
      <c r="F419" s="127"/>
      <c r="G419" s="137"/>
      <c r="H419" s="138"/>
      <c r="I419" s="129"/>
      <c r="J419" s="139"/>
      <c r="K419" s="143"/>
      <c r="L419" s="132"/>
      <c r="M419" s="140"/>
      <c r="N419" s="137"/>
      <c r="O419" s="136"/>
    </row>
    <row r="420" spans="1:15" s="134" customFormat="1" ht="15" x14ac:dyDescent="0.3">
      <c r="A420" s="425">
        <f t="shared" si="10"/>
        <v>101</v>
      </c>
      <c r="B420" s="426"/>
      <c r="C420" s="427"/>
      <c r="D420" s="136"/>
      <c r="E420" s="136"/>
      <c r="F420" s="127"/>
      <c r="G420" s="137"/>
      <c r="H420" s="138"/>
      <c r="I420" s="129"/>
      <c r="J420" s="139"/>
      <c r="K420" s="143"/>
      <c r="L420" s="132"/>
      <c r="M420" s="140"/>
      <c r="N420" s="137"/>
      <c r="O420" s="136"/>
    </row>
    <row r="421" spans="1:15" s="134" customFormat="1" ht="15" x14ac:dyDescent="0.3">
      <c r="A421" s="425"/>
      <c r="B421" s="426"/>
      <c r="C421" s="427"/>
      <c r="D421" s="136"/>
      <c r="E421" s="136"/>
      <c r="F421" s="127"/>
      <c r="G421" s="137"/>
      <c r="H421" s="138"/>
      <c r="I421" s="129"/>
      <c r="J421" s="139"/>
      <c r="K421" s="143"/>
      <c r="L421" s="132"/>
      <c r="M421" s="140"/>
      <c r="N421" s="137"/>
      <c r="O421" s="136"/>
    </row>
    <row r="422" spans="1:15" s="134" customFormat="1" ht="15" x14ac:dyDescent="0.3">
      <c r="A422" s="425"/>
      <c r="B422" s="426"/>
      <c r="C422" s="427"/>
      <c r="D422" s="136"/>
      <c r="E422" s="136"/>
      <c r="F422" s="127"/>
      <c r="G422" s="137"/>
      <c r="H422" s="138"/>
      <c r="I422" s="129"/>
      <c r="J422" s="139"/>
      <c r="K422" s="143"/>
      <c r="L422" s="132"/>
      <c r="M422" s="140"/>
      <c r="N422" s="137"/>
      <c r="O422" s="136"/>
    </row>
    <row r="423" spans="1:15" s="134" customFormat="1" ht="15" x14ac:dyDescent="0.3">
      <c r="A423" s="425"/>
      <c r="B423" s="426"/>
      <c r="C423" s="427"/>
      <c r="D423" s="136"/>
      <c r="E423" s="136"/>
      <c r="F423" s="127"/>
      <c r="G423" s="137"/>
      <c r="H423" s="138"/>
      <c r="I423" s="129"/>
      <c r="J423" s="139"/>
      <c r="K423" s="143"/>
      <c r="L423" s="132"/>
      <c r="M423" s="140"/>
      <c r="N423" s="137"/>
      <c r="O423" s="136"/>
    </row>
    <row r="424" spans="1:15" s="134" customFormat="1" ht="15" x14ac:dyDescent="0.3">
      <c r="A424" s="425">
        <f t="shared" si="10"/>
        <v>102</v>
      </c>
      <c r="B424" s="426"/>
      <c r="C424" s="427"/>
      <c r="D424" s="136"/>
      <c r="E424" s="136"/>
      <c r="F424" s="127"/>
      <c r="G424" s="137"/>
      <c r="H424" s="138"/>
      <c r="I424" s="129"/>
      <c r="J424" s="139"/>
      <c r="K424" s="143"/>
      <c r="L424" s="132"/>
      <c r="M424" s="140"/>
      <c r="N424" s="137"/>
      <c r="O424" s="136"/>
    </row>
    <row r="425" spans="1:15" s="134" customFormat="1" ht="15" x14ac:dyDescent="0.3">
      <c r="A425" s="425"/>
      <c r="B425" s="426"/>
      <c r="C425" s="427"/>
      <c r="D425" s="136"/>
      <c r="E425" s="136"/>
      <c r="F425" s="127"/>
      <c r="G425" s="137"/>
      <c r="H425" s="138"/>
      <c r="I425" s="129"/>
      <c r="J425" s="139"/>
      <c r="K425" s="143"/>
      <c r="L425" s="132"/>
      <c r="M425" s="140"/>
      <c r="N425" s="137"/>
      <c r="O425" s="136"/>
    </row>
    <row r="426" spans="1:15" s="134" customFormat="1" ht="15" x14ac:dyDescent="0.3">
      <c r="A426" s="425"/>
      <c r="B426" s="426"/>
      <c r="C426" s="427"/>
      <c r="D426" s="136"/>
      <c r="E426" s="136"/>
      <c r="F426" s="127"/>
      <c r="G426" s="137"/>
      <c r="H426" s="138"/>
      <c r="I426" s="129"/>
      <c r="J426" s="139"/>
      <c r="K426" s="143"/>
      <c r="L426" s="132"/>
      <c r="M426" s="140"/>
      <c r="N426" s="137"/>
      <c r="O426" s="136"/>
    </row>
    <row r="427" spans="1:15" s="134" customFormat="1" ht="15" x14ac:dyDescent="0.3">
      <c r="A427" s="425"/>
      <c r="B427" s="426"/>
      <c r="C427" s="427"/>
      <c r="D427" s="136"/>
      <c r="E427" s="136"/>
      <c r="F427" s="127"/>
      <c r="G427" s="137"/>
      <c r="H427" s="138"/>
      <c r="I427" s="129"/>
      <c r="J427" s="139"/>
      <c r="K427" s="143"/>
      <c r="L427" s="132"/>
      <c r="M427" s="140"/>
      <c r="N427" s="137"/>
      <c r="O427" s="136"/>
    </row>
    <row r="428" spans="1:15" s="134" customFormat="1" ht="15" x14ac:dyDescent="0.3">
      <c r="A428" s="425">
        <f t="shared" si="10"/>
        <v>103</v>
      </c>
      <c r="B428" s="426"/>
      <c r="C428" s="427"/>
      <c r="D428" s="136"/>
      <c r="E428" s="136"/>
      <c r="F428" s="127"/>
      <c r="G428" s="137"/>
      <c r="H428" s="138"/>
      <c r="I428" s="129"/>
      <c r="J428" s="139"/>
      <c r="K428" s="143"/>
      <c r="L428" s="132"/>
      <c r="M428" s="140"/>
      <c r="N428" s="137"/>
      <c r="O428" s="136"/>
    </row>
    <row r="429" spans="1:15" s="134" customFormat="1" ht="15" x14ac:dyDescent="0.3">
      <c r="A429" s="425"/>
      <c r="B429" s="426"/>
      <c r="C429" s="427"/>
      <c r="D429" s="136"/>
      <c r="E429" s="136"/>
      <c r="F429" s="127"/>
      <c r="G429" s="137"/>
      <c r="H429" s="138"/>
      <c r="I429" s="129"/>
      <c r="J429" s="139"/>
      <c r="K429" s="143"/>
      <c r="L429" s="132"/>
      <c r="M429" s="140"/>
      <c r="N429" s="137"/>
      <c r="O429" s="136"/>
    </row>
    <row r="430" spans="1:15" s="134" customFormat="1" ht="15" x14ac:dyDescent="0.3">
      <c r="A430" s="425"/>
      <c r="B430" s="426"/>
      <c r="C430" s="427"/>
      <c r="D430" s="136"/>
      <c r="E430" s="136"/>
      <c r="F430" s="127"/>
      <c r="G430" s="137"/>
      <c r="H430" s="138"/>
      <c r="I430" s="129"/>
      <c r="J430" s="139"/>
      <c r="K430" s="143"/>
      <c r="L430" s="132"/>
      <c r="M430" s="140"/>
      <c r="N430" s="137"/>
      <c r="O430" s="136"/>
    </row>
    <row r="431" spans="1:15" s="134" customFormat="1" ht="15" x14ac:dyDescent="0.3">
      <c r="A431" s="425"/>
      <c r="B431" s="426"/>
      <c r="C431" s="427"/>
      <c r="D431" s="136"/>
      <c r="E431" s="136"/>
      <c r="F431" s="127"/>
      <c r="G431" s="137"/>
      <c r="H431" s="138"/>
      <c r="I431" s="129"/>
      <c r="J431" s="139"/>
      <c r="K431" s="143"/>
      <c r="L431" s="132"/>
      <c r="M431" s="140"/>
      <c r="N431" s="137"/>
      <c r="O431" s="136"/>
    </row>
    <row r="432" spans="1:15" s="134" customFormat="1" ht="15" x14ac:dyDescent="0.3">
      <c r="A432" s="425">
        <f t="shared" ref="A432:A492" si="11">A428+1</f>
        <v>104</v>
      </c>
      <c r="B432" s="426"/>
      <c r="C432" s="427"/>
      <c r="D432" s="136"/>
      <c r="E432" s="136"/>
      <c r="F432" s="127"/>
      <c r="G432" s="137"/>
      <c r="H432" s="138"/>
      <c r="I432" s="129"/>
      <c r="J432" s="139"/>
      <c r="K432" s="143"/>
      <c r="L432" s="132"/>
      <c r="M432" s="140"/>
      <c r="N432" s="137"/>
      <c r="O432" s="136"/>
    </row>
    <row r="433" spans="1:15" s="134" customFormat="1" ht="15" x14ac:dyDescent="0.3">
      <c r="A433" s="425"/>
      <c r="B433" s="426"/>
      <c r="C433" s="427"/>
      <c r="D433" s="136"/>
      <c r="E433" s="136"/>
      <c r="F433" s="127"/>
      <c r="G433" s="137"/>
      <c r="H433" s="138"/>
      <c r="I433" s="129"/>
      <c r="J433" s="139"/>
      <c r="K433" s="143"/>
      <c r="L433" s="132"/>
      <c r="M433" s="140"/>
      <c r="N433" s="137"/>
      <c r="O433" s="136"/>
    </row>
    <row r="434" spans="1:15" s="134" customFormat="1" ht="15" x14ac:dyDescent="0.3">
      <c r="A434" s="425"/>
      <c r="B434" s="426"/>
      <c r="C434" s="427"/>
      <c r="D434" s="136"/>
      <c r="E434" s="136"/>
      <c r="F434" s="127"/>
      <c r="G434" s="137"/>
      <c r="H434" s="138"/>
      <c r="I434" s="129"/>
      <c r="J434" s="139"/>
      <c r="K434" s="143"/>
      <c r="L434" s="132"/>
      <c r="M434" s="140"/>
      <c r="N434" s="137"/>
      <c r="O434" s="136"/>
    </row>
    <row r="435" spans="1:15" s="134" customFormat="1" ht="15" x14ac:dyDescent="0.3">
      <c r="A435" s="425"/>
      <c r="B435" s="426"/>
      <c r="C435" s="427"/>
      <c r="D435" s="136"/>
      <c r="E435" s="136"/>
      <c r="F435" s="127"/>
      <c r="G435" s="137"/>
      <c r="H435" s="138"/>
      <c r="I435" s="129"/>
      <c r="J435" s="139"/>
      <c r="K435" s="143"/>
      <c r="L435" s="132"/>
      <c r="M435" s="140"/>
      <c r="N435" s="137"/>
      <c r="O435" s="136"/>
    </row>
    <row r="436" spans="1:15" s="134" customFormat="1" ht="15" x14ac:dyDescent="0.3">
      <c r="A436" s="425">
        <f t="shared" si="11"/>
        <v>105</v>
      </c>
      <c r="B436" s="426"/>
      <c r="C436" s="427"/>
      <c r="D436" s="136"/>
      <c r="E436" s="136"/>
      <c r="F436" s="127"/>
      <c r="G436" s="137"/>
      <c r="H436" s="138"/>
      <c r="I436" s="129"/>
      <c r="J436" s="139"/>
      <c r="K436" s="143"/>
      <c r="L436" s="132"/>
      <c r="M436" s="140"/>
      <c r="N436" s="137"/>
      <c r="O436" s="136"/>
    </row>
    <row r="437" spans="1:15" s="134" customFormat="1" ht="15" x14ac:dyDescent="0.3">
      <c r="A437" s="425"/>
      <c r="B437" s="426"/>
      <c r="C437" s="427"/>
      <c r="D437" s="136"/>
      <c r="E437" s="136"/>
      <c r="F437" s="127"/>
      <c r="G437" s="137"/>
      <c r="H437" s="138"/>
      <c r="I437" s="129"/>
      <c r="J437" s="139"/>
      <c r="K437" s="143"/>
      <c r="L437" s="132"/>
      <c r="M437" s="140"/>
      <c r="N437" s="137"/>
      <c r="O437" s="136"/>
    </row>
    <row r="438" spans="1:15" s="134" customFormat="1" ht="15" x14ac:dyDescent="0.3">
      <c r="A438" s="425"/>
      <c r="B438" s="426"/>
      <c r="C438" s="427"/>
      <c r="D438" s="136"/>
      <c r="E438" s="136"/>
      <c r="F438" s="127"/>
      <c r="G438" s="137"/>
      <c r="H438" s="138"/>
      <c r="I438" s="129"/>
      <c r="J438" s="139"/>
      <c r="K438" s="143"/>
      <c r="L438" s="132"/>
      <c r="M438" s="140"/>
      <c r="N438" s="137"/>
      <c r="O438" s="136"/>
    </row>
    <row r="439" spans="1:15" s="134" customFormat="1" ht="15" x14ac:dyDescent="0.3">
      <c r="A439" s="425"/>
      <c r="B439" s="426"/>
      <c r="C439" s="427"/>
      <c r="D439" s="136"/>
      <c r="E439" s="136"/>
      <c r="F439" s="127"/>
      <c r="G439" s="137"/>
      <c r="H439" s="138"/>
      <c r="I439" s="129"/>
      <c r="J439" s="139"/>
      <c r="K439" s="143"/>
      <c r="L439" s="132"/>
      <c r="M439" s="140"/>
      <c r="N439" s="137"/>
      <c r="O439" s="136"/>
    </row>
    <row r="440" spans="1:15" s="134" customFormat="1" ht="15" x14ac:dyDescent="0.3">
      <c r="A440" s="425">
        <f t="shared" si="11"/>
        <v>106</v>
      </c>
      <c r="B440" s="426"/>
      <c r="C440" s="427"/>
      <c r="D440" s="136"/>
      <c r="E440" s="136"/>
      <c r="F440" s="127"/>
      <c r="G440" s="137"/>
      <c r="H440" s="138"/>
      <c r="I440" s="129"/>
      <c r="J440" s="139"/>
      <c r="K440" s="143"/>
      <c r="L440" s="132"/>
      <c r="M440" s="140"/>
      <c r="N440" s="137"/>
      <c r="O440" s="136"/>
    </row>
    <row r="441" spans="1:15" s="134" customFormat="1" ht="15" x14ac:dyDescent="0.3">
      <c r="A441" s="425"/>
      <c r="B441" s="426"/>
      <c r="C441" s="427"/>
      <c r="D441" s="136"/>
      <c r="E441" s="136"/>
      <c r="F441" s="127"/>
      <c r="G441" s="137"/>
      <c r="H441" s="138"/>
      <c r="I441" s="129"/>
      <c r="J441" s="139"/>
      <c r="K441" s="143"/>
      <c r="L441" s="132"/>
      <c r="M441" s="140"/>
      <c r="N441" s="137"/>
      <c r="O441" s="136"/>
    </row>
    <row r="442" spans="1:15" s="134" customFormat="1" ht="15" x14ac:dyDescent="0.3">
      <c r="A442" s="425"/>
      <c r="B442" s="426"/>
      <c r="C442" s="427"/>
      <c r="D442" s="136"/>
      <c r="E442" s="136"/>
      <c r="F442" s="127"/>
      <c r="G442" s="137"/>
      <c r="H442" s="138"/>
      <c r="I442" s="129"/>
      <c r="J442" s="139"/>
      <c r="K442" s="143"/>
      <c r="L442" s="132"/>
      <c r="M442" s="140"/>
      <c r="N442" s="137"/>
      <c r="O442" s="136"/>
    </row>
    <row r="443" spans="1:15" s="134" customFormat="1" ht="15" x14ac:dyDescent="0.3">
      <c r="A443" s="425"/>
      <c r="B443" s="426"/>
      <c r="C443" s="427"/>
      <c r="D443" s="136"/>
      <c r="E443" s="136"/>
      <c r="F443" s="127"/>
      <c r="G443" s="137"/>
      <c r="H443" s="138"/>
      <c r="I443" s="129"/>
      <c r="J443" s="139"/>
      <c r="K443" s="143"/>
      <c r="L443" s="132"/>
      <c r="M443" s="140"/>
      <c r="N443" s="137"/>
      <c r="O443" s="136"/>
    </row>
    <row r="444" spans="1:15" s="134" customFormat="1" ht="15" x14ac:dyDescent="0.3">
      <c r="A444" s="425">
        <f t="shared" si="11"/>
        <v>107</v>
      </c>
      <c r="B444" s="426"/>
      <c r="C444" s="427"/>
      <c r="D444" s="136"/>
      <c r="E444" s="136"/>
      <c r="F444" s="127"/>
      <c r="G444" s="137"/>
      <c r="H444" s="138"/>
      <c r="I444" s="129"/>
      <c r="J444" s="139"/>
      <c r="K444" s="143"/>
      <c r="L444" s="132"/>
      <c r="M444" s="140"/>
      <c r="N444" s="137"/>
      <c r="O444" s="136"/>
    </row>
    <row r="445" spans="1:15" s="134" customFormat="1" ht="15" x14ac:dyDescent="0.3">
      <c r="A445" s="425"/>
      <c r="B445" s="426"/>
      <c r="C445" s="427"/>
      <c r="D445" s="136"/>
      <c r="E445" s="136"/>
      <c r="F445" s="127"/>
      <c r="G445" s="137"/>
      <c r="H445" s="138"/>
      <c r="I445" s="129"/>
      <c r="J445" s="139"/>
      <c r="K445" s="143"/>
      <c r="L445" s="132"/>
      <c r="M445" s="140"/>
      <c r="N445" s="137"/>
      <c r="O445" s="136"/>
    </row>
    <row r="446" spans="1:15" s="134" customFormat="1" ht="15" x14ac:dyDescent="0.3">
      <c r="A446" s="425"/>
      <c r="B446" s="426"/>
      <c r="C446" s="427"/>
      <c r="D446" s="136"/>
      <c r="E446" s="136"/>
      <c r="F446" s="127"/>
      <c r="G446" s="137"/>
      <c r="H446" s="138"/>
      <c r="I446" s="129"/>
      <c r="J446" s="139"/>
      <c r="K446" s="143"/>
      <c r="L446" s="132"/>
      <c r="M446" s="140"/>
      <c r="N446" s="137"/>
      <c r="O446" s="136"/>
    </row>
    <row r="447" spans="1:15" s="134" customFormat="1" ht="15" x14ac:dyDescent="0.3">
      <c r="A447" s="425"/>
      <c r="B447" s="426"/>
      <c r="C447" s="427"/>
      <c r="D447" s="136"/>
      <c r="E447" s="136"/>
      <c r="F447" s="127"/>
      <c r="G447" s="137"/>
      <c r="H447" s="138"/>
      <c r="I447" s="129"/>
      <c r="J447" s="139"/>
      <c r="K447" s="143"/>
      <c r="L447" s="132"/>
      <c r="M447" s="140"/>
      <c r="N447" s="137"/>
      <c r="O447" s="136"/>
    </row>
    <row r="448" spans="1:15" s="134" customFormat="1" ht="15" x14ac:dyDescent="0.3">
      <c r="A448" s="425">
        <f t="shared" si="11"/>
        <v>108</v>
      </c>
      <c r="B448" s="426"/>
      <c r="C448" s="427"/>
      <c r="D448" s="136"/>
      <c r="E448" s="136"/>
      <c r="F448" s="127"/>
      <c r="G448" s="137"/>
      <c r="H448" s="138"/>
      <c r="I448" s="129"/>
      <c r="J448" s="139"/>
      <c r="K448" s="143"/>
      <c r="L448" s="132"/>
      <c r="M448" s="140"/>
      <c r="N448" s="137"/>
      <c r="O448" s="136"/>
    </row>
    <row r="449" spans="1:15" s="134" customFormat="1" ht="15" x14ac:dyDescent="0.3">
      <c r="A449" s="425"/>
      <c r="B449" s="426"/>
      <c r="C449" s="427"/>
      <c r="D449" s="136"/>
      <c r="E449" s="136"/>
      <c r="F449" s="127"/>
      <c r="G449" s="137"/>
      <c r="H449" s="138"/>
      <c r="I449" s="129"/>
      <c r="J449" s="139"/>
      <c r="K449" s="143"/>
      <c r="L449" s="132"/>
      <c r="M449" s="140"/>
      <c r="N449" s="137"/>
      <c r="O449" s="136"/>
    </row>
    <row r="450" spans="1:15" s="134" customFormat="1" ht="15" x14ac:dyDescent="0.3">
      <c r="A450" s="425"/>
      <c r="B450" s="426"/>
      <c r="C450" s="427"/>
      <c r="D450" s="136"/>
      <c r="E450" s="136"/>
      <c r="F450" s="127"/>
      <c r="G450" s="137"/>
      <c r="H450" s="138"/>
      <c r="I450" s="129"/>
      <c r="J450" s="139"/>
      <c r="K450" s="143"/>
      <c r="L450" s="132"/>
      <c r="M450" s="140"/>
      <c r="N450" s="137"/>
      <c r="O450" s="136"/>
    </row>
    <row r="451" spans="1:15" s="134" customFormat="1" ht="15" x14ac:dyDescent="0.3">
      <c r="A451" s="425"/>
      <c r="B451" s="426"/>
      <c r="C451" s="427"/>
      <c r="D451" s="136"/>
      <c r="E451" s="136"/>
      <c r="F451" s="127"/>
      <c r="G451" s="137"/>
      <c r="H451" s="138"/>
      <c r="I451" s="129"/>
      <c r="J451" s="139"/>
      <c r="K451" s="143"/>
      <c r="L451" s="132"/>
      <c r="M451" s="140"/>
      <c r="N451" s="137"/>
      <c r="O451" s="136"/>
    </row>
    <row r="452" spans="1:15" s="134" customFormat="1" ht="15" x14ac:dyDescent="0.3">
      <c r="A452" s="425">
        <f t="shared" si="11"/>
        <v>109</v>
      </c>
      <c r="B452" s="426"/>
      <c r="C452" s="427"/>
      <c r="D452" s="136"/>
      <c r="E452" s="136"/>
      <c r="F452" s="127"/>
      <c r="G452" s="137"/>
      <c r="H452" s="138"/>
      <c r="I452" s="129"/>
      <c r="J452" s="139"/>
      <c r="K452" s="143"/>
      <c r="L452" s="132"/>
      <c r="M452" s="140"/>
      <c r="N452" s="137"/>
      <c r="O452" s="136"/>
    </row>
    <row r="453" spans="1:15" s="134" customFormat="1" ht="15" x14ac:dyDescent="0.3">
      <c r="A453" s="425"/>
      <c r="B453" s="426"/>
      <c r="C453" s="427"/>
      <c r="D453" s="136"/>
      <c r="E453" s="136"/>
      <c r="F453" s="127"/>
      <c r="G453" s="137"/>
      <c r="H453" s="138"/>
      <c r="I453" s="129"/>
      <c r="J453" s="139"/>
      <c r="K453" s="143"/>
      <c r="L453" s="132"/>
      <c r="M453" s="140"/>
      <c r="N453" s="137"/>
      <c r="O453" s="136"/>
    </row>
    <row r="454" spans="1:15" s="134" customFormat="1" ht="15" x14ac:dyDescent="0.3">
      <c r="A454" s="425"/>
      <c r="B454" s="426"/>
      <c r="C454" s="427"/>
      <c r="D454" s="136"/>
      <c r="E454" s="136"/>
      <c r="F454" s="127"/>
      <c r="G454" s="137"/>
      <c r="H454" s="138"/>
      <c r="I454" s="129"/>
      <c r="J454" s="139"/>
      <c r="K454" s="143"/>
      <c r="L454" s="132"/>
      <c r="M454" s="140"/>
      <c r="N454" s="137"/>
      <c r="O454" s="136"/>
    </row>
    <row r="455" spans="1:15" s="134" customFormat="1" ht="15" x14ac:dyDescent="0.3">
      <c r="A455" s="425"/>
      <c r="B455" s="426"/>
      <c r="C455" s="427"/>
      <c r="D455" s="136"/>
      <c r="E455" s="136"/>
      <c r="F455" s="127"/>
      <c r="G455" s="137"/>
      <c r="H455" s="138"/>
      <c r="I455" s="129"/>
      <c r="J455" s="139"/>
      <c r="K455" s="143"/>
      <c r="L455" s="132"/>
      <c r="M455" s="140"/>
      <c r="N455" s="137"/>
      <c r="O455" s="136"/>
    </row>
    <row r="456" spans="1:15" s="134" customFormat="1" ht="15" x14ac:dyDescent="0.3">
      <c r="A456" s="425">
        <f t="shared" si="11"/>
        <v>110</v>
      </c>
      <c r="B456" s="426"/>
      <c r="C456" s="427"/>
      <c r="D456" s="136"/>
      <c r="E456" s="136"/>
      <c r="F456" s="127"/>
      <c r="G456" s="137"/>
      <c r="H456" s="138"/>
      <c r="I456" s="129"/>
      <c r="J456" s="139"/>
      <c r="K456" s="143"/>
      <c r="L456" s="132"/>
      <c r="M456" s="140"/>
      <c r="N456" s="137"/>
      <c r="O456" s="136"/>
    </row>
    <row r="457" spans="1:15" s="134" customFormat="1" ht="15" x14ac:dyDescent="0.3">
      <c r="A457" s="425"/>
      <c r="B457" s="426"/>
      <c r="C457" s="427"/>
      <c r="D457" s="136"/>
      <c r="E457" s="136"/>
      <c r="F457" s="127"/>
      <c r="G457" s="137"/>
      <c r="H457" s="138"/>
      <c r="I457" s="129"/>
      <c r="J457" s="139"/>
      <c r="K457" s="143"/>
      <c r="L457" s="132"/>
      <c r="M457" s="140"/>
      <c r="N457" s="137"/>
      <c r="O457" s="136"/>
    </row>
    <row r="458" spans="1:15" s="134" customFormat="1" ht="15" x14ac:dyDescent="0.3">
      <c r="A458" s="425"/>
      <c r="B458" s="426"/>
      <c r="C458" s="427"/>
      <c r="D458" s="136"/>
      <c r="E458" s="136"/>
      <c r="F458" s="127"/>
      <c r="G458" s="137"/>
      <c r="H458" s="138"/>
      <c r="I458" s="129"/>
      <c r="J458" s="139"/>
      <c r="K458" s="143"/>
      <c r="L458" s="132"/>
      <c r="M458" s="140"/>
      <c r="N458" s="137"/>
      <c r="O458" s="136"/>
    </row>
    <row r="459" spans="1:15" s="134" customFormat="1" ht="15" x14ac:dyDescent="0.3">
      <c r="A459" s="425"/>
      <c r="B459" s="426"/>
      <c r="C459" s="427"/>
      <c r="D459" s="136"/>
      <c r="E459" s="136"/>
      <c r="F459" s="127"/>
      <c r="G459" s="137"/>
      <c r="H459" s="138"/>
      <c r="I459" s="129"/>
      <c r="J459" s="139"/>
      <c r="K459" s="143"/>
      <c r="L459" s="132"/>
      <c r="M459" s="140"/>
      <c r="N459" s="137"/>
      <c r="O459" s="136"/>
    </row>
    <row r="460" spans="1:15" s="134" customFormat="1" ht="15" x14ac:dyDescent="0.3">
      <c r="A460" s="425">
        <f t="shared" si="11"/>
        <v>111</v>
      </c>
      <c r="B460" s="426"/>
      <c r="C460" s="427"/>
      <c r="D460" s="136"/>
      <c r="E460" s="136"/>
      <c r="F460" s="127"/>
      <c r="G460" s="137"/>
      <c r="H460" s="138"/>
      <c r="I460" s="129"/>
      <c r="J460" s="139"/>
      <c r="K460" s="143"/>
      <c r="L460" s="132"/>
      <c r="M460" s="140"/>
      <c r="N460" s="137"/>
      <c r="O460" s="136"/>
    </row>
    <row r="461" spans="1:15" s="134" customFormat="1" ht="15" x14ac:dyDescent="0.3">
      <c r="A461" s="425"/>
      <c r="B461" s="426"/>
      <c r="C461" s="427"/>
      <c r="D461" s="136"/>
      <c r="E461" s="136"/>
      <c r="F461" s="127"/>
      <c r="G461" s="137"/>
      <c r="H461" s="138"/>
      <c r="I461" s="129"/>
      <c r="J461" s="139"/>
      <c r="K461" s="143"/>
      <c r="L461" s="132"/>
      <c r="M461" s="140"/>
      <c r="N461" s="137"/>
      <c r="O461" s="136"/>
    </row>
    <row r="462" spans="1:15" s="134" customFormat="1" ht="15" x14ac:dyDescent="0.3">
      <c r="A462" s="425"/>
      <c r="B462" s="426"/>
      <c r="C462" s="427"/>
      <c r="D462" s="136"/>
      <c r="E462" s="136"/>
      <c r="F462" s="127"/>
      <c r="G462" s="137"/>
      <c r="H462" s="138"/>
      <c r="I462" s="129"/>
      <c r="J462" s="139"/>
      <c r="K462" s="143"/>
      <c r="L462" s="132"/>
      <c r="M462" s="140"/>
      <c r="N462" s="137"/>
      <c r="O462" s="136"/>
    </row>
    <row r="463" spans="1:15" s="134" customFormat="1" ht="15" x14ac:dyDescent="0.3">
      <c r="A463" s="425"/>
      <c r="B463" s="426"/>
      <c r="C463" s="427"/>
      <c r="D463" s="136"/>
      <c r="E463" s="136"/>
      <c r="F463" s="127"/>
      <c r="G463" s="137"/>
      <c r="H463" s="138"/>
      <c r="I463" s="129"/>
      <c r="J463" s="139"/>
      <c r="K463" s="143"/>
      <c r="L463" s="132"/>
      <c r="M463" s="140"/>
      <c r="N463" s="137"/>
      <c r="O463" s="136"/>
    </row>
    <row r="464" spans="1:15" s="134" customFormat="1" ht="15" x14ac:dyDescent="0.3">
      <c r="A464" s="425">
        <f t="shared" si="11"/>
        <v>112</v>
      </c>
      <c r="B464" s="426"/>
      <c r="C464" s="427"/>
      <c r="D464" s="136"/>
      <c r="E464" s="136"/>
      <c r="F464" s="127"/>
      <c r="G464" s="137"/>
      <c r="H464" s="138"/>
      <c r="I464" s="129"/>
      <c r="J464" s="139"/>
      <c r="K464" s="143"/>
      <c r="L464" s="132"/>
      <c r="M464" s="140"/>
      <c r="N464" s="137"/>
      <c r="O464" s="136"/>
    </row>
    <row r="465" spans="1:15" s="134" customFormat="1" ht="15" x14ac:dyDescent="0.3">
      <c r="A465" s="425"/>
      <c r="B465" s="426"/>
      <c r="C465" s="427"/>
      <c r="D465" s="136"/>
      <c r="E465" s="136"/>
      <c r="F465" s="127"/>
      <c r="G465" s="137"/>
      <c r="H465" s="138"/>
      <c r="I465" s="129"/>
      <c r="J465" s="139"/>
      <c r="K465" s="143"/>
      <c r="L465" s="132"/>
      <c r="M465" s="140"/>
      <c r="N465" s="137"/>
      <c r="O465" s="136"/>
    </row>
    <row r="466" spans="1:15" s="134" customFormat="1" ht="15" x14ac:dyDescent="0.3">
      <c r="A466" s="425"/>
      <c r="B466" s="426"/>
      <c r="C466" s="427"/>
      <c r="D466" s="136"/>
      <c r="E466" s="136"/>
      <c r="F466" s="127"/>
      <c r="G466" s="137"/>
      <c r="H466" s="138"/>
      <c r="I466" s="129"/>
      <c r="J466" s="139"/>
      <c r="K466" s="143"/>
      <c r="L466" s="132"/>
      <c r="M466" s="140"/>
      <c r="N466" s="137"/>
      <c r="O466" s="136"/>
    </row>
    <row r="467" spans="1:15" s="134" customFormat="1" ht="15" x14ac:dyDescent="0.3">
      <c r="A467" s="425"/>
      <c r="B467" s="426"/>
      <c r="C467" s="427"/>
      <c r="D467" s="136"/>
      <c r="E467" s="136"/>
      <c r="F467" s="127"/>
      <c r="G467" s="137"/>
      <c r="H467" s="138"/>
      <c r="I467" s="129"/>
      <c r="J467" s="139"/>
      <c r="K467" s="143"/>
      <c r="L467" s="132"/>
      <c r="M467" s="140"/>
      <c r="N467" s="137"/>
      <c r="O467" s="136"/>
    </row>
    <row r="468" spans="1:15" s="134" customFormat="1" ht="15" x14ac:dyDescent="0.3">
      <c r="A468" s="425">
        <f t="shared" si="11"/>
        <v>113</v>
      </c>
      <c r="B468" s="426"/>
      <c r="C468" s="427"/>
      <c r="D468" s="136"/>
      <c r="E468" s="136"/>
      <c r="F468" s="127"/>
      <c r="G468" s="137"/>
      <c r="H468" s="138"/>
      <c r="I468" s="129"/>
      <c r="J468" s="139"/>
      <c r="K468" s="143"/>
      <c r="L468" s="132"/>
      <c r="M468" s="140"/>
      <c r="N468" s="137"/>
      <c r="O468" s="136"/>
    </row>
    <row r="469" spans="1:15" s="134" customFormat="1" ht="15" x14ac:dyDescent="0.3">
      <c r="A469" s="425"/>
      <c r="B469" s="426"/>
      <c r="C469" s="427"/>
      <c r="D469" s="136"/>
      <c r="E469" s="136"/>
      <c r="F469" s="127"/>
      <c r="G469" s="137"/>
      <c r="H469" s="138"/>
      <c r="I469" s="129"/>
      <c r="J469" s="139"/>
      <c r="K469" s="143"/>
      <c r="L469" s="132"/>
      <c r="M469" s="140"/>
      <c r="N469" s="137"/>
      <c r="O469" s="136"/>
    </row>
    <row r="470" spans="1:15" s="134" customFormat="1" ht="15" x14ac:dyDescent="0.3">
      <c r="A470" s="425"/>
      <c r="B470" s="426"/>
      <c r="C470" s="427"/>
      <c r="D470" s="136"/>
      <c r="E470" s="136"/>
      <c r="F470" s="127"/>
      <c r="G470" s="137"/>
      <c r="H470" s="138"/>
      <c r="I470" s="129"/>
      <c r="J470" s="139"/>
      <c r="K470" s="143"/>
      <c r="L470" s="132"/>
      <c r="M470" s="140"/>
      <c r="N470" s="137"/>
      <c r="O470" s="136"/>
    </row>
    <row r="471" spans="1:15" s="134" customFormat="1" ht="15" x14ac:dyDescent="0.3">
      <c r="A471" s="425"/>
      <c r="B471" s="426"/>
      <c r="C471" s="427"/>
      <c r="D471" s="136"/>
      <c r="E471" s="136"/>
      <c r="F471" s="127"/>
      <c r="G471" s="137"/>
      <c r="H471" s="138"/>
      <c r="I471" s="129"/>
      <c r="J471" s="139"/>
      <c r="K471" s="143"/>
      <c r="L471" s="132"/>
      <c r="M471" s="140"/>
      <c r="N471" s="137"/>
      <c r="O471" s="136"/>
    </row>
    <row r="472" spans="1:15" s="134" customFormat="1" ht="15" x14ac:dyDescent="0.3">
      <c r="A472" s="425">
        <f t="shared" si="11"/>
        <v>114</v>
      </c>
      <c r="B472" s="426"/>
      <c r="C472" s="427"/>
      <c r="D472" s="136"/>
      <c r="E472" s="136"/>
      <c r="F472" s="127"/>
      <c r="G472" s="137"/>
      <c r="H472" s="138"/>
      <c r="I472" s="129"/>
      <c r="J472" s="139"/>
      <c r="K472" s="143"/>
      <c r="L472" s="132"/>
      <c r="M472" s="140"/>
      <c r="N472" s="137"/>
      <c r="O472" s="136"/>
    </row>
    <row r="473" spans="1:15" s="134" customFormat="1" ht="15" x14ac:dyDescent="0.3">
      <c r="A473" s="425"/>
      <c r="B473" s="426"/>
      <c r="C473" s="427"/>
      <c r="D473" s="136"/>
      <c r="E473" s="136"/>
      <c r="F473" s="127"/>
      <c r="G473" s="137"/>
      <c r="H473" s="138"/>
      <c r="I473" s="129"/>
      <c r="J473" s="139"/>
      <c r="K473" s="143"/>
      <c r="L473" s="132"/>
      <c r="M473" s="140"/>
      <c r="N473" s="137"/>
      <c r="O473" s="136"/>
    </row>
    <row r="474" spans="1:15" s="134" customFormat="1" ht="15" x14ac:dyDescent="0.3">
      <c r="A474" s="425"/>
      <c r="B474" s="426"/>
      <c r="C474" s="427"/>
      <c r="D474" s="136"/>
      <c r="E474" s="136"/>
      <c r="F474" s="127"/>
      <c r="G474" s="137"/>
      <c r="H474" s="138"/>
      <c r="I474" s="129"/>
      <c r="J474" s="139"/>
      <c r="K474" s="143"/>
      <c r="L474" s="132"/>
      <c r="M474" s="140"/>
      <c r="N474" s="137"/>
      <c r="O474" s="136"/>
    </row>
    <row r="475" spans="1:15" s="134" customFormat="1" ht="15" x14ac:dyDescent="0.3">
      <c r="A475" s="425"/>
      <c r="B475" s="426"/>
      <c r="C475" s="427"/>
      <c r="D475" s="136"/>
      <c r="E475" s="136"/>
      <c r="F475" s="127"/>
      <c r="G475" s="137"/>
      <c r="H475" s="138"/>
      <c r="I475" s="129"/>
      <c r="J475" s="139"/>
      <c r="K475" s="143"/>
      <c r="L475" s="132"/>
      <c r="M475" s="140"/>
      <c r="N475" s="137"/>
      <c r="O475" s="136"/>
    </row>
    <row r="476" spans="1:15" s="134" customFormat="1" ht="15" x14ac:dyDescent="0.3">
      <c r="A476" s="425">
        <f t="shared" si="11"/>
        <v>115</v>
      </c>
      <c r="B476" s="426"/>
      <c r="C476" s="427"/>
      <c r="D476" s="136"/>
      <c r="E476" s="136"/>
      <c r="F476" s="127"/>
      <c r="G476" s="137"/>
      <c r="H476" s="138"/>
      <c r="I476" s="129"/>
      <c r="J476" s="139"/>
      <c r="K476" s="143"/>
      <c r="L476" s="132"/>
      <c r="M476" s="140"/>
      <c r="N476" s="137"/>
      <c r="O476" s="136"/>
    </row>
    <row r="477" spans="1:15" s="134" customFormat="1" ht="15" x14ac:dyDescent="0.3">
      <c r="A477" s="425"/>
      <c r="B477" s="426"/>
      <c r="C477" s="427"/>
      <c r="D477" s="136"/>
      <c r="E477" s="136"/>
      <c r="F477" s="127"/>
      <c r="G477" s="137"/>
      <c r="H477" s="138"/>
      <c r="I477" s="129"/>
      <c r="J477" s="139"/>
      <c r="K477" s="143"/>
      <c r="L477" s="132"/>
      <c r="M477" s="140"/>
      <c r="N477" s="137"/>
      <c r="O477" s="136"/>
    </row>
    <row r="478" spans="1:15" s="134" customFormat="1" ht="15" x14ac:dyDescent="0.3">
      <c r="A478" s="425"/>
      <c r="B478" s="426"/>
      <c r="C478" s="427"/>
      <c r="D478" s="136"/>
      <c r="E478" s="136"/>
      <c r="F478" s="127"/>
      <c r="G478" s="137"/>
      <c r="H478" s="138"/>
      <c r="I478" s="129"/>
      <c r="J478" s="139"/>
      <c r="K478" s="143"/>
      <c r="L478" s="132"/>
      <c r="M478" s="140"/>
      <c r="N478" s="137"/>
      <c r="O478" s="136"/>
    </row>
    <row r="479" spans="1:15" s="134" customFormat="1" ht="15" x14ac:dyDescent="0.3">
      <c r="A479" s="425"/>
      <c r="B479" s="426"/>
      <c r="C479" s="427"/>
      <c r="D479" s="136"/>
      <c r="E479" s="136"/>
      <c r="F479" s="127"/>
      <c r="G479" s="137"/>
      <c r="H479" s="138"/>
      <c r="I479" s="129"/>
      <c r="J479" s="139"/>
      <c r="K479" s="143"/>
      <c r="L479" s="132"/>
      <c r="M479" s="140"/>
      <c r="N479" s="137"/>
      <c r="O479" s="136"/>
    </row>
    <row r="480" spans="1:15" s="134" customFormat="1" ht="15" x14ac:dyDescent="0.3">
      <c r="A480" s="425">
        <f t="shared" si="11"/>
        <v>116</v>
      </c>
      <c r="B480" s="426"/>
      <c r="C480" s="427"/>
      <c r="D480" s="136"/>
      <c r="E480" s="136"/>
      <c r="F480" s="127"/>
      <c r="G480" s="137"/>
      <c r="H480" s="138"/>
      <c r="I480" s="129"/>
      <c r="J480" s="139"/>
      <c r="K480" s="143"/>
      <c r="L480" s="132"/>
      <c r="M480" s="140"/>
      <c r="N480" s="137"/>
      <c r="O480" s="136"/>
    </row>
    <row r="481" spans="1:15" s="134" customFormat="1" ht="15" x14ac:dyDescent="0.3">
      <c r="A481" s="425"/>
      <c r="B481" s="426"/>
      <c r="C481" s="427"/>
      <c r="D481" s="136"/>
      <c r="E481" s="136"/>
      <c r="F481" s="127"/>
      <c r="G481" s="137"/>
      <c r="H481" s="138"/>
      <c r="I481" s="129"/>
      <c r="J481" s="139"/>
      <c r="K481" s="143"/>
      <c r="L481" s="132"/>
      <c r="M481" s="140"/>
      <c r="N481" s="137"/>
      <c r="O481" s="136"/>
    </row>
    <row r="482" spans="1:15" s="134" customFormat="1" ht="15" x14ac:dyDescent="0.3">
      <c r="A482" s="425"/>
      <c r="B482" s="426"/>
      <c r="C482" s="427"/>
      <c r="D482" s="136"/>
      <c r="E482" s="136"/>
      <c r="F482" s="127"/>
      <c r="G482" s="137"/>
      <c r="H482" s="138"/>
      <c r="I482" s="129"/>
      <c r="J482" s="139"/>
      <c r="K482" s="143"/>
      <c r="L482" s="132"/>
      <c r="M482" s="140"/>
      <c r="N482" s="137"/>
      <c r="O482" s="136"/>
    </row>
    <row r="483" spans="1:15" s="134" customFormat="1" ht="15" x14ac:dyDescent="0.3">
      <c r="A483" s="425"/>
      <c r="B483" s="426"/>
      <c r="C483" s="427"/>
      <c r="D483" s="136"/>
      <c r="E483" s="136"/>
      <c r="F483" s="127"/>
      <c r="G483" s="137"/>
      <c r="H483" s="138"/>
      <c r="I483" s="129"/>
      <c r="J483" s="139"/>
      <c r="K483" s="143"/>
      <c r="L483" s="132"/>
      <c r="M483" s="140"/>
      <c r="N483" s="137"/>
      <c r="O483" s="136"/>
    </row>
    <row r="484" spans="1:15" s="134" customFormat="1" ht="15" x14ac:dyDescent="0.3">
      <c r="A484" s="425">
        <f t="shared" si="11"/>
        <v>117</v>
      </c>
      <c r="B484" s="426"/>
      <c r="C484" s="427"/>
      <c r="D484" s="136"/>
      <c r="E484" s="136"/>
      <c r="F484" s="127"/>
      <c r="G484" s="137"/>
      <c r="H484" s="138"/>
      <c r="I484" s="129"/>
      <c r="J484" s="139"/>
      <c r="K484" s="143"/>
      <c r="L484" s="132"/>
      <c r="M484" s="140"/>
      <c r="N484" s="137"/>
      <c r="O484" s="136"/>
    </row>
    <row r="485" spans="1:15" s="134" customFormat="1" ht="15" x14ac:dyDescent="0.3">
      <c r="A485" s="425"/>
      <c r="B485" s="426"/>
      <c r="C485" s="427"/>
      <c r="D485" s="136"/>
      <c r="E485" s="136"/>
      <c r="F485" s="127"/>
      <c r="G485" s="137"/>
      <c r="H485" s="138"/>
      <c r="I485" s="129"/>
      <c r="J485" s="139"/>
      <c r="K485" s="143"/>
      <c r="L485" s="132"/>
      <c r="M485" s="140"/>
      <c r="N485" s="137"/>
      <c r="O485" s="136"/>
    </row>
    <row r="486" spans="1:15" s="134" customFormat="1" ht="15" x14ac:dyDescent="0.3">
      <c r="A486" s="425"/>
      <c r="B486" s="426"/>
      <c r="C486" s="427"/>
      <c r="D486" s="136"/>
      <c r="E486" s="136"/>
      <c r="F486" s="127"/>
      <c r="G486" s="137"/>
      <c r="H486" s="138"/>
      <c r="I486" s="129"/>
      <c r="J486" s="139"/>
      <c r="K486" s="143"/>
      <c r="L486" s="132"/>
      <c r="M486" s="140"/>
      <c r="N486" s="137"/>
      <c r="O486" s="136"/>
    </row>
    <row r="487" spans="1:15" s="134" customFormat="1" ht="15" x14ac:dyDescent="0.3">
      <c r="A487" s="425"/>
      <c r="B487" s="426"/>
      <c r="C487" s="427"/>
      <c r="D487" s="136"/>
      <c r="E487" s="136"/>
      <c r="F487" s="127"/>
      <c r="G487" s="137"/>
      <c r="H487" s="138"/>
      <c r="I487" s="129"/>
      <c r="J487" s="139"/>
      <c r="K487" s="143"/>
      <c r="L487" s="132"/>
      <c r="M487" s="140"/>
      <c r="N487" s="137"/>
      <c r="O487" s="136"/>
    </row>
    <row r="488" spans="1:15" s="134" customFormat="1" ht="15" x14ac:dyDescent="0.3">
      <c r="A488" s="425">
        <f t="shared" si="11"/>
        <v>118</v>
      </c>
      <c r="B488" s="426"/>
      <c r="C488" s="427"/>
      <c r="D488" s="136"/>
      <c r="E488" s="136"/>
      <c r="F488" s="127"/>
      <c r="G488" s="137"/>
      <c r="H488" s="138"/>
      <c r="I488" s="129"/>
      <c r="J488" s="139"/>
      <c r="K488" s="143"/>
      <c r="L488" s="132"/>
      <c r="M488" s="140"/>
      <c r="N488" s="137"/>
      <c r="O488" s="136"/>
    </row>
    <row r="489" spans="1:15" s="134" customFormat="1" ht="15" x14ac:dyDescent="0.3">
      <c r="A489" s="425"/>
      <c r="B489" s="426"/>
      <c r="C489" s="427"/>
      <c r="D489" s="136"/>
      <c r="E489" s="136"/>
      <c r="F489" s="127"/>
      <c r="G489" s="137"/>
      <c r="H489" s="138"/>
      <c r="I489" s="129"/>
      <c r="J489" s="139"/>
      <c r="K489" s="143"/>
      <c r="L489" s="132"/>
      <c r="M489" s="140"/>
      <c r="N489" s="137"/>
      <c r="O489" s="136"/>
    </row>
    <row r="490" spans="1:15" s="134" customFormat="1" ht="15" x14ac:dyDescent="0.3">
      <c r="A490" s="425"/>
      <c r="B490" s="426"/>
      <c r="C490" s="427"/>
      <c r="D490" s="136"/>
      <c r="E490" s="136"/>
      <c r="F490" s="127"/>
      <c r="G490" s="137"/>
      <c r="H490" s="138"/>
      <c r="I490" s="129"/>
      <c r="J490" s="139"/>
      <c r="K490" s="143"/>
      <c r="L490" s="132"/>
      <c r="M490" s="140"/>
      <c r="N490" s="137"/>
      <c r="O490" s="136"/>
    </row>
    <row r="491" spans="1:15" s="134" customFormat="1" ht="15" x14ac:dyDescent="0.3">
      <c r="A491" s="425"/>
      <c r="B491" s="426"/>
      <c r="C491" s="427"/>
      <c r="D491" s="136"/>
      <c r="E491" s="136"/>
      <c r="F491" s="127"/>
      <c r="G491" s="137"/>
      <c r="H491" s="138"/>
      <c r="I491" s="129"/>
      <c r="J491" s="139"/>
      <c r="K491" s="143"/>
      <c r="L491" s="132"/>
      <c r="M491" s="140"/>
      <c r="N491" s="137"/>
      <c r="O491" s="136"/>
    </row>
    <row r="492" spans="1:15" s="134" customFormat="1" ht="15" x14ac:dyDescent="0.3">
      <c r="A492" s="425">
        <f t="shared" si="11"/>
        <v>119</v>
      </c>
      <c r="B492" s="426"/>
      <c r="C492" s="427"/>
      <c r="D492" s="136"/>
      <c r="E492" s="136"/>
      <c r="F492" s="127"/>
      <c r="G492" s="137"/>
      <c r="H492" s="138"/>
      <c r="I492" s="129"/>
      <c r="J492" s="139"/>
      <c r="K492" s="143"/>
      <c r="L492" s="132"/>
      <c r="M492" s="140"/>
      <c r="N492" s="137"/>
      <c r="O492" s="136"/>
    </row>
    <row r="493" spans="1:15" s="134" customFormat="1" ht="15" x14ac:dyDescent="0.3">
      <c r="A493" s="425"/>
      <c r="B493" s="426"/>
      <c r="C493" s="427"/>
      <c r="D493" s="136"/>
      <c r="E493" s="136"/>
      <c r="F493" s="127"/>
      <c r="G493" s="137"/>
      <c r="H493" s="138"/>
      <c r="I493" s="129"/>
      <c r="J493" s="139"/>
      <c r="K493" s="143"/>
      <c r="L493" s="132"/>
      <c r="M493" s="140"/>
      <c r="N493" s="137"/>
      <c r="O493" s="136"/>
    </row>
    <row r="494" spans="1:15" s="134" customFormat="1" ht="15" x14ac:dyDescent="0.3">
      <c r="A494" s="425"/>
      <c r="B494" s="426"/>
      <c r="C494" s="427"/>
      <c r="D494" s="136"/>
      <c r="E494" s="136"/>
      <c r="F494" s="127"/>
      <c r="G494" s="137"/>
      <c r="H494" s="138"/>
      <c r="I494" s="129"/>
      <c r="J494" s="139"/>
      <c r="K494" s="143"/>
      <c r="L494" s="132"/>
      <c r="M494" s="140"/>
      <c r="N494" s="137"/>
      <c r="O494" s="136"/>
    </row>
    <row r="495" spans="1:15" s="134" customFormat="1" ht="15" x14ac:dyDescent="0.3">
      <c r="A495" s="425"/>
      <c r="B495" s="426"/>
      <c r="C495" s="427"/>
      <c r="D495" s="136"/>
      <c r="E495" s="136"/>
      <c r="F495" s="127"/>
      <c r="G495" s="137"/>
      <c r="H495" s="138"/>
      <c r="I495" s="129"/>
      <c r="J495" s="139"/>
      <c r="K495" s="143"/>
      <c r="L495" s="132"/>
      <c r="M495" s="140"/>
      <c r="N495" s="137"/>
      <c r="O495" s="136"/>
    </row>
    <row r="496" spans="1:15" s="134" customFormat="1" ht="15" x14ac:dyDescent="0.3">
      <c r="A496" s="425">
        <f t="shared" ref="A496:A556" si="12">A492+1</f>
        <v>120</v>
      </c>
      <c r="B496" s="426"/>
      <c r="C496" s="427"/>
      <c r="D496" s="136"/>
      <c r="E496" s="136"/>
      <c r="F496" s="127"/>
      <c r="G496" s="137"/>
      <c r="H496" s="138"/>
      <c r="I496" s="129"/>
      <c r="J496" s="139"/>
      <c r="K496" s="143"/>
      <c r="L496" s="132"/>
      <c r="M496" s="140"/>
      <c r="N496" s="137"/>
      <c r="O496" s="136"/>
    </row>
    <row r="497" spans="1:15" s="134" customFormat="1" ht="15" x14ac:dyDescent="0.3">
      <c r="A497" s="425"/>
      <c r="B497" s="426"/>
      <c r="C497" s="427"/>
      <c r="D497" s="136"/>
      <c r="E497" s="136"/>
      <c r="F497" s="127"/>
      <c r="G497" s="137"/>
      <c r="H497" s="138"/>
      <c r="I497" s="129"/>
      <c r="J497" s="139"/>
      <c r="K497" s="143"/>
      <c r="L497" s="132"/>
      <c r="M497" s="140"/>
      <c r="N497" s="137"/>
      <c r="O497" s="136"/>
    </row>
    <row r="498" spans="1:15" s="134" customFormat="1" ht="15" x14ac:dyDescent="0.3">
      <c r="A498" s="425"/>
      <c r="B498" s="426"/>
      <c r="C498" s="427"/>
      <c r="D498" s="136"/>
      <c r="E498" s="136"/>
      <c r="F498" s="127"/>
      <c r="G498" s="137"/>
      <c r="H498" s="138"/>
      <c r="I498" s="129"/>
      <c r="J498" s="139"/>
      <c r="K498" s="143"/>
      <c r="L498" s="132"/>
      <c r="M498" s="140"/>
      <c r="N498" s="137"/>
      <c r="O498" s="136"/>
    </row>
    <row r="499" spans="1:15" s="134" customFormat="1" ht="15" x14ac:dyDescent="0.3">
      <c r="A499" s="425"/>
      <c r="B499" s="426"/>
      <c r="C499" s="427"/>
      <c r="D499" s="136"/>
      <c r="E499" s="136"/>
      <c r="F499" s="127"/>
      <c r="G499" s="137"/>
      <c r="H499" s="138"/>
      <c r="I499" s="129"/>
      <c r="J499" s="139"/>
      <c r="K499" s="143"/>
      <c r="L499" s="132"/>
      <c r="M499" s="140"/>
      <c r="N499" s="137"/>
      <c r="O499" s="136"/>
    </row>
    <row r="500" spans="1:15" s="134" customFormat="1" ht="15" x14ac:dyDescent="0.3">
      <c r="A500" s="425">
        <f t="shared" si="12"/>
        <v>121</v>
      </c>
      <c r="B500" s="426"/>
      <c r="C500" s="427"/>
      <c r="D500" s="136"/>
      <c r="E500" s="136"/>
      <c r="F500" s="127"/>
      <c r="G500" s="137"/>
      <c r="H500" s="138"/>
      <c r="I500" s="129"/>
      <c r="J500" s="139"/>
      <c r="K500" s="143"/>
      <c r="L500" s="132"/>
      <c r="M500" s="140"/>
      <c r="N500" s="137"/>
      <c r="O500" s="136"/>
    </row>
    <row r="501" spans="1:15" s="134" customFormat="1" ht="15" x14ac:dyDescent="0.3">
      <c r="A501" s="425"/>
      <c r="B501" s="426"/>
      <c r="C501" s="427"/>
      <c r="D501" s="136"/>
      <c r="E501" s="136"/>
      <c r="F501" s="127"/>
      <c r="G501" s="137"/>
      <c r="H501" s="138"/>
      <c r="I501" s="129"/>
      <c r="J501" s="139"/>
      <c r="K501" s="143"/>
      <c r="L501" s="132"/>
      <c r="M501" s="140"/>
      <c r="N501" s="137"/>
      <c r="O501" s="136"/>
    </row>
    <row r="502" spans="1:15" s="134" customFormat="1" ht="15" x14ac:dyDescent="0.3">
      <c r="A502" s="425"/>
      <c r="B502" s="426"/>
      <c r="C502" s="427"/>
      <c r="D502" s="136"/>
      <c r="E502" s="136"/>
      <c r="F502" s="127"/>
      <c r="G502" s="137"/>
      <c r="H502" s="138"/>
      <c r="I502" s="129"/>
      <c r="J502" s="139"/>
      <c r="K502" s="143"/>
      <c r="L502" s="132"/>
      <c r="M502" s="140"/>
      <c r="N502" s="137"/>
      <c r="O502" s="136"/>
    </row>
    <row r="503" spans="1:15" s="134" customFormat="1" ht="15" x14ac:dyDescent="0.3">
      <c r="A503" s="425"/>
      <c r="B503" s="426"/>
      <c r="C503" s="427"/>
      <c r="D503" s="136"/>
      <c r="E503" s="136"/>
      <c r="F503" s="127"/>
      <c r="G503" s="137"/>
      <c r="H503" s="138"/>
      <c r="I503" s="129"/>
      <c r="J503" s="139"/>
      <c r="K503" s="143"/>
      <c r="L503" s="132"/>
      <c r="M503" s="140"/>
      <c r="N503" s="137"/>
      <c r="O503" s="136"/>
    </row>
    <row r="504" spans="1:15" s="134" customFormat="1" ht="15" x14ac:dyDescent="0.3">
      <c r="A504" s="425">
        <f t="shared" si="12"/>
        <v>122</v>
      </c>
      <c r="B504" s="426"/>
      <c r="C504" s="427"/>
      <c r="D504" s="136"/>
      <c r="E504" s="136"/>
      <c r="F504" s="127"/>
      <c r="G504" s="137"/>
      <c r="H504" s="138"/>
      <c r="I504" s="129"/>
      <c r="J504" s="139"/>
      <c r="K504" s="143"/>
      <c r="L504" s="132"/>
      <c r="M504" s="140"/>
      <c r="N504" s="137"/>
      <c r="O504" s="136"/>
    </row>
    <row r="505" spans="1:15" s="134" customFormat="1" ht="15" x14ac:dyDescent="0.3">
      <c r="A505" s="425"/>
      <c r="B505" s="426"/>
      <c r="C505" s="427"/>
      <c r="D505" s="136"/>
      <c r="E505" s="136"/>
      <c r="F505" s="127"/>
      <c r="G505" s="137"/>
      <c r="H505" s="138"/>
      <c r="I505" s="129"/>
      <c r="J505" s="139"/>
      <c r="K505" s="143"/>
      <c r="L505" s="132"/>
      <c r="M505" s="140"/>
      <c r="N505" s="137"/>
      <c r="O505" s="136"/>
    </row>
    <row r="506" spans="1:15" s="134" customFormat="1" ht="15" x14ac:dyDescent="0.3">
      <c r="A506" s="425"/>
      <c r="B506" s="426"/>
      <c r="C506" s="427"/>
      <c r="D506" s="136"/>
      <c r="E506" s="136"/>
      <c r="F506" s="127"/>
      <c r="G506" s="137"/>
      <c r="H506" s="138"/>
      <c r="I506" s="129"/>
      <c r="J506" s="139"/>
      <c r="K506" s="143"/>
      <c r="L506" s="132"/>
      <c r="M506" s="140"/>
      <c r="N506" s="137"/>
      <c r="O506" s="136"/>
    </row>
    <row r="507" spans="1:15" s="134" customFormat="1" ht="15" x14ac:dyDescent="0.3">
      <c r="A507" s="425"/>
      <c r="B507" s="426"/>
      <c r="C507" s="427"/>
      <c r="D507" s="136"/>
      <c r="E507" s="136"/>
      <c r="F507" s="127"/>
      <c r="G507" s="137"/>
      <c r="H507" s="138"/>
      <c r="I507" s="129"/>
      <c r="J507" s="139"/>
      <c r="K507" s="143"/>
      <c r="L507" s="132"/>
      <c r="M507" s="140"/>
      <c r="N507" s="137"/>
      <c r="O507" s="136"/>
    </row>
    <row r="508" spans="1:15" s="134" customFormat="1" ht="15" x14ac:dyDescent="0.3">
      <c r="A508" s="425">
        <f t="shared" si="12"/>
        <v>123</v>
      </c>
      <c r="B508" s="426"/>
      <c r="C508" s="427"/>
      <c r="D508" s="136"/>
      <c r="E508" s="136"/>
      <c r="F508" s="127"/>
      <c r="G508" s="137"/>
      <c r="H508" s="138"/>
      <c r="I508" s="129"/>
      <c r="J508" s="139"/>
      <c r="K508" s="143"/>
      <c r="L508" s="132"/>
      <c r="M508" s="140"/>
      <c r="N508" s="137"/>
      <c r="O508" s="136"/>
    </row>
    <row r="509" spans="1:15" s="134" customFormat="1" ht="15" x14ac:dyDescent="0.3">
      <c r="A509" s="425"/>
      <c r="B509" s="426"/>
      <c r="C509" s="427"/>
      <c r="D509" s="136"/>
      <c r="E509" s="136"/>
      <c r="F509" s="127"/>
      <c r="G509" s="137"/>
      <c r="H509" s="138"/>
      <c r="I509" s="129"/>
      <c r="J509" s="139"/>
      <c r="K509" s="143"/>
      <c r="L509" s="132"/>
      <c r="M509" s="140"/>
      <c r="N509" s="137"/>
      <c r="O509" s="136"/>
    </row>
    <row r="510" spans="1:15" s="134" customFormat="1" ht="15" x14ac:dyDescent="0.3">
      <c r="A510" s="425"/>
      <c r="B510" s="426"/>
      <c r="C510" s="427"/>
      <c r="D510" s="136"/>
      <c r="E510" s="136"/>
      <c r="F510" s="127"/>
      <c r="G510" s="137"/>
      <c r="H510" s="138"/>
      <c r="I510" s="129"/>
      <c r="J510" s="139"/>
      <c r="K510" s="143"/>
      <c r="L510" s="132"/>
      <c r="M510" s="140"/>
      <c r="N510" s="137"/>
      <c r="O510" s="136"/>
    </row>
    <row r="511" spans="1:15" s="134" customFormat="1" ht="15" x14ac:dyDescent="0.3">
      <c r="A511" s="425"/>
      <c r="B511" s="426"/>
      <c r="C511" s="427"/>
      <c r="D511" s="136"/>
      <c r="E511" s="136"/>
      <c r="F511" s="127"/>
      <c r="G511" s="137"/>
      <c r="H511" s="138"/>
      <c r="I511" s="129"/>
      <c r="J511" s="139"/>
      <c r="K511" s="143"/>
      <c r="L511" s="132"/>
      <c r="M511" s="140"/>
      <c r="N511" s="137"/>
      <c r="O511" s="136"/>
    </row>
    <row r="512" spans="1:15" s="134" customFormat="1" ht="15" x14ac:dyDescent="0.3">
      <c r="A512" s="425">
        <f t="shared" si="12"/>
        <v>124</v>
      </c>
      <c r="B512" s="426"/>
      <c r="C512" s="427"/>
      <c r="D512" s="136"/>
      <c r="E512" s="136"/>
      <c r="F512" s="127"/>
      <c r="G512" s="137"/>
      <c r="H512" s="138"/>
      <c r="I512" s="129"/>
      <c r="J512" s="139"/>
      <c r="K512" s="143"/>
      <c r="L512" s="132"/>
      <c r="M512" s="140"/>
      <c r="N512" s="137"/>
      <c r="O512" s="136"/>
    </row>
    <row r="513" spans="1:15" s="134" customFormat="1" ht="15" x14ac:dyDescent="0.3">
      <c r="A513" s="425"/>
      <c r="B513" s="426"/>
      <c r="C513" s="427"/>
      <c r="D513" s="136"/>
      <c r="E513" s="136"/>
      <c r="F513" s="127"/>
      <c r="G513" s="137"/>
      <c r="H513" s="138"/>
      <c r="I513" s="129"/>
      <c r="J513" s="139"/>
      <c r="K513" s="143"/>
      <c r="L513" s="132"/>
      <c r="M513" s="140"/>
      <c r="N513" s="137"/>
      <c r="O513" s="136"/>
    </row>
    <row r="514" spans="1:15" s="134" customFormat="1" ht="15" x14ac:dyDescent="0.3">
      <c r="A514" s="425"/>
      <c r="B514" s="426"/>
      <c r="C514" s="427"/>
      <c r="D514" s="136"/>
      <c r="E514" s="136"/>
      <c r="F514" s="127"/>
      <c r="G514" s="137"/>
      <c r="H514" s="138"/>
      <c r="I514" s="129"/>
      <c r="J514" s="139"/>
      <c r="K514" s="143"/>
      <c r="L514" s="132"/>
      <c r="M514" s="140"/>
      <c r="N514" s="137"/>
      <c r="O514" s="136"/>
    </row>
    <row r="515" spans="1:15" s="134" customFormat="1" ht="15" x14ac:dyDescent="0.3">
      <c r="A515" s="425"/>
      <c r="B515" s="426"/>
      <c r="C515" s="427"/>
      <c r="D515" s="136"/>
      <c r="E515" s="136"/>
      <c r="F515" s="127"/>
      <c r="G515" s="137"/>
      <c r="H515" s="138"/>
      <c r="I515" s="129"/>
      <c r="J515" s="139"/>
      <c r="K515" s="143"/>
      <c r="L515" s="132"/>
      <c r="M515" s="140"/>
      <c r="N515" s="137"/>
      <c r="O515" s="136"/>
    </row>
    <row r="516" spans="1:15" s="134" customFormat="1" ht="15" x14ac:dyDescent="0.3">
      <c r="A516" s="425">
        <f t="shared" si="12"/>
        <v>125</v>
      </c>
      <c r="B516" s="426"/>
      <c r="C516" s="427"/>
      <c r="D516" s="136"/>
      <c r="E516" s="136"/>
      <c r="F516" s="127"/>
      <c r="G516" s="137"/>
      <c r="H516" s="138"/>
      <c r="I516" s="129"/>
      <c r="J516" s="139"/>
      <c r="K516" s="143"/>
      <c r="L516" s="132"/>
      <c r="M516" s="140"/>
      <c r="N516" s="137"/>
      <c r="O516" s="136"/>
    </row>
    <row r="517" spans="1:15" s="134" customFormat="1" ht="15" x14ac:dyDescent="0.3">
      <c r="A517" s="425"/>
      <c r="B517" s="426"/>
      <c r="C517" s="427"/>
      <c r="D517" s="136"/>
      <c r="E517" s="136"/>
      <c r="F517" s="127"/>
      <c r="G517" s="137"/>
      <c r="H517" s="138"/>
      <c r="I517" s="129"/>
      <c r="J517" s="139"/>
      <c r="K517" s="143"/>
      <c r="L517" s="132"/>
      <c r="M517" s="140"/>
      <c r="N517" s="137"/>
      <c r="O517" s="136"/>
    </row>
    <row r="518" spans="1:15" s="134" customFormat="1" ht="15" x14ac:dyDescent="0.3">
      <c r="A518" s="425"/>
      <c r="B518" s="426"/>
      <c r="C518" s="427"/>
      <c r="D518" s="136"/>
      <c r="E518" s="136"/>
      <c r="F518" s="127"/>
      <c r="G518" s="137"/>
      <c r="H518" s="138"/>
      <c r="I518" s="129"/>
      <c r="J518" s="139"/>
      <c r="K518" s="143"/>
      <c r="L518" s="132"/>
      <c r="M518" s="140"/>
      <c r="N518" s="137"/>
      <c r="O518" s="136"/>
    </row>
    <row r="519" spans="1:15" s="134" customFormat="1" ht="15" x14ac:dyDescent="0.3">
      <c r="A519" s="425"/>
      <c r="B519" s="426"/>
      <c r="C519" s="427"/>
      <c r="D519" s="136"/>
      <c r="E519" s="136"/>
      <c r="F519" s="127"/>
      <c r="G519" s="137"/>
      <c r="H519" s="138"/>
      <c r="I519" s="129"/>
      <c r="J519" s="139"/>
      <c r="K519" s="143"/>
      <c r="L519" s="132"/>
      <c r="M519" s="140"/>
      <c r="N519" s="137"/>
      <c r="O519" s="136"/>
    </row>
    <row r="520" spans="1:15" s="134" customFormat="1" ht="15" x14ac:dyDescent="0.3">
      <c r="A520" s="425">
        <f t="shared" si="12"/>
        <v>126</v>
      </c>
      <c r="B520" s="426"/>
      <c r="C520" s="427"/>
      <c r="D520" s="136"/>
      <c r="E520" s="136"/>
      <c r="F520" s="127"/>
      <c r="G520" s="137"/>
      <c r="H520" s="138"/>
      <c r="I520" s="129"/>
      <c r="J520" s="139"/>
      <c r="K520" s="143"/>
      <c r="L520" s="132"/>
      <c r="M520" s="140"/>
      <c r="N520" s="137"/>
      <c r="O520" s="136"/>
    </row>
    <row r="521" spans="1:15" s="134" customFormat="1" ht="15" x14ac:dyDescent="0.3">
      <c r="A521" s="425"/>
      <c r="B521" s="426"/>
      <c r="C521" s="427"/>
      <c r="D521" s="136"/>
      <c r="E521" s="136"/>
      <c r="F521" s="127"/>
      <c r="G521" s="137"/>
      <c r="H521" s="138"/>
      <c r="I521" s="129"/>
      <c r="J521" s="139"/>
      <c r="K521" s="143"/>
      <c r="L521" s="132"/>
      <c r="M521" s="140"/>
      <c r="N521" s="137"/>
      <c r="O521" s="136"/>
    </row>
    <row r="522" spans="1:15" s="134" customFormat="1" ht="15" x14ac:dyDescent="0.3">
      <c r="A522" s="425"/>
      <c r="B522" s="426"/>
      <c r="C522" s="427"/>
      <c r="D522" s="136"/>
      <c r="E522" s="136"/>
      <c r="F522" s="127"/>
      <c r="G522" s="137"/>
      <c r="H522" s="138"/>
      <c r="I522" s="129"/>
      <c r="J522" s="139"/>
      <c r="K522" s="143"/>
      <c r="L522" s="132"/>
      <c r="M522" s="140"/>
      <c r="N522" s="137"/>
      <c r="O522" s="136"/>
    </row>
    <row r="523" spans="1:15" s="134" customFormat="1" ht="15" x14ac:dyDescent="0.3">
      <c r="A523" s="425"/>
      <c r="B523" s="426"/>
      <c r="C523" s="427"/>
      <c r="D523" s="136"/>
      <c r="E523" s="136"/>
      <c r="F523" s="127"/>
      <c r="G523" s="137"/>
      <c r="H523" s="138"/>
      <c r="I523" s="129"/>
      <c r="J523" s="139"/>
      <c r="K523" s="143"/>
      <c r="L523" s="132"/>
      <c r="M523" s="140"/>
      <c r="N523" s="137"/>
      <c r="O523" s="136"/>
    </row>
    <row r="524" spans="1:15" s="134" customFormat="1" ht="15" x14ac:dyDescent="0.3">
      <c r="A524" s="425">
        <f t="shared" si="12"/>
        <v>127</v>
      </c>
      <c r="B524" s="426"/>
      <c r="C524" s="427"/>
      <c r="D524" s="136"/>
      <c r="E524" s="136"/>
      <c r="F524" s="127"/>
      <c r="G524" s="137"/>
      <c r="H524" s="138"/>
      <c r="I524" s="129"/>
      <c r="J524" s="139"/>
      <c r="K524" s="143"/>
      <c r="L524" s="132"/>
      <c r="M524" s="140"/>
      <c r="N524" s="137"/>
      <c r="O524" s="136"/>
    </row>
    <row r="525" spans="1:15" s="134" customFormat="1" ht="15" x14ac:dyDescent="0.3">
      <c r="A525" s="425"/>
      <c r="B525" s="426"/>
      <c r="C525" s="427"/>
      <c r="D525" s="136"/>
      <c r="E525" s="136"/>
      <c r="F525" s="127"/>
      <c r="G525" s="137"/>
      <c r="H525" s="138"/>
      <c r="I525" s="129"/>
      <c r="J525" s="139"/>
      <c r="K525" s="143"/>
      <c r="L525" s="132"/>
      <c r="M525" s="140"/>
      <c r="N525" s="137"/>
      <c r="O525" s="136"/>
    </row>
    <row r="526" spans="1:15" s="134" customFormat="1" ht="15" x14ac:dyDescent="0.3">
      <c r="A526" s="425"/>
      <c r="B526" s="426"/>
      <c r="C526" s="427"/>
      <c r="D526" s="136"/>
      <c r="E526" s="136"/>
      <c r="F526" s="127"/>
      <c r="G526" s="137"/>
      <c r="H526" s="138"/>
      <c r="I526" s="129"/>
      <c r="J526" s="139"/>
      <c r="K526" s="143"/>
      <c r="L526" s="132"/>
      <c r="M526" s="140"/>
      <c r="N526" s="137"/>
      <c r="O526" s="136"/>
    </row>
    <row r="527" spans="1:15" s="134" customFormat="1" ht="15" x14ac:dyDescent="0.3">
      <c r="A527" s="425"/>
      <c r="B527" s="426"/>
      <c r="C527" s="427"/>
      <c r="D527" s="136"/>
      <c r="E527" s="136"/>
      <c r="F527" s="127"/>
      <c r="G527" s="137"/>
      <c r="H527" s="138"/>
      <c r="I527" s="129"/>
      <c r="J527" s="139"/>
      <c r="K527" s="143"/>
      <c r="L527" s="132"/>
      <c r="M527" s="140"/>
      <c r="N527" s="137"/>
      <c r="O527" s="136"/>
    </row>
    <row r="528" spans="1:15" s="134" customFormat="1" ht="15" x14ac:dyDescent="0.3">
      <c r="A528" s="425">
        <f t="shared" si="12"/>
        <v>128</v>
      </c>
      <c r="B528" s="426"/>
      <c r="C528" s="427"/>
      <c r="D528" s="136"/>
      <c r="E528" s="136"/>
      <c r="F528" s="127"/>
      <c r="G528" s="137"/>
      <c r="H528" s="138"/>
      <c r="I528" s="129"/>
      <c r="J528" s="139"/>
      <c r="K528" s="143"/>
      <c r="L528" s="132"/>
      <c r="M528" s="140"/>
      <c r="N528" s="137"/>
      <c r="O528" s="136"/>
    </row>
    <row r="529" spans="1:15" s="134" customFormat="1" ht="15" x14ac:dyDescent="0.3">
      <c r="A529" s="425"/>
      <c r="B529" s="426"/>
      <c r="C529" s="427"/>
      <c r="D529" s="136"/>
      <c r="E529" s="136"/>
      <c r="F529" s="127"/>
      <c r="G529" s="137"/>
      <c r="H529" s="138"/>
      <c r="I529" s="129"/>
      <c r="J529" s="139"/>
      <c r="K529" s="143"/>
      <c r="L529" s="132"/>
      <c r="M529" s="140"/>
      <c r="N529" s="137"/>
      <c r="O529" s="136"/>
    </row>
    <row r="530" spans="1:15" s="134" customFormat="1" ht="15" x14ac:dyDescent="0.3">
      <c r="A530" s="425"/>
      <c r="B530" s="426"/>
      <c r="C530" s="427"/>
      <c r="D530" s="136"/>
      <c r="E530" s="136"/>
      <c r="F530" s="127"/>
      <c r="G530" s="137"/>
      <c r="H530" s="138"/>
      <c r="I530" s="129"/>
      <c r="J530" s="139"/>
      <c r="K530" s="143"/>
      <c r="L530" s="132"/>
      <c r="M530" s="140"/>
      <c r="N530" s="137"/>
      <c r="O530" s="136"/>
    </row>
    <row r="531" spans="1:15" s="134" customFormat="1" ht="15" x14ac:dyDescent="0.3">
      <c r="A531" s="425"/>
      <c r="B531" s="426"/>
      <c r="C531" s="427"/>
      <c r="D531" s="136"/>
      <c r="E531" s="136"/>
      <c r="F531" s="127"/>
      <c r="G531" s="137"/>
      <c r="H531" s="138"/>
      <c r="I531" s="129"/>
      <c r="J531" s="139"/>
      <c r="K531" s="143"/>
      <c r="L531" s="132"/>
      <c r="M531" s="140"/>
      <c r="N531" s="137"/>
      <c r="O531" s="136"/>
    </row>
    <row r="532" spans="1:15" s="134" customFormat="1" ht="15" x14ac:dyDescent="0.3">
      <c r="A532" s="425">
        <f t="shared" si="12"/>
        <v>129</v>
      </c>
      <c r="B532" s="426"/>
      <c r="C532" s="427"/>
      <c r="D532" s="136"/>
      <c r="E532" s="136"/>
      <c r="F532" s="127"/>
      <c r="G532" s="137"/>
      <c r="H532" s="138"/>
      <c r="I532" s="129"/>
      <c r="J532" s="139"/>
      <c r="K532" s="143"/>
      <c r="L532" s="132"/>
      <c r="M532" s="140"/>
      <c r="N532" s="137"/>
      <c r="O532" s="136"/>
    </row>
    <row r="533" spans="1:15" s="134" customFormat="1" ht="15" x14ac:dyDescent="0.3">
      <c r="A533" s="425"/>
      <c r="B533" s="426"/>
      <c r="C533" s="427"/>
      <c r="D533" s="136"/>
      <c r="E533" s="136"/>
      <c r="F533" s="127"/>
      <c r="G533" s="137"/>
      <c r="H533" s="138"/>
      <c r="I533" s="129"/>
      <c r="J533" s="139"/>
      <c r="K533" s="143"/>
      <c r="L533" s="132"/>
      <c r="M533" s="140"/>
      <c r="N533" s="137"/>
      <c r="O533" s="136"/>
    </row>
    <row r="534" spans="1:15" s="134" customFormat="1" ht="15" x14ac:dyDescent="0.3">
      <c r="A534" s="425"/>
      <c r="B534" s="426"/>
      <c r="C534" s="427"/>
      <c r="D534" s="136"/>
      <c r="E534" s="136"/>
      <c r="F534" s="127"/>
      <c r="G534" s="137"/>
      <c r="H534" s="138"/>
      <c r="I534" s="129"/>
      <c r="J534" s="139"/>
      <c r="K534" s="143"/>
      <c r="L534" s="132"/>
      <c r="M534" s="140"/>
      <c r="N534" s="137"/>
      <c r="O534" s="136"/>
    </row>
    <row r="535" spans="1:15" s="134" customFormat="1" ht="15" x14ac:dyDescent="0.3">
      <c r="A535" s="425"/>
      <c r="B535" s="426"/>
      <c r="C535" s="427"/>
      <c r="D535" s="136"/>
      <c r="E535" s="136"/>
      <c r="F535" s="127"/>
      <c r="G535" s="137"/>
      <c r="H535" s="138"/>
      <c r="I535" s="129"/>
      <c r="J535" s="139"/>
      <c r="K535" s="143"/>
      <c r="L535" s="132"/>
      <c r="M535" s="140"/>
      <c r="N535" s="137"/>
      <c r="O535" s="136"/>
    </row>
    <row r="536" spans="1:15" s="134" customFormat="1" ht="15" x14ac:dyDescent="0.3">
      <c r="A536" s="425">
        <f t="shared" si="12"/>
        <v>130</v>
      </c>
      <c r="B536" s="426"/>
      <c r="C536" s="427"/>
      <c r="D536" s="136"/>
      <c r="E536" s="136"/>
      <c r="F536" s="127"/>
      <c r="G536" s="137"/>
      <c r="H536" s="138"/>
      <c r="I536" s="129"/>
      <c r="J536" s="139"/>
      <c r="K536" s="143"/>
      <c r="L536" s="132"/>
      <c r="M536" s="140"/>
      <c r="N536" s="137"/>
      <c r="O536" s="136"/>
    </row>
    <row r="537" spans="1:15" s="134" customFormat="1" ht="15" x14ac:dyDescent="0.3">
      <c r="A537" s="425"/>
      <c r="B537" s="426"/>
      <c r="C537" s="427"/>
      <c r="D537" s="136"/>
      <c r="E537" s="136"/>
      <c r="F537" s="127"/>
      <c r="G537" s="137"/>
      <c r="H537" s="138"/>
      <c r="I537" s="129"/>
      <c r="J537" s="139"/>
      <c r="K537" s="143"/>
      <c r="L537" s="132"/>
      <c r="M537" s="140"/>
      <c r="N537" s="137"/>
      <c r="O537" s="136"/>
    </row>
    <row r="538" spans="1:15" s="134" customFormat="1" ht="15" x14ac:dyDescent="0.3">
      <c r="A538" s="425"/>
      <c r="B538" s="426"/>
      <c r="C538" s="427"/>
      <c r="D538" s="136"/>
      <c r="E538" s="136"/>
      <c r="F538" s="127"/>
      <c r="G538" s="137"/>
      <c r="H538" s="138"/>
      <c r="I538" s="129"/>
      <c r="J538" s="139"/>
      <c r="K538" s="143"/>
      <c r="L538" s="132"/>
      <c r="M538" s="140"/>
      <c r="N538" s="137"/>
      <c r="O538" s="136"/>
    </row>
    <row r="539" spans="1:15" s="134" customFormat="1" ht="15" x14ac:dyDescent="0.3">
      <c r="A539" s="425"/>
      <c r="B539" s="426"/>
      <c r="C539" s="427"/>
      <c r="D539" s="136"/>
      <c r="E539" s="136"/>
      <c r="F539" s="127"/>
      <c r="G539" s="137"/>
      <c r="H539" s="138"/>
      <c r="I539" s="129"/>
      <c r="J539" s="139"/>
      <c r="K539" s="143"/>
      <c r="L539" s="132"/>
      <c r="M539" s="140"/>
      <c r="N539" s="137"/>
      <c r="O539" s="136"/>
    </row>
    <row r="540" spans="1:15" s="134" customFormat="1" ht="15" x14ac:dyDescent="0.3">
      <c r="A540" s="425">
        <f t="shared" si="12"/>
        <v>131</v>
      </c>
      <c r="B540" s="426"/>
      <c r="C540" s="427"/>
      <c r="D540" s="136"/>
      <c r="E540" s="136"/>
      <c r="F540" s="127"/>
      <c r="G540" s="137"/>
      <c r="H540" s="138"/>
      <c r="I540" s="129"/>
      <c r="J540" s="139"/>
      <c r="K540" s="143"/>
      <c r="L540" s="132"/>
      <c r="M540" s="140"/>
      <c r="N540" s="137"/>
      <c r="O540" s="136"/>
    </row>
    <row r="541" spans="1:15" s="134" customFormat="1" ht="15" x14ac:dyDescent="0.3">
      <c r="A541" s="425"/>
      <c r="B541" s="426"/>
      <c r="C541" s="427"/>
      <c r="D541" s="136"/>
      <c r="E541" s="136"/>
      <c r="F541" s="127"/>
      <c r="G541" s="137"/>
      <c r="H541" s="138"/>
      <c r="I541" s="129"/>
      <c r="J541" s="139"/>
      <c r="K541" s="143"/>
      <c r="L541" s="132"/>
      <c r="M541" s="140"/>
      <c r="N541" s="137"/>
      <c r="O541" s="136"/>
    </row>
    <row r="542" spans="1:15" s="134" customFormat="1" ht="15" x14ac:dyDescent="0.3">
      <c r="A542" s="425"/>
      <c r="B542" s="426"/>
      <c r="C542" s="427"/>
      <c r="D542" s="136"/>
      <c r="E542" s="136"/>
      <c r="F542" s="127"/>
      <c r="G542" s="137"/>
      <c r="H542" s="138"/>
      <c r="I542" s="129"/>
      <c r="J542" s="139"/>
      <c r="K542" s="143"/>
      <c r="L542" s="132"/>
      <c r="M542" s="140"/>
      <c r="N542" s="137"/>
      <c r="O542" s="136"/>
    </row>
    <row r="543" spans="1:15" s="134" customFormat="1" ht="15" x14ac:dyDescent="0.3">
      <c r="A543" s="425"/>
      <c r="B543" s="426"/>
      <c r="C543" s="427"/>
      <c r="D543" s="136"/>
      <c r="E543" s="136"/>
      <c r="F543" s="127"/>
      <c r="G543" s="137"/>
      <c r="H543" s="138"/>
      <c r="I543" s="129"/>
      <c r="J543" s="139"/>
      <c r="K543" s="143"/>
      <c r="L543" s="132"/>
      <c r="M543" s="140"/>
      <c r="N543" s="137"/>
      <c r="O543" s="136"/>
    </row>
    <row r="544" spans="1:15" s="134" customFormat="1" ht="15" x14ac:dyDescent="0.3">
      <c r="A544" s="425">
        <f t="shared" si="12"/>
        <v>132</v>
      </c>
      <c r="B544" s="426"/>
      <c r="C544" s="427"/>
      <c r="D544" s="136"/>
      <c r="E544" s="136"/>
      <c r="F544" s="127"/>
      <c r="G544" s="137"/>
      <c r="H544" s="138"/>
      <c r="I544" s="129"/>
      <c r="J544" s="139"/>
      <c r="K544" s="143"/>
      <c r="L544" s="132"/>
      <c r="M544" s="140"/>
      <c r="N544" s="137"/>
      <c r="O544" s="136"/>
    </row>
    <row r="545" spans="1:15" s="134" customFormat="1" ht="15" x14ac:dyDescent="0.3">
      <c r="A545" s="425"/>
      <c r="B545" s="426"/>
      <c r="C545" s="427"/>
      <c r="D545" s="136"/>
      <c r="E545" s="136"/>
      <c r="F545" s="127"/>
      <c r="G545" s="137"/>
      <c r="H545" s="138"/>
      <c r="I545" s="129"/>
      <c r="J545" s="139"/>
      <c r="K545" s="143"/>
      <c r="L545" s="132"/>
      <c r="M545" s="140"/>
      <c r="N545" s="137"/>
      <c r="O545" s="136"/>
    </row>
    <row r="546" spans="1:15" s="134" customFormat="1" ht="15" x14ac:dyDescent="0.3">
      <c r="A546" s="425"/>
      <c r="B546" s="426"/>
      <c r="C546" s="427"/>
      <c r="D546" s="136"/>
      <c r="E546" s="136"/>
      <c r="F546" s="127"/>
      <c r="G546" s="137"/>
      <c r="H546" s="138"/>
      <c r="I546" s="129"/>
      <c r="J546" s="139"/>
      <c r="K546" s="143"/>
      <c r="L546" s="132"/>
      <c r="M546" s="140"/>
      <c r="N546" s="137"/>
      <c r="O546" s="136"/>
    </row>
    <row r="547" spans="1:15" s="134" customFormat="1" ht="15" x14ac:dyDescent="0.3">
      <c r="A547" s="425"/>
      <c r="B547" s="426"/>
      <c r="C547" s="427"/>
      <c r="D547" s="136"/>
      <c r="E547" s="136"/>
      <c r="F547" s="127"/>
      <c r="G547" s="137"/>
      <c r="H547" s="138"/>
      <c r="I547" s="129"/>
      <c r="J547" s="139"/>
      <c r="K547" s="143"/>
      <c r="L547" s="132"/>
      <c r="M547" s="140"/>
      <c r="N547" s="137"/>
      <c r="O547" s="136"/>
    </row>
    <row r="548" spans="1:15" s="134" customFormat="1" ht="15" x14ac:dyDescent="0.3">
      <c r="A548" s="425">
        <f t="shared" si="12"/>
        <v>133</v>
      </c>
      <c r="B548" s="426"/>
      <c r="C548" s="427"/>
      <c r="D548" s="136"/>
      <c r="E548" s="136"/>
      <c r="F548" s="127"/>
      <c r="G548" s="137"/>
      <c r="H548" s="138"/>
      <c r="I548" s="129"/>
      <c r="J548" s="139"/>
      <c r="K548" s="143"/>
      <c r="L548" s="132"/>
      <c r="M548" s="140"/>
      <c r="N548" s="137"/>
      <c r="O548" s="136"/>
    </row>
    <row r="549" spans="1:15" s="134" customFormat="1" ht="15" x14ac:dyDescent="0.3">
      <c r="A549" s="425"/>
      <c r="B549" s="426"/>
      <c r="C549" s="427"/>
      <c r="D549" s="136"/>
      <c r="E549" s="136"/>
      <c r="F549" s="127"/>
      <c r="G549" s="137"/>
      <c r="H549" s="138"/>
      <c r="I549" s="129"/>
      <c r="J549" s="139"/>
      <c r="K549" s="143"/>
      <c r="L549" s="132"/>
      <c r="M549" s="140"/>
      <c r="N549" s="137"/>
      <c r="O549" s="136"/>
    </row>
    <row r="550" spans="1:15" s="134" customFormat="1" ht="15" x14ac:dyDescent="0.3">
      <c r="A550" s="425"/>
      <c r="B550" s="426"/>
      <c r="C550" s="427"/>
      <c r="D550" s="136"/>
      <c r="E550" s="136"/>
      <c r="F550" s="127"/>
      <c r="G550" s="137"/>
      <c r="H550" s="138"/>
      <c r="I550" s="129"/>
      <c r="J550" s="139"/>
      <c r="K550" s="143"/>
      <c r="L550" s="132"/>
      <c r="M550" s="140"/>
      <c r="N550" s="137"/>
      <c r="O550" s="136"/>
    </row>
    <row r="551" spans="1:15" s="134" customFormat="1" ht="15" x14ac:dyDescent="0.3">
      <c r="A551" s="425"/>
      <c r="B551" s="426"/>
      <c r="C551" s="427"/>
      <c r="D551" s="136"/>
      <c r="E551" s="136"/>
      <c r="F551" s="127"/>
      <c r="G551" s="137"/>
      <c r="H551" s="138"/>
      <c r="I551" s="129"/>
      <c r="J551" s="139"/>
      <c r="K551" s="143"/>
      <c r="L551" s="132"/>
      <c r="M551" s="140"/>
      <c r="N551" s="137"/>
      <c r="O551" s="136"/>
    </row>
    <row r="552" spans="1:15" s="134" customFormat="1" ht="15" x14ac:dyDescent="0.3">
      <c r="A552" s="425">
        <f t="shared" si="12"/>
        <v>134</v>
      </c>
      <c r="B552" s="426"/>
      <c r="C552" s="427"/>
      <c r="D552" s="136"/>
      <c r="E552" s="136"/>
      <c r="F552" s="127"/>
      <c r="G552" s="137"/>
      <c r="H552" s="138"/>
      <c r="I552" s="129"/>
      <c r="J552" s="139"/>
      <c r="K552" s="143"/>
      <c r="L552" s="132"/>
      <c r="M552" s="140"/>
      <c r="N552" s="137"/>
      <c r="O552" s="136"/>
    </row>
    <row r="553" spans="1:15" s="134" customFormat="1" ht="15" x14ac:dyDescent="0.3">
      <c r="A553" s="425"/>
      <c r="B553" s="426"/>
      <c r="C553" s="427"/>
      <c r="D553" s="136"/>
      <c r="E553" s="136"/>
      <c r="F553" s="127"/>
      <c r="G553" s="137"/>
      <c r="H553" s="138"/>
      <c r="I553" s="129"/>
      <c r="J553" s="139"/>
      <c r="K553" s="143"/>
      <c r="L553" s="132"/>
      <c r="M553" s="140"/>
      <c r="N553" s="137"/>
      <c r="O553" s="136"/>
    </row>
    <row r="554" spans="1:15" s="134" customFormat="1" ht="15" x14ac:dyDescent="0.3">
      <c r="A554" s="425"/>
      <c r="B554" s="426"/>
      <c r="C554" s="427"/>
      <c r="D554" s="136"/>
      <c r="E554" s="136"/>
      <c r="F554" s="127"/>
      <c r="G554" s="137"/>
      <c r="H554" s="138"/>
      <c r="I554" s="129"/>
      <c r="J554" s="139"/>
      <c r="K554" s="143"/>
      <c r="L554" s="132"/>
      <c r="M554" s="140"/>
      <c r="N554" s="137"/>
      <c r="O554" s="136"/>
    </row>
    <row r="555" spans="1:15" s="134" customFormat="1" ht="15" x14ac:dyDescent="0.3">
      <c r="A555" s="425"/>
      <c r="B555" s="426"/>
      <c r="C555" s="427"/>
      <c r="D555" s="136"/>
      <c r="E555" s="136"/>
      <c r="F555" s="127"/>
      <c r="G555" s="137"/>
      <c r="H555" s="138"/>
      <c r="I555" s="129"/>
      <c r="J555" s="139"/>
      <c r="K555" s="143"/>
      <c r="L555" s="132"/>
      <c r="M555" s="140"/>
      <c r="N555" s="137"/>
      <c r="O555" s="136"/>
    </row>
    <row r="556" spans="1:15" s="134" customFormat="1" ht="15" x14ac:dyDescent="0.3">
      <c r="A556" s="425">
        <f t="shared" si="12"/>
        <v>135</v>
      </c>
      <c r="B556" s="426"/>
      <c r="C556" s="427"/>
      <c r="D556" s="136"/>
      <c r="E556" s="136"/>
      <c r="F556" s="127"/>
      <c r="G556" s="137"/>
      <c r="H556" s="138"/>
      <c r="I556" s="129"/>
      <c r="J556" s="139"/>
      <c r="K556" s="143"/>
      <c r="L556" s="132"/>
      <c r="M556" s="140"/>
      <c r="N556" s="137"/>
      <c r="O556" s="136"/>
    </row>
    <row r="557" spans="1:15" s="134" customFormat="1" ht="15" x14ac:dyDescent="0.3">
      <c r="A557" s="425"/>
      <c r="B557" s="426"/>
      <c r="C557" s="427"/>
      <c r="D557" s="136"/>
      <c r="E557" s="136"/>
      <c r="F557" s="127"/>
      <c r="G557" s="137"/>
      <c r="H557" s="138"/>
      <c r="I557" s="129"/>
      <c r="J557" s="139"/>
      <c r="K557" s="143"/>
      <c r="L557" s="132"/>
      <c r="M557" s="140"/>
      <c r="N557" s="137"/>
      <c r="O557" s="136"/>
    </row>
    <row r="558" spans="1:15" s="134" customFormat="1" ht="15" x14ac:dyDescent="0.3">
      <c r="A558" s="425"/>
      <c r="B558" s="426"/>
      <c r="C558" s="427"/>
      <c r="D558" s="136"/>
      <c r="E558" s="136"/>
      <c r="F558" s="127"/>
      <c r="G558" s="137"/>
      <c r="H558" s="138"/>
      <c r="I558" s="129"/>
      <c r="J558" s="139"/>
      <c r="K558" s="143"/>
      <c r="L558" s="132"/>
      <c r="M558" s="140"/>
      <c r="N558" s="137"/>
      <c r="O558" s="136"/>
    </row>
    <row r="559" spans="1:15" s="134" customFormat="1" ht="15" x14ac:dyDescent="0.3">
      <c r="A559" s="425"/>
      <c r="B559" s="426"/>
      <c r="C559" s="427"/>
      <c r="D559" s="136"/>
      <c r="E559" s="136"/>
      <c r="F559" s="127"/>
      <c r="G559" s="137"/>
      <c r="H559" s="138"/>
      <c r="I559" s="129"/>
      <c r="J559" s="139"/>
      <c r="K559" s="143"/>
      <c r="L559" s="132"/>
      <c r="M559" s="140"/>
      <c r="N559" s="137"/>
      <c r="O559" s="136"/>
    </row>
    <row r="560" spans="1:15" s="134" customFormat="1" ht="15" x14ac:dyDescent="0.3">
      <c r="A560" s="425">
        <f t="shared" ref="A560:A576" si="13">A556+1</f>
        <v>136</v>
      </c>
      <c r="B560" s="426"/>
      <c r="C560" s="427"/>
      <c r="D560" s="136"/>
      <c r="E560" s="136"/>
      <c r="F560" s="127"/>
      <c r="G560" s="137"/>
      <c r="H560" s="138"/>
      <c r="I560" s="129"/>
      <c r="J560" s="139"/>
      <c r="K560" s="143"/>
      <c r="L560" s="132"/>
      <c r="M560" s="140"/>
      <c r="N560" s="137"/>
      <c r="O560" s="136"/>
    </row>
    <row r="561" spans="1:15" s="134" customFormat="1" ht="15" x14ac:dyDescent="0.3">
      <c r="A561" s="425"/>
      <c r="B561" s="426"/>
      <c r="C561" s="427"/>
      <c r="D561" s="136"/>
      <c r="E561" s="136"/>
      <c r="F561" s="127"/>
      <c r="G561" s="137"/>
      <c r="H561" s="138"/>
      <c r="I561" s="129"/>
      <c r="J561" s="139"/>
      <c r="K561" s="143"/>
      <c r="L561" s="132"/>
      <c r="M561" s="140"/>
      <c r="N561" s="137"/>
      <c r="O561" s="136"/>
    </row>
    <row r="562" spans="1:15" s="134" customFormat="1" ht="15" x14ac:dyDescent="0.3">
      <c r="A562" s="425"/>
      <c r="B562" s="426"/>
      <c r="C562" s="427"/>
      <c r="D562" s="136"/>
      <c r="E562" s="136"/>
      <c r="F562" s="127"/>
      <c r="G562" s="137"/>
      <c r="H562" s="138"/>
      <c r="I562" s="129"/>
      <c r="J562" s="139"/>
      <c r="K562" s="143"/>
      <c r="L562" s="132"/>
      <c r="M562" s="140"/>
      <c r="N562" s="137"/>
      <c r="O562" s="136"/>
    </row>
    <row r="563" spans="1:15" s="134" customFormat="1" ht="15" x14ac:dyDescent="0.3">
      <c r="A563" s="425"/>
      <c r="B563" s="426"/>
      <c r="C563" s="427"/>
      <c r="D563" s="136"/>
      <c r="E563" s="136"/>
      <c r="F563" s="127"/>
      <c r="G563" s="137"/>
      <c r="H563" s="138"/>
      <c r="I563" s="129"/>
      <c r="J563" s="139"/>
      <c r="K563" s="143"/>
      <c r="L563" s="132"/>
      <c r="M563" s="140"/>
      <c r="N563" s="137"/>
      <c r="O563" s="136"/>
    </row>
    <row r="564" spans="1:15" s="134" customFormat="1" ht="15" x14ac:dyDescent="0.3">
      <c r="A564" s="425">
        <f t="shared" si="13"/>
        <v>137</v>
      </c>
      <c r="B564" s="426"/>
      <c r="C564" s="427"/>
      <c r="D564" s="136"/>
      <c r="E564" s="136"/>
      <c r="F564" s="127"/>
      <c r="G564" s="137"/>
      <c r="H564" s="138"/>
      <c r="I564" s="129"/>
      <c r="J564" s="139"/>
      <c r="K564" s="143"/>
      <c r="L564" s="132"/>
      <c r="M564" s="140"/>
      <c r="N564" s="137"/>
      <c r="O564" s="136"/>
    </row>
    <row r="565" spans="1:15" s="134" customFormat="1" ht="15" x14ac:dyDescent="0.3">
      <c r="A565" s="425"/>
      <c r="B565" s="426"/>
      <c r="C565" s="427"/>
      <c r="D565" s="136"/>
      <c r="E565" s="136"/>
      <c r="F565" s="127"/>
      <c r="G565" s="137"/>
      <c r="H565" s="138"/>
      <c r="I565" s="129"/>
      <c r="J565" s="139"/>
      <c r="K565" s="143"/>
      <c r="L565" s="132"/>
      <c r="M565" s="140"/>
      <c r="N565" s="137"/>
      <c r="O565" s="136"/>
    </row>
    <row r="566" spans="1:15" s="134" customFormat="1" ht="15" x14ac:dyDescent="0.3">
      <c r="A566" s="425"/>
      <c r="B566" s="426"/>
      <c r="C566" s="427"/>
      <c r="D566" s="136"/>
      <c r="E566" s="136"/>
      <c r="F566" s="127"/>
      <c r="G566" s="137"/>
      <c r="H566" s="138"/>
      <c r="I566" s="129"/>
      <c r="J566" s="139"/>
      <c r="K566" s="143"/>
      <c r="L566" s="132"/>
      <c r="M566" s="140"/>
      <c r="N566" s="137"/>
      <c r="O566" s="136"/>
    </row>
    <row r="567" spans="1:15" s="134" customFormat="1" ht="15" x14ac:dyDescent="0.3">
      <c r="A567" s="425"/>
      <c r="B567" s="426"/>
      <c r="C567" s="427"/>
      <c r="D567" s="136"/>
      <c r="E567" s="136"/>
      <c r="F567" s="127"/>
      <c r="G567" s="137"/>
      <c r="H567" s="138"/>
      <c r="I567" s="129"/>
      <c r="J567" s="139"/>
      <c r="K567" s="143"/>
      <c r="L567" s="132"/>
      <c r="M567" s="140"/>
      <c r="N567" s="137"/>
      <c r="O567" s="136"/>
    </row>
    <row r="568" spans="1:15" s="134" customFormat="1" ht="15" x14ac:dyDescent="0.3">
      <c r="A568" s="425">
        <f t="shared" si="13"/>
        <v>138</v>
      </c>
      <c r="B568" s="426"/>
      <c r="C568" s="427"/>
      <c r="D568" s="136"/>
      <c r="E568" s="136"/>
      <c r="F568" s="127"/>
      <c r="G568" s="137"/>
      <c r="H568" s="138"/>
      <c r="I568" s="129"/>
      <c r="J568" s="139"/>
      <c r="K568" s="143"/>
      <c r="L568" s="132"/>
      <c r="M568" s="140"/>
      <c r="N568" s="137"/>
      <c r="O568" s="136"/>
    </row>
    <row r="569" spans="1:15" s="134" customFormat="1" ht="15" x14ac:dyDescent="0.3">
      <c r="A569" s="425"/>
      <c r="B569" s="426"/>
      <c r="C569" s="427"/>
      <c r="D569" s="136"/>
      <c r="E569" s="136"/>
      <c r="F569" s="127"/>
      <c r="G569" s="137"/>
      <c r="H569" s="138"/>
      <c r="I569" s="129"/>
      <c r="J569" s="139"/>
      <c r="K569" s="143"/>
      <c r="L569" s="132"/>
      <c r="M569" s="140"/>
      <c r="N569" s="137"/>
      <c r="O569" s="136"/>
    </row>
    <row r="570" spans="1:15" s="134" customFormat="1" ht="15" x14ac:dyDescent="0.3">
      <c r="A570" s="425"/>
      <c r="B570" s="426"/>
      <c r="C570" s="427"/>
      <c r="D570" s="136"/>
      <c r="E570" s="136"/>
      <c r="F570" s="127"/>
      <c r="G570" s="137"/>
      <c r="H570" s="138"/>
      <c r="I570" s="129"/>
      <c r="J570" s="139"/>
      <c r="K570" s="143"/>
      <c r="L570" s="132"/>
      <c r="M570" s="140"/>
      <c r="N570" s="137"/>
      <c r="O570" s="136"/>
    </row>
    <row r="571" spans="1:15" s="134" customFormat="1" ht="15" x14ac:dyDescent="0.3">
      <c r="A571" s="425"/>
      <c r="B571" s="426"/>
      <c r="C571" s="427"/>
      <c r="D571" s="136"/>
      <c r="E571" s="136"/>
      <c r="F571" s="127"/>
      <c r="G571" s="137"/>
      <c r="H571" s="138"/>
      <c r="I571" s="129"/>
      <c r="J571" s="139"/>
      <c r="K571" s="143"/>
      <c r="L571" s="132"/>
      <c r="M571" s="140"/>
      <c r="N571" s="137"/>
      <c r="O571" s="136"/>
    </row>
    <row r="572" spans="1:15" s="134" customFormat="1" ht="15" x14ac:dyDescent="0.3">
      <c r="A572" s="425">
        <f t="shared" si="13"/>
        <v>139</v>
      </c>
      <c r="B572" s="426"/>
      <c r="C572" s="427"/>
      <c r="D572" s="136"/>
      <c r="E572" s="136"/>
      <c r="F572" s="127"/>
      <c r="G572" s="137"/>
      <c r="H572" s="138"/>
      <c r="I572" s="129"/>
      <c r="J572" s="139"/>
      <c r="K572" s="143"/>
      <c r="L572" s="132"/>
      <c r="M572" s="140"/>
      <c r="N572" s="137"/>
      <c r="O572" s="136"/>
    </row>
    <row r="573" spans="1:15" s="134" customFormat="1" ht="15" x14ac:dyDescent="0.3">
      <c r="A573" s="425"/>
      <c r="B573" s="426"/>
      <c r="C573" s="427"/>
      <c r="D573" s="136"/>
      <c r="E573" s="136"/>
      <c r="F573" s="127"/>
      <c r="G573" s="137"/>
      <c r="H573" s="138"/>
      <c r="I573" s="129"/>
      <c r="J573" s="139"/>
      <c r="K573" s="143"/>
      <c r="L573" s="132"/>
      <c r="M573" s="140"/>
      <c r="N573" s="137"/>
      <c r="O573" s="136"/>
    </row>
    <row r="574" spans="1:15" s="134" customFormat="1" ht="15" x14ac:dyDescent="0.3">
      <c r="A574" s="425"/>
      <c r="B574" s="426"/>
      <c r="C574" s="427"/>
      <c r="D574" s="136"/>
      <c r="E574" s="136"/>
      <c r="F574" s="127"/>
      <c r="G574" s="137"/>
      <c r="H574" s="138"/>
      <c r="I574" s="129"/>
      <c r="J574" s="139"/>
      <c r="K574" s="143"/>
      <c r="L574" s="132"/>
      <c r="M574" s="140"/>
      <c r="N574" s="137"/>
      <c r="O574" s="136"/>
    </row>
    <row r="575" spans="1:15" s="134" customFormat="1" ht="15" x14ac:dyDescent="0.3">
      <c r="A575" s="425"/>
      <c r="B575" s="426"/>
      <c r="C575" s="427"/>
      <c r="D575" s="136"/>
      <c r="E575" s="136"/>
      <c r="F575" s="127"/>
      <c r="G575" s="137"/>
      <c r="H575" s="138"/>
      <c r="I575" s="129"/>
      <c r="J575" s="139"/>
      <c r="K575" s="143"/>
      <c r="L575" s="132"/>
      <c r="M575" s="140"/>
      <c r="N575" s="137"/>
      <c r="O575" s="136"/>
    </row>
    <row r="576" spans="1:15" s="134" customFormat="1" ht="15" x14ac:dyDescent="0.3">
      <c r="A576" s="425">
        <f t="shared" si="13"/>
        <v>140</v>
      </c>
      <c r="B576" s="426"/>
      <c r="C576" s="427"/>
      <c r="D576" s="136"/>
      <c r="E576" s="136"/>
      <c r="F576" s="127"/>
      <c r="G576" s="137"/>
      <c r="H576" s="138"/>
      <c r="I576" s="129"/>
      <c r="J576" s="139"/>
      <c r="K576" s="143"/>
      <c r="L576" s="132"/>
      <c r="M576" s="140"/>
      <c r="N576" s="137"/>
      <c r="O576" s="136"/>
    </row>
    <row r="577" spans="1:15" s="134" customFormat="1" ht="15" x14ac:dyDescent="0.3">
      <c r="A577" s="425"/>
      <c r="B577" s="426"/>
      <c r="C577" s="427"/>
      <c r="D577" s="136"/>
      <c r="E577" s="136"/>
      <c r="F577" s="127"/>
      <c r="G577" s="137"/>
      <c r="H577" s="138"/>
      <c r="I577" s="129"/>
      <c r="J577" s="139"/>
      <c r="K577" s="143"/>
      <c r="L577" s="132"/>
      <c r="M577" s="140"/>
      <c r="N577" s="137"/>
      <c r="O577" s="136"/>
    </row>
    <row r="578" spans="1:15" s="134" customFormat="1" ht="15" x14ac:dyDescent="0.3">
      <c r="A578" s="425"/>
      <c r="B578" s="426"/>
      <c r="C578" s="427"/>
      <c r="D578" s="136"/>
      <c r="E578" s="136"/>
      <c r="F578" s="127"/>
      <c r="G578" s="137"/>
      <c r="H578" s="138"/>
      <c r="I578" s="129"/>
      <c r="J578" s="139"/>
      <c r="K578" s="143"/>
      <c r="L578" s="132"/>
      <c r="M578" s="140"/>
      <c r="N578" s="137"/>
      <c r="O578" s="136"/>
    </row>
    <row r="579" spans="1:15" s="134" customFormat="1" ht="15" x14ac:dyDescent="0.3">
      <c r="A579" s="425"/>
      <c r="B579" s="426"/>
      <c r="C579" s="427"/>
      <c r="D579" s="136"/>
      <c r="E579" s="136"/>
      <c r="F579" s="127"/>
      <c r="G579" s="137"/>
      <c r="H579" s="138"/>
      <c r="I579" s="129"/>
      <c r="J579" s="139"/>
      <c r="K579" s="143"/>
      <c r="L579" s="132"/>
      <c r="M579" s="140"/>
      <c r="N579" s="137"/>
      <c r="O579" s="136"/>
    </row>
    <row r="580" spans="1:15" ht="27" x14ac:dyDescent="0.5">
      <c r="A580" s="433" t="s">
        <v>78</v>
      </c>
      <c r="B580" s="433"/>
      <c r="C580" s="433"/>
      <c r="D580" s="433"/>
      <c r="E580" s="433"/>
      <c r="F580" s="433"/>
      <c r="G580" s="144"/>
      <c r="H580" s="145"/>
      <c r="I580" s="144">
        <f>SUBTOTAL(9,I20:I579)</f>
        <v>0</v>
      </c>
      <c r="J580" s="144"/>
      <c r="K580" s="144"/>
      <c r="L580" s="144">
        <f>SUBTOTAL(9,L20:L579)</f>
        <v>0</v>
      </c>
      <c r="M580" s="144"/>
      <c r="N580" s="144"/>
      <c r="O580" s="144"/>
    </row>
    <row r="583" spans="1:15" x14ac:dyDescent="0.25">
      <c r="A583" s="431" t="s">
        <v>117</v>
      </c>
      <c r="B583" s="432"/>
      <c r="C583" s="432"/>
      <c r="D583" s="432"/>
      <c r="E583" s="432"/>
      <c r="F583" s="432"/>
      <c r="G583" s="432"/>
      <c r="H583" s="432"/>
      <c r="I583" s="146"/>
      <c r="J583" s="146"/>
    </row>
    <row r="584" spans="1:15" x14ac:dyDescent="0.25">
      <c r="A584" s="432"/>
      <c r="B584" s="432"/>
      <c r="C584" s="432"/>
      <c r="D584" s="432"/>
      <c r="E584" s="432"/>
      <c r="F584" s="432"/>
      <c r="G584" s="432"/>
      <c r="H584" s="432"/>
      <c r="I584" s="146"/>
      <c r="J584" s="146"/>
    </row>
    <row r="585" spans="1:15" x14ac:dyDescent="0.25">
      <c r="A585" s="432"/>
      <c r="B585" s="432"/>
      <c r="C585" s="432"/>
      <c r="D585" s="432"/>
      <c r="E585" s="432"/>
      <c r="F585" s="432"/>
      <c r="G585" s="432"/>
      <c r="H585" s="432"/>
      <c r="I585" s="146"/>
      <c r="J585" s="146"/>
    </row>
    <row r="586" spans="1:15" x14ac:dyDescent="0.25">
      <c r="A586" s="432"/>
      <c r="B586" s="432"/>
      <c r="C586" s="432"/>
      <c r="D586" s="432"/>
      <c r="E586" s="432"/>
      <c r="F586" s="432"/>
      <c r="G586" s="432"/>
      <c r="H586" s="432"/>
      <c r="I586" s="146"/>
      <c r="J586" s="146"/>
    </row>
    <row r="587" spans="1:15" x14ac:dyDescent="0.25">
      <c r="A587" s="432"/>
      <c r="B587" s="432"/>
      <c r="C587" s="432"/>
      <c r="D587" s="432"/>
      <c r="E587" s="432"/>
      <c r="F587" s="432"/>
      <c r="G587" s="432"/>
      <c r="H587" s="432"/>
      <c r="I587" s="146"/>
      <c r="J587" s="146"/>
    </row>
    <row r="588" spans="1:15" x14ac:dyDescent="0.25">
      <c r="A588" s="432"/>
      <c r="B588" s="432"/>
      <c r="C588" s="432"/>
      <c r="D588" s="432"/>
      <c r="E588" s="432"/>
      <c r="F588" s="432"/>
      <c r="G588" s="432"/>
      <c r="H588" s="432"/>
      <c r="I588" s="146"/>
      <c r="J588" s="146"/>
    </row>
    <row r="589" spans="1:15" x14ac:dyDescent="0.25">
      <c r="A589" s="432"/>
      <c r="B589" s="432"/>
      <c r="C589" s="432"/>
      <c r="D589" s="432"/>
      <c r="E589" s="432"/>
      <c r="F589" s="432"/>
      <c r="G589" s="432"/>
      <c r="H589" s="432"/>
      <c r="I589" s="146"/>
      <c r="J589" s="146"/>
    </row>
    <row r="590" spans="1:15" x14ac:dyDescent="0.25">
      <c r="A590" s="432"/>
      <c r="B590" s="432"/>
      <c r="C590" s="432"/>
      <c r="D590" s="432"/>
      <c r="E590" s="432"/>
      <c r="F590" s="432"/>
      <c r="G590" s="432"/>
      <c r="H590" s="432"/>
      <c r="I590" s="146"/>
      <c r="J590" s="146"/>
    </row>
    <row r="591" spans="1:15" x14ac:dyDescent="0.25">
      <c r="A591" s="432"/>
      <c r="B591" s="432"/>
      <c r="C591" s="432"/>
      <c r="D591" s="432"/>
      <c r="E591" s="432"/>
      <c r="F591" s="432"/>
      <c r="G591" s="432"/>
      <c r="H591" s="432"/>
      <c r="I591" s="146"/>
      <c r="J591" s="146"/>
    </row>
    <row r="592" spans="1:15" ht="197.25" customHeight="1" x14ac:dyDescent="0.25">
      <c r="A592" s="432"/>
      <c r="B592" s="432"/>
      <c r="C592" s="432"/>
      <c r="D592" s="432"/>
      <c r="E592" s="432"/>
      <c r="F592" s="432"/>
      <c r="G592" s="432"/>
      <c r="H592" s="432"/>
      <c r="I592" s="146"/>
      <c r="J592" s="146"/>
    </row>
  </sheetData>
  <sheetProtection algorithmName="SHA-512" hashValue="wkz9WpC4Mh89HLWslrT+xVMEKXQHacI4xXo+Ser/Dd1yCORK1uFLkvbw58nOMMCgHt6NegL3QKr9qzD9qANIag==" saltValue="BE08CkliKJSptuKgsnDB5A==" spinCount="100000" sheet="1" insertRows="0" deleteRows="0"/>
  <mergeCells count="423">
    <mergeCell ref="B128:B131"/>
    <mergeCell ref="C128:C131"/>
    <mergeCell ref="B100:B103"/>
    <mergeCell ref="C100:C103"/>
    <mergeCell ref="B104:B107"/>
    <mergeCell ref="C104:C107"/>
    <mergeCell ref="B108:B111"/>
    <mergeCell ref="C108:C111"/>
    <mergeCell ref="B112:B115"/>
    <mergeCell ref="C112:C115"/>
    <mergeCell ref="B116:B119"/>
    <mergeCell ref="C116:C119"/>
    <mergeCell ref="B120:B123"/>
    <mergeCell ref="C120:C123"/>
    <mergeCell ref="B124:B127"/>
    <mergeCell ref="C124:C127"/>
    <mergeCell ref="C68:C71"/>
    <mergeCell ref="B72:B75"/>
    <mergeCell ref="B76:B79"/>
    <mergeCell ref="B80:B83"/>
    <mergeCell ref="B84:B87"/>
    <mergeCell ref="B88:B91"/>
    <mergeCell ref="B92:B95"/>
    <mergeCell ref="B96:B99"/>
    <mergeCell ref="C72:C75"/>
    <mergeCell ref="C76:C79"/>
    <mergeCell ref="C80:C83"/>
    <mergeCell ref="C84:C87"/>
    <mergeCell ref="C88:C91"/>
    <mergeCell ref="C92:C95"/>
    <mergeCell ref="C96:C99"/>
    <mergeCell ref="C44:C47"/>
    <mergeCell ref="B48:B51"/>
    <mergeCell ref="B52:B55"/>
    <mergeCell ref="B56:B59"/>
    <mergeCell ref="B60:B63"/>
    <mergeCell ref="B64:B67"/>
    <mergeCell ref="C48:C51"/>
    <mergeCell ref="C52:C55"/>
    <mergeCell ref="C56:C59"/>
    <mergeCell ref="C60:C63"/>
    <mergeCell ref="C64:C67"/>
    <mergeCell ref="C28:C31"/>
    <mergeCell ref="C32:C35"/>
    <mergeCell ref="C36:C39"/>
    <mergeCell ref="C40:C43"/>
    <mergeCell ref="B20:B23"/>
    <mergeCell ref="C20:C23"/>
    <mergeCell ref="B24:B27"/>
    <mergeCell ref="C24:C27"/>
    <mergeCell ref="B28:B31"/>
    <mergeCell ref="A32:A35"/>
    <mergeCell ref="A36:A39"/>
    <mergeCell ref="A88:A91"/>
    <mergeCell ref="A92:A95"/>
    <mergeCell ref="A96:A99"/>
    <mergeCell ref="A100:A103"/>
    <mergeCell ref="A104:A107"/>
    <mergeCell ref="B32:B35"/>
    <mergeCell ref="B36:B39"/>
    <mergeCell ref="B40:B43"/>
    <mergeCell ref="B44:B47"/>
    <mergeCell ref="B68:B71"/>
    <mergeCell ref="A18:O18"/>
    <mergeCell ref="A583:H592"/>
    <mergeCell ref="A580:F580"/>
    <mergeCell ref="A108:A111"/>
    <mergeCell ref="A112:A115"/>
    <mergeCell ref="A116:A119"/>
    <mergeCell ref="A120:A123"/>
    <mergeCell ref="A124:A127"/>
    <mergeCell ref="A128:A131"/>
    <mergeCell ref="A40:A43"/>
    <mergeCell ref="A80:A83"/>
    <mergeCell ref="A84:A87"/>
    <mergeCell ref="A68:A71"/>
    <mergeCell ref="A72:A75"/>
    <mergeCell ref="A76:A79"/>
    <mergeCell ref="A64:A67"/>
    <mergeCell ref="A56:A59"/>
    <mergeCell ref="A60:A63"/>
    <mergeCell ref="A44:A47"/>
    <mergeCell ref="A48:A51"/>
    <mergeCell ref="A52:A55"/>
    <mergeCell ref="A20:A23"/>
    <mergeCell ref="A24:A27"/>
    <mergeCell ref="A28:A31"/>
    <mergeCell ref="A140:A143"/>
    <mergeCell ref="B140:B143"/>
    <mergeCell ref="C140:C143"/>
    <mergeCell ref="A144:A147"/>
    <mergeCell ref="B144:B147"/>
    <mergeCell ref="C144:C147"/>
    <mergeCell ref="A132:A135"/>
    <mergeCell ref="B132:B135"/>
    <mergeCell ref="C132:C135"/>
    <mergeCell ref="A136:A139"/>
    <mergeCell ref="B136:B139"/>
    <mergeCell ref="C136:C139"/>
    <mergeCell ref="A156:A159"/>
    <mergeCell ref="B156:B159"/>
    <mergeCell ref="C156:C159"/>
    <mergeCell ref="A160:A163"/>
    <mergeCell ref="B160:B163"/>
    <mergeCell ref="C160:C163"/>
    <mergeCell ref="A148:A151"/>
    <mergeCell ref="B148:B151"/>
    <mergeCell ref="C148:C151"/>
    <mergeCell ref="A152:A155"/>
    <mergeCell ref="B152:B155"/>
    <mergeCell ref="C152:C155"/>
    <mergeCell ref="A172:A175"/>
    <mergeCell ref="B172:B175"/>
    <mergeCell ref="C172:C175"/>
    <mergeCell ref="A176:A179"/>
    <mergeCell ref="B176:B179"/>
    <mergeCell ref="C176:C179"/>
    <mergeCell ref="A164:A167"/>
    <mergeCell ref="B164:B167"/>
    <mergeCell ref="C164:C167"/>
    <mergeCell ref="A168:A171"/>
    <mergeCell ref="B168:B171"/>
    <mergeCell ref="C168:C171"/>
    <mergeCell ref="A188:A191"/>
    <mergeCell ref="B188:B191"/>
    <mergeCell ref="C188:C191"/>
    <mergeCell ref="A192:A195"/>
    <mergeCell ref="B192:B195"/>
    <mergeCell ref="C192:C195"/>
    <mergeCell ref="A180:A183"/>
    <mergeCell ref="B180:B183"/>
    <mergeCell ref="C180:C183"/>
    <mergeCell ref="A184:A187"/>
    <mergeCell ref="B184:B187"/>
    <mergeCell ref="C184:C187"/>
    <mergeCell ref="A204:A207"/>
    <mergeCell ref="B204:B207"/>
    <mergeCell ref="C204:C207"/>
    <mergeCell ref="A208:A211"/>
    <mergeCell ref="B208:B211"/>
    <mergeCell ref="C208:C211"/>
    <mergeCell ref="A196:A199"/>
    <mergeCell ref="B196:B199"/>
    <mergeCell ref="C196:C199"/>
    <mergeCell ref="A200:A203"/>
    <mergeCell ref="B200:B203"/>
    <mergeCell ref="C200:C203"/>
    <mergeCell ref="A220:A223"/>
    <mergeCell ref="B220:B223"/>
    <mergeCell ref="C220:C223"/>
    <mergeCell ref="A224:A227"/>
    <mergeCell ref="B224:B227"/>
    <mergeCell ref="C224:C227"/>
    <mergeCell ref="A212:A215"/>
    <mergeCell ref="B212:B215"/>
    <mergeCell ref="C212:C215"/>
    <mergeCell ref="A216:A219"/>
    <mergeCell ref="B216:B219"/>
    <mergeCell ref="C216:C219"/>
    <mergeCell ref="A236:A239"/>
    <mergeCell ref="B236:B239"/>
    <mergeCell ref="C236:C239"/>
    <mergeCell ref="A240:A243"/>
    <mergeCell ref="B240:B243"/>
    <mergeCell ref="C240:C243"/>
    <mergeCell ref="A228:A231"/>
    <mergeCell ref="B228:B231"/>
    <mergeCell ref="C228:C231"/>
    <mergeCell ref="A232:A235"/>
    <mergeCell ref="B232:B235"/>
    <mergeCell ref="C232:C235"/>
    <mergeCell ref="A252:A255"/>
    <mergeCell ref="B252:B255"/>
    <mergeCell ref="C252:C255"/>
    <mergeCell ref="A256:A259"/>
    <mergeCell ref="B256:B259"/>
    <mergeCell ref="C256:C259"/>
    <mergeCell ref="A244:A247"/>
    <mergeCell ref="B244:B247"/>
    <mergeCell ref="C244:C247"/>
    <mergeCell ref="A248:A251"/>
    <mergeCell ref="B248:B251"/>
    <mergeCell ref="C248:C251"/>
    <mergeCell ref="A268:A271"/>
    <mergeCell ref="B268:B271"/>
    <mergeCell ref="C268:C271"/>
    <mergeCell ref="A272:A275"/>
    <mergeCell ref="B272:B275"/>
    <mergeCell ref="C272:C275"/>
    <mergeCell ref="A260:A263"/>
    <mergeCell ref="B260:B263"/>
    <mergeCell ref="C260:C263"/>
    <mergeCell ref="A264:A267"/>
    <mergeCell ref="B264:B267"/>
    <mergeCell ref="C264:C267"/>
    <mergeCell ref="A284:A287"/>
    <mergeCell ref="B284:B287"/>
    <mergeCell ref="C284:C287"/>
    <mergeCell ref="A288:A291"/>
    <mergeCell ref="B288:B291"/>
    <mergeCell ref="C288:C291"/>
    <mergeCell ref="A276:A279"/>
    <mergeCell ref="B276:B279"/>
    <mergeCell ref="C276:C279"/>
    <mergeCell ref="A280:A283"/>
    <mergeCell ref="B280:B283"/>
    <mergeCell ref="C280:C283"/>
    <mergeCell ref="A300:A303"/>
    <mergeCell ref="B300:B303"/>
    <mergeCell ref="C300:C303"/>
    <mergeCell ref="A304:A307"/>
    <mergeCell ref="B304:B307"/>
    <mergeCell ref="C304:C307"/>
    <mergeCell ref="A292:A295"/>
    <mergeCell ref="B292:B295"/>
    <mergeCell ref="C292:C295"/>
    <mergeCell ref="A296:A299"/>
    <mergeCell ref="B296:B299"/>
    <mergeCell ref="C296:C299"/>
    <mergeCell ref="A316:A319"/>
    <mergeCell ref="B316:B319"/>
    <mergeCell ref="C316:C319"/>
    <mergeCell ref="A320:A323"/>
    <mergeCell ref="B320:B323"/>
    <mergeCell ref="C320:C323"/>
    <mergeCell ref="A308:A311"/>
    <mergeCell ref="B308:B311"/>
    <mergeCell ref="C308:C311"/>
    <mergeCell ref="A312:A315"/>
    <mergeCell ref="B312:B315"/>
    <mergeCell ref="C312:C315"/>
    <mergeCell ref="A332:A335"/>
    <mergeCell ref="B332:B335"/>
    <mergeCell ref="C332:C335"/>
    <mergeCell ref="A336:A339"/>
    <mergeCell ref="B336:B339"/>
    <mergeCell ref="C336:C339"/>
    <mergeCell ref="A324:A327"/>
    <mergeCell ref="B324:B327"/>
    <mergeCell ref="C324:C327"/>
    <mergeCell ref="A328:A331"/>
    <mergeCell ref="B328:B331"/>
    <mergeCell ref="C328:C331"/>
    <mergeCell ref="A348:A351"/>
    <mergeCell ref="B348:B351"/>
    <mergeCell ref="C348:C351"/>
    <mergeCell ref="A352:A355"/>
    <mergeCell ref="B352:B355"/>
    <mergeCell ref="C352:C355"/>
    <mergeCell ref="A340:A343"/>
    <mergeCell ref="B340:B343"/>
    <mergeCell ref="C340:C343"/>
    <mergeCell ref="A344:A347"/>
    <mergeCell ref="B344:B347"/>
    <mergeCell ref="C344:C347"/>
    <mergeCell ref="A364:A367"/>
    <mergeCell ref="B364:B367"/>
    <mergeCell ref="C364:C367"/>
    <mergeCell ref="A368:A371"/>
    <mergeCell ref="B368:B371"/>
    <mergeCell ref="C368:C371"/>
    <mergeCell ref="A356:A359"/>
    <mergeCell ref="B356:B359"/>
    <mergeCell ref="C356:C359"/>
    <mergeCell ref="A360:A363"/>
    <mergeCell ref="B360:B363"/>
    <mergeCell ref="C360:C363"/>
    <mergeCell ref="A380:A383"/>
    <mergeCell ref="B380:B383"/>
    <mergeCell ref="C380:C383"/>
    <mergeCell ref="A384:A387"/>
    <mergeCell ref="B384:B387"/>
    <mergeCell ref="C384:C387"/>
    <mergeCell ref="A372:A375"/>
    <mergeCell ref="B372:B375"/>
    <mergeCell ref="C372:C375"/>
    <mergeCell ref="A376:A379"/>
    <mergeCell ref="B376:B379"/>
    <mergeCell ref="C376:C379"/>
    <mergeCell ref="A396:A399"/>
    <mergeCell ref="B396:B399"/>
    <mergeCell ref="C396:C399"/>
    <mergeCell ref="A400:A403"/>
    <mergeCell ref="B400:B403"/>
    <mergeCell ref="C400:C403"/>
    <mergeCell ref="A388:A391"/>
    <mergeCell ref="B388:B391"/>
    <mergeCell ref="C388:C391"/>
    <mergeCell ref="A392:A395"/>
    <mergeCell ref="B392:B395"/>
    <mergeCell ref="C392:C395"/>
    <mergeCell ref="A412:A415"/>
    <mergeCell ref="B412:B415"/>
    <mergeCell ref="C412:C415"/>
    <mergeCell ref="A416:A419"/>
    <mergeCell ref="B416:B419"/>
    <mergeCell ref="C416:C419"/>
    <mergeCell ref="A404:A407"/>
    <mergeCell ref="B404:B407"/>
    <mergeCell ref="C404:C407"/>
    <mergeCell ref="A408:A411"/>
    <mergeCell ref="B408:B411"/>
    <mergeCell ref="C408:C411"/>
    <mergeCell ref="A428:A431"/>
    <mergeCell ref="B428:B431"/>
    <mergeCell ref="C428:C431"/>
    <mergeCell ref="A432:A435"/>
    <mergeCell ref="B432:B435"/>
    <mergeCell ref="C432:C435"/>
    <mergeCell ref="A420:A423"/>
    <mergeCell ref="B420:B423"/>
    <mergeCell ref="C420:C423"/>
    <mergeCell ref="A424:A427"/>
    <mergeCell ref="B424:B427"/>
    <mergeCell ref="C424:C427"/>
    <mergeCell ref="A444:A447"/>
    <mergeCell ref="B444:B447"/>
    <mergeCell ref="C444:C447"/>
    <mergeCell ref="A448:A451"/>
    <mergeCell ref="B448:B451"/>
    <mergeCell ref="C448:C451"/>
    <mergeCell ref="A436:A439"/>
    <mergeCell ref="B436:B439"/>
    <mergeCell ref="C436:C439"/>
    <mergeCell ref="A440:A443"/>
    <mergeCell ref="B440:B443"/>
    <mergeCell ref="C440:C443"/>
    <mergeCell ref="A460:A463"/>
    <mergeCell ref="B460:B463"/>
    <mergeCell ref="C460:C463"/>
    <mergeCell ref="A464:A467"/>
    <mergeCell ref="B464:B467"/>
    <mergeCell ref="C464:C467"/>
    <mergeCell ref="A452:A455"/>
    <mergeCell ref="B452:B455"/>
    <mergeCell ref="C452:C455"/>
    <mergeCell ref="A456:A459"/>
    <mergeCell ref="B456:B459"/>
    <mergeCell ref="C456:C459"/>
    <mergeCell ref="A476:A479"/>
    <mergeCell ref="B476:B479"/>
    <mergeCell ref="C476:C479"/>
    <mergeCell ref="A480:A483"/>
    <mergeCell ref="B480:B483"/>
    <mergeCell ref="C480:C483"/>
    <mergeCell ref="A468:A471"/>
    <mergeCell ref="B468:B471"/>
    <mergeCell ref="C468:C471"/>
    <mergeCell ref="A472:A475"/>
    <mergeCell ref="B472:B475"/>
    <mergeCell ref="C472:C475"/>
    <mergeCell ref="A492:A495"/>
    <mergeCell ref="B492:B495"/>
    <mergeCell ref="C492:C495"/>
    <mergeCell ref="A496:A499"/>
    <mergeCell ref="B496:B499"/>
    <mergeCell ref="C496:C499"/>
    <mergeCell ref="A484:A487"/>
    <mergeCell ref="B484:B487"/>
    <mergeCell ref="C484:C487"/>
    <mergeCell ref="A488:A491"/>
    <mergeCell ref="B488:B491"/>
    <mergeCell ref="C488:C491"/>
    <mergeCell ref="A508:A511"/>
    <mergeCell ref="B508:B511"/>
    <mergeCell ref="C508:C511"/>
    <mergeCell ref="A512:A515"/>
    <mergeCell ref="B512:B515"/>
    <mergeCell ref="C512:C515"/>
    <mergeCell ref="A500:A503"/>
    <mergeCell ref="B500:B503"/>
    <mergeCell ref="C500:C503"/>
    <mergeCell ref="A504:A507"/>
    <mergeCell ref="B504:B507"/>
    <mergeCell ref="C504:C507"/>
    <mergeCell ref="A524:A527"/>
    <mergeCell ref="B524:B527"/>
    <mergeCell ref="C524:C527"/>
    <mergeCell ref="A528:A531"/>
    <mergeCell ref="B528:B531"/>
    <mergeCell ref="C528:C531"/>
    <mergeCell ref="A516:A519"/>
    <mergeCell ref="B516:B519"/>
    <mergeCell ref="C516:C519"/>
    <mergeCell ref="A520:A523"/>
    <mergeCell ref="B520:B523"/>
    <mergeCell ref="C520:C523"/>
    <mergeCell ref="A540:A543"/>
    <mergeCell ref="B540:B543"/>
    <mergeCell ref="C540:C543"/>
    <mergeCell ref="A544:A547"/>
    <mergeCell ref="B544:B547"/>
    <mergeCell ref="C544:C547"/>
    <mergeCell ref="A532:A535"/>
    <mergeCell ref="B532:B535"/>
    <mergeCell ref="C532:C535"/>
    <mergeCell ref="A536:A539"/>
    <mergeCell ref="B536:B539"/>
    <mergeCell ref="C536:C539"/>
    <mergeCell ref="A556:A559"/>
    <mergeCell ref="B556:B559"/>
    <mergeCell ref="C556:C559"/>
    <mergeCell ref="A560:A563"/>
    <mergeCell ref="B560:B563"/>
    <mergeCell ref="C560:C563"/>
    <mergeCell ref="A548:A551"/>
    <mergeCell ref="B548:B551"/>
    <mergeCell ref="C548:C551"/>
    <mergeCell ref="A552:A555"/>
    <mergeCell ref="B552:B555"/>
    <mergeCell ref="C552:C555"/>
    <mergeCell ref="A572:A575"/>
    <mergeCell ref="B572:B575"/>
    <mergeCell ref="C572:C575"/>
    <mergeCell ref="A576:A579"/>
    <mergeCell ref="B576:B579"/>
    <mergeCell ref="C576:C579"/>
    <mergeCell ref="A564:A567"/>
    <mergeCell ref="B564:B567"/>
    <mergeCell ref="C564:C567"/>
    <mergeCell ref="A568:A571"/>
    <mergeCell ref="B568:B571"/>
    <mergeCell ref="C568:C571"/>
  </mergeCells>
  <pageMargins left="0.7" right="0.7" top="0.75" bottom="0.75" header="0.3" footer="0.3"/>
  <pageSetup scale="16" orientation="landscape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3A1B1C83-DBF9-4706-A147-3CEB7A80DFB7}">
          <x14:formula1>
            <xm:f>'INSUMOS '!$D$2:$D$4</xm:f>
          </x14:formula1>
          <xm:sqref>K20:K579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C38F9E-52E1-49A8-8EB0-7DD7C61B6524}">
  <dimension ref="A1:O140"/>
  <sheetViews>
    <sheetView showGridLines="0" topLeftCell="A75" zoomScale="60" zoomScaleNormal="60" zoomScaleSheetLayoutView="25" workbookViewId="0">
      <selection activeCell="A123" sqref="A123:J140"/>
    </sheetView>
  </sheetViews>
  <sheetFormatPr baseColWidth="10" defaultColWidth="11.453125" defaultRowHeight="13.5" x14ac:dyDescent="0.25"/>
  <cols>
    <col min="1" max="1" width="11.453125" style="60"/>
    <col min="2" max="2" width="65.81640625" style="60" customWidth="1"/>
    <col min="3" max="3" width="55.453125" style="60" customWidth="1"/>
    <col min="4" max="4" width="49.7265625" style="60" customWidth="1"/>
    <col min="5" max="5" width="52.81640625" style="60" customWidth="1"/>
    <col min="6" max="7" width="24.453125" style="60" customWidth="1"/>
    <col min="8" max="8" width="29.7265625" style="60" customWidth="1"/>
    <col min="9" max="9" width="41.7265625" style="60" customWidth="1"/>
    <col min="10" max="10" width="44.26953125" style="60" customWidth="1"/>
    <col min="11" max="11" width="25.26953125" style="60" customWidth="1"/>
    <col min="12" max="13" width="27" style="60" customWidth="1"/>
    <col min="14" max="14" width="24.453125" style="60" customWidth="1"/>
    <col min="15" max="15" width="70.1796875" style="60" customWidth="1"/>
    <col min="16" max="16384" width="11.453125" style="60"/>
  </cols>
  <sheetData>
    <row r="1" spans="1:14" s="9" customFormat="1" x14ac:dyDescent="0.35">
      <c r="A1" s="6"/>
    </row>
    <row r="2" spans="1:14" s="9" customFormat="1" ht="19.5" x14ac:dyDescent="0.35">
      <c r="A2" s="6"/>
      <c r="B2" s="105" t="s">
        <v>63</v>
      </c>
      <c r="C2" s="106">
        <f>+'TOTAL '!$B$6</f>
        <v>0</v>
      </c>
      <c r="D2" s="107"/>
      <c r="E2" s="107"/>
      <c r="I2" s="108"/>
      <c r="J2" s="109"/>
      <c r="K2" s="19"/>
    </row>
    <row r="3" spans="1:14" s="9" customFormat="1" ht="19.5" x14ac:dyDescent="0.35">
      <c r="A3" s="6"/>
      <c r="B3" s="105" t="str">
        <f>'TOTAL '!A8</f>
        <v>Nombres y apellidos del solicitante</v>
      </c>
      <c r="C3" s="110" cm="1">
        <f t="array" ref="C3:E3">+'TOTAL '!$B$8:$D$8</f>
        <v>0</v>
      </c>
      <c r="D3" s="111">
        <v>0</v>
      </c>
      <c r="E3" s="111">
        <v>0</v>
      </c>
      <c r="I3" s="107"/>
      <c r="J3" s="107"/>
    </row>
    <row r="4" spans="1:14" s="9" customFormat="1" ht="19.5" x14ac:dyDescent="0.35">
      <c r="A4" s="6"/>
      <c r="B4" s="105" t="s">
        <v>6</v>
      </c>
      <c r="C4" s="112" cm="1">
        <f t="array" ref="C4:E4">+'TOTAL '!$B$9:$D$9</f>
        <v>0</v>
      </c>
      <c r="D4" s="111">
        <v>0</v>
      </c>
      <c r="E4" s="111">
        <v>0</v>
      </c>
      <c r="I4" s="109"/>
      <c r="J4" s="109"/>
    </row>
    <row r="5" spans="1:14" s="9" customFormat="1" ht="19.5" x14ac:dyDescent="0.35">
      <c r="A5" s="6"/>
      <c r="B5" s="105" t="s">
        <v>10</v>
      </c>
      <c r="C5" s="110" cm="1">
        <f t="array" ref="C5:E5">+'TOTAL '!$B$10:$D$10</f>
        <v>0</v>
      </c>
      <c r="D5" s="111">
        <v>0</v>
      </c>
      <c r="E5" s="111">
        <v>0</v>
      </c>
      <c r="I5" s="113"/>
      <c r="J5" s="113"/>
      <c r="L5" s="19" t="s">
        <v>79</v>
      </c>
      <c r="M5" s="19"/>
    </row>
    <row r="6" spans="1:14" s="9" customFormat="1" ht="19.5" x14ac:dyDescent="0.35">
      <c r="A6" s="6"/>
      <c r="B6" s="105" t="s">
        <v>11</v>
      </c>
      <c r="C6" s="112" cm="1">
        <f t="array" ref="C6:E6">+'TOTAL '!$B$11:$D$11</f>
        <v>0</v>
      </c>
      <c r="D6" s="111">
        <v>0</v>
      </c>
      <c r="E6" s="111">
        <v>0</v>
      </c>
      <c r="I6" s="113"/>
      <c r="J6" s="113"/>
      <c r="L6" s="19" t="s">
        <v>80</v>
      </c>
      <c r="M6" s="19"/>
    </row>
    <row r="7" spans="1:14" s="9" customFormat="1" ht="19.5" x14ac:dyDescent="0.35">
      <c r="A7" s="6"/>
      <c r="B7" s="114" t="s">
        <v>64</v>
      </c>
      <c r="C7" s="110">
        <f>+'TOTAL '!$I$8</f>
        <v>0</v>
      </c>
      <c r="E7" s="111"/>
      <c r="F7" s="164"/>
      <c r="G7" s="164"/>
      <c r="I7" s="113"/>
      <c r="J7" s="113"/>
      <c r="L7" s="19"/>
      <c r="M7" s="19"/>
      <c r="N7" s="164"/>
    </row>
    <row r="8" spans="1:14" s="9" customFormat="1" ht="19.5" x14ac:dyDescent="0.35">
      <c r="A8" s="6"/>
      <c r="B8" s="114" t="s">
        <v>65</v>
      </c>
      <c r="C8" s="110" t="str">
        <f>+'TOTAL '!$I$9</f>
        <v>GERENCIA GENERAL</v>
      </c>
      <c r="E8" s="111"/>
      <c r="F8" s="164"/>
      <c r="G8" s="164"/>
      <c r="I8" s="113"/>
      <c r="J8" s="113"/>
      <c r="L8" s="19"/>
      <c r="M8" s="19"/>
      <c r="N8" s="164"/>
    </row>
    <row r="9" spans="1:14" s="9" customFormat="1" ht="19.5" x14ac:dyDescent="0.35">
      <c r="A9" s="6"/>
      <c r="B9" s="114" t="s">
        <v>66</v>
      </c>
      <c r="C9" s="106">
        <f>+'TOTAL '!$I$10</f>
        <v>0</v>
      </c>
      <c r="E9" s="111"/>
      <c r="F9" s="164"/>
      <c r="G9" s="164"/>
      <c r="I9" s="113"/>
      <c r="J9" s="113"/>
      <c r="L9" s="19"/>
      <c r="M9" s="19"/>
      <c r="N9" s="164"/>
    </row>
    <row r="10" spans="1:14" s="9" customFormat="1" ht="19.5" x14ac:dyDescent="0.35">
      <c r="A10" s="6"/>
      <c r="B10" s="114" t="s">
        <v>12</v>
      </c>
      <c r="C10" s="106">
        <f>+'TOTAL '!$I$11</f>
        <v>0</v>
      </c>
      <c r="E10" s="111"/>
      <c r="F10" s="164"/>
      <c r="G10" s="164"/>
      <c r="I10" s="113"/>
      <c r="J10" s="113"/>
      <c r="L10" s="19"/>
      <c r="M10" s="19"/>
      <c r="N10" s="164"/>
    </row>
    <row r="11" spans="1:14" s="9" customFormat="1" ht="19.5" x14ac:dyDescent="0.35">
      <c r="A11" s="6"/>
      <c r="B11" s="116" t="s">
        <v>2</v>
      </c>
      <c r="C11" s="110" cm="1">
        <f t="array" ref="C11:D11">+'TOTAL '!$H$6:$I$6</f>
        <v>0</v>
      </c>
      <c r="D11" s="117">
        <v>0</v>
      </c>
    </row>
    <row r="12" spans="1:14" s="9" customFormat="1" ht="19.5" x14ac:dyDescent="0.35">
      <c r="A12" s="6"/>
      <c r="B12" s="116" t="str">
        <f>'TOTAL '!A12</f>
        <v>Destino y/o Lugar del Evento</v>
      </c>
      <c r="C12" s="106" cm="1">
        <f t="array" ref="C12:E12">'TOTAL '!$B$12:$D$12</f>
        <v>0</v>
      </c>
      <c r="D12" s="117">
        <v>0</v>
      </c>
      <c r="E12" s="19">
        <v>0</v>
      </c>
    </row>
    <row r="13" spans="1:14" s="9" customFormat="1" ht="19.5" x14ac:dyDescent="0.35">
      <c r="A13" s="6"/>
      <c r="B13" s="118" t="str" cm="1">
        <f t="array" ref="B13:B17">'TOTAL '!A16:A20</f>
        <v xml:space="preserve">Descripcion de las actividad a realizar </v>
      </c>
      <c r="C13" s="112" cm="1">
        <f t="array" ref="C13:E13">+'TOTAL '!$B$16:$D$16</f>
        <v>0</v>
      </c>
      <c r="D13" s="117">
        <v>0</v>
      </c>
      <c r="E13" s="19">
        <v>0</v>
      </c>
    </row>
    <row r="14" spans="1:14" s="9" customFormat="1" x14ac:dyDescent="0.35">
      <c r="A14" s="6"/>
      <c r="B14" s="19">
        <v>0</v>
      </c>
      <c r="C14" s="19"/>
      <c r="D14" s="117"/>
      <c r="E14" s="19"/>
    </row>
    <row r="15" spans="1:14" s="9" customFormat="1" x14ac:dyDescent="0.35">
      <c r="A15" s="6"/>
      <c r="B15" s="19">
        <v>0</v>
      </c>
      <c r="C15" s="19"/>
      <c r="D15" s="117"/>
      <c r="E15" s="19"/>
    </row>
    <row r="16" spans="1:14" s="9" customFormat="1" x14ac:dyDescent="0.35">
      <c r="A16" s="6"/>
      <c r="B16" s="19">
        <v>0</v>
      </c>
      <c r="C16" s="19"/>
      <c r="D16" s="117"/>
    </row>
    <row r="17" spans="1:15" ht="14" thickBot="1" x14ac:dyDescent="0.3">
      <c r="A17" s="6"/>
      <c r="B17" s="165">
        <v>0</v>
      </c>
    </row>
    <row r="18" spans="1:15" ht="27.5" thickBot="1" x14ac:dyDescent="0.3">
      <c r="A18" s="446" t="s">
        <v>81</v>
      </c>
      <c r="B18" s="447"/>
      <c r="C18" s="447"/>
      <c r="D18" s="447"/>
      <c r="E18" s="447"/>
      <c r="F18" s="447"/>
      <c r="G18" s="447"/>
      <c r="H18" s="447"/>
      <c r="I18" s="447"/>
      <c r="J18" s="447"/>
      <c r="K18" s="447"/>
      <c r="L18" s="447"/>
      <c r="M18" s="447"/>
      <c r="N18" s="447"/>
      <c r="O18" s="448"/>
    </row>
    <row r="19" spans="1:15" s="149" customFormat="1" ht="69.75" customHeight="1" thickBot="1" x14ac:dyDescent="0.4">
      <c r="A19" s="166" t="s">
        <v>68</v>
      </c>
      <c r="B19" s="159" t="s">
        <v>69</v>
      </c>
      <c r="C19" s="159" t="s">
        <v>70</v>
      </c>
      <c r="D19" s="167" t="s">
        <v>82</v>
      </c>
      <c r="E19" s="167" t="s">
        <v>83</v>
      </c>
      <c r="F19" s="159" t="s">
        <v>84</v>
      </c>
      <c r="G19" s="159" t="s">
        <v>85</v>
      </c>
      <c r="H19" s="168" t="s">
        <v>86</v>
      </c>
      <c r="I19" s="168" t="s">
        <v>87</v>
      </c>
      <c r="J19" s="169" t="s">
        <v>88</v>
      </c>
      <c r="K19" s="170" t="s">
        <v>89</v>
      </c>
      <c r="L19" s="170" t="s">
        <v>90</v>
      </c>
      <c r="M19" s="170" t="s">
        <v>91</v>
      </c>
      <c r="N19" s="159" t="s">
        <v>76</v>
      </c>
      <c r="O19" s="159" t="s">
        <v>77</v>
      </c>
    </row>
    <row r="20" spans="1:15" s="134" customFormat="1" ht="15" x14ac:dyDescent="0.3">
      <c r="A20" s="441">
        <v>1</v>
      </c>
      <c r="B20" s="445"/>
      <c r="C20" s="437"/>
      <c r="D20" s="126"/>
      <c r="E20" s="126"/>
      <c r="F20" s="127"/>
      <c r="G20" s="127"/>
      <c r="H20" s="171"/>
      <c r="I20" s="172"/>
      <c r="J20" s="172">
        <f>I20*H20</f>
        <v>0</v>
      </c>
      <c r="K20" s="130"/>
      <c r="L20" s="130"/>
      <c r="M20" s="130"/>
      <c r="N20" s="127"/>
      <c r="O20" s="126"/>
    </row>
    <row r="21" spans="1:15" s="134" customFormat="1" ht="15" x14ac:dyDescent="0.3">
      <c r="A21" s="427"/>
      <c r="B21" s="442"/>
      <c r="C21" s="438"/>
      <c r="D21" s="136"/>
      <c r="E21" s="136"/>
      <c r="F21" s="137"/>
      <c r="G21" s="137"/>
      <c r="H21" s="139"/>
      <c r="I21" s="173"/>
      <c r="J21" s="172">
        <f>I21*H21</f>
        <v>0</v>
      </c>
      <c r="K21" s="139"/>
      <c r="L21" s="139"/>
      <c r="M21" s="139"/>
      <c r="N21" s="137"/>
      <c r="O21" s="136"/>
    </row>
    <row r="22" spans="1:15" s="134" customFormat="1" ht="15" x14ac:dyDescent="0.3">
      <c r="A22" s="427">
        <f>+A20+1</f>
        <v>2</v>
      </c>
      <c r="B22" s="442"/>
      <c r="C22" s="443"/>
      <c r="D22" s="136"/>
      <c r="E22" s="136"/>
      <c r="F22" s="137"/>
      <c r="G22" s="137"/>
      <c r="H22" s="139"/>
      <c r="I22" s="173"/>
      <c r="J22" s="172">
        <f t="shared" ref="J22:J77" si="0">I22*H22</f>
        <v>0</v>
      </c>
      <c r="K22" s="139"/>
      <c r="L22" s="139"/>
      <c r="M22" s="139"/>
      <c r="N22" s="137"/>
      <c r="O22" s="136"/>
    </row>
    <row r="23" spans="1:15" s="134" customFormat="1" ht="15" x14ac:dyDescent="0.3">
      <c r="A23" s="427"/>
      <c r="B23" s="442"/>
      <c r="C23" s="443"/>
      <c r="D23" s="136"/>
      <c r="E23" s="136"/>
      <c r="F23" s="137"/>
      <c r="G23" s="137"/>
      <c r="H23" s="139"/>
      <c r="I23" s="173"/>
      <c r="J23" s="172">
        <f t="shared" si="0"/>
        <v>0</v>
      </c>
      <c r="K23" s="139"/>
      <c r="L23" s="139"/>
      <c r="M23" s="139"/>
      <c r="N23" s="137"/>
      <c r="O23" s="136"/>
    </row>
    <row r="24" spans="1:15" s="134" customFormat="1" ht="15" x14ac:dyDescent="0.3">
      <c r="A24" s="427">
        <f>+A22+1</f>
        <v>3</v>
      </c>
      <c r="B24" s="442"/>
      <c r="C24" s="443"/>
      <c r="D24" s="136"/>
      <c r="E24" s="136"/>
      <c r="F24" s="137"/>
      <c r="G24" s="137"/>
      <c r="H24" s="139"/>
      <c r="I24" s="173"/>
      <c r="J24" s="172">
        <f t="shared" si="0"/>
        <v>0</v>
      </c>
      <c r="K24" s="139"/>
      <c r="L24" s="139"/>
      <c r="M24" s="139"/>
      <c r="N24" s="137"/>
      <c r="O24" s="136"/>
    </row>
    <row r="25" spans="1:15" s="134" customFormat="1" ht="15" x14ac:dyDescent="0.3">
      <c r="A25" s="427"/>
      <c r="B25" s="442"/>
      <c r="C25" s="443"/>
      <c r="D25" s="136"/>
      <c r="E25" s="136"/>
      <c r="F25" s="137"/>
      <c r="G25" s="137"/>
      <c r="H25" s="139"/>
      <c r="I25" s="173"/>
      <c r="J25" s="172">
        <f t="shared" si="0"/>
        <v>0</v>
      </c>
      <c r="K25" s="139"/>
      <c r="L25" s="139"/>
      <c r="M25" s="139"/>
      <c r="N25" s="137"/>
      <c r="O25" s="136"/>
    </row>
    <row r="26" spans="1:15" s="134" customFormat="1" ht="15" x14ac:dyDescent="0.3">
      <c r="A26" s="427">
        <f>+A24+1</f>
        <v>4</v>
      </c>
      <c r="B26" s="442"/>
      <c r="C26" s="443"/>
      <c r="D26" s="136"/>
      <c r="E26" s="136"/>
      <c r="F26" s="137"/>
      <c r="G26" s="137"/>
      <c r="H26" s="139"/>
      <c r="I26" s="173"/>
      <c r="J26" s="172">
        <f t="shared" si="0"/>
        <v>0</v>
      </c>
      <c r="K26" s="139"/>
      <c r="L26" s="139"/>
      <c r="M26" s="139"/>
      <c r="N26" s="137"/>
      <c r="O26" s="136"/>
    </row>
    <row r="27" spans="1:15" s="134" customFormat="1" ht="15" x14ac:dyDescent="0.3">
      <c r="A27" s="427"/>
      <c r="B27" s="442"/>
      <c r="C27" s="443"/>
      <c r="D27" s="136"/>
      <c r="E27" s="136"/>
      <c r="F27" s="137"/>
      <c r="G27" s="137"/>
      <c r="H27" s="139"/>
      <c r="I27" s="173"/>
      <c r="J27" s="172">
        <f t="shared" si="0"/>
        <v>0</v>
      </c>
      <c r="K27" s="139"/>
      <c r="L27" s="139"/>
      <c r="M27" s="139"/>
      <c r="N27" s="137"/>
      <c r="O27" s="136"/>
    </row>
    <row r="28" spans="1:15" s="134" customFormat="1" ht="15" x14ac:dyDescent="0.3">
      <c r="A28" s="427">
        <f>+A26+1</f>
        <v>5</v>
      </c>
      <c r="B28" s="442"/>
      <c r="C28" s="443"/>
      <c r="D28" s="136"/>
      <c r="E28" s="136"/>
      <c r="F28" s="137"/>
      <c r="G28" s="137"/>
      <c r="H28" s="139"/>
      <c r="I28" s="173"/>
      <c r="J28" s="172">
        <f t="shared" si="0"/>
        <v>0</v>
      </c>
      <c r="K28" s="139"/>
      <c r="L28" s="139"/>
      <c r="M28" s="139"/>
      <c r="N28" s="137"/>
      <c r="O28" s="136"/>
    </row>
    <row r="29" spans="1:15" s="134" customFormat="1" ht="15" x14ac:dyDescent="0.3">
      <c r="A29" s="427"/>
      <c r="B29" s="442"/>
      <c r="C29" s="443"/>
      <c r="D29" s="136"/>
      <c r="E29" s="136"/>
      <c r="F29" s="137"/>
      <c r="G29" s="137"/>
      <c r="H29" s="139"/>
      <c r="I29" s="173"/>
      <c r="J29" s="172">
        <f t="shared" si="0"/>
        <v>0</v>
      </c>
      <c r="K29" s="139"/>
      <c r="L29" s="139"/>
      <c r="M29" s="139"/>
      <c r="N29" s="137"/>
      <c r="O29" s="136"/>
    </row>
    <row r="30" spans="1:15" s="134" customFormat="1" ht="15" x14ac:dyDescent="0.3">
      <c r="A30" s="427">
        <f>+A28+1</f>
        <v>6</v>
      </c>
      <c r="B30" s="442"/>
      <c r="C30" s="443"/>
      <c r="D30" s="136"/>
      <c r="E30" s="136"/>
      <c r="F30" s="137"/>
      <c r="G30" s="137"/>
      <c r="H30" s="139"/>
      <c r="I30" s="173"/>
      <c r="J30" s="172">
        <f t="shared" si="0"/>
        <v>0</v>
      </c>
      <c r="K30" s="139"/>
      <c r="L30" s="139"/>
      <c r="M30" s="139"/>
      <c r="N30" s="137"/>
      <c r="O30" s="136"/>
    </row>
    <row r="31" spans="1:15" s="134" customFormat="1" ht="15" x14ac:dyDescent="0.3">
      <c r="A31" s="427"/>
      <c r="B31" s="442"/>
      <c r="C31" s="443"/>
      <c r="D31" s="136"/>
      <c r="E31" s="136"/>
      <c r="F31" s="137"/>
      <c r="G31" s="137"/>
      <c r="H31" s="139"/>
      <c r="I31" s="173"/>
      <c r="J31" s="172">
        <f t="shared" si="0"/>
        <v>0</v>
      </c>
      <c r="K31" s="139"/>
      <c r="L31" s="139"/>
      <c r="M31" s="139"/>
      <c r="N31" s="137"/>
      <c r="O31" s="136"/>
    </row>
    <row r="32" spans="1:15" s="134" customFormat="1" ht="15" x14ac:dyDescent="0.3">
      <c r="A32" s="427">
        <f>+A30+1</f>
        <v>7</v>
      </c>
      <c r="B32" s="442"/>
      <c r="C32" s="443"/>
      <c r="D32" s="136"/>
      <c r="E32" s="136"/>
      <c r="F32" s="137"/>
      <c r="G32" s="137"/>
      <c r="H32" s="139"/>
      <c r="I32" s="173"/>
      <c r="J32" s="172">
        <f t="shared" si="0"/>
        <v>0</v>
      </c>
      <c r="K32" s="139"/>
      <c r="L32" s="139"/>
      <c r="M32" s="139"/>
      <c r="N32" s="137"/>
      <c r="O32" s="136"/>
    </row>
    <row r="33" spans="1:15" s="134" customFormat="1" ht="15" x14ac:dyDescent="0.3">
      <c r="A33" s="427"/>
      <c r="B33" s="442"/>
      <c r="C33" s="443"/>
      <c r="D33" s="136"/>
      <c r="E33" s="136"/>
      <c r="F33" s="137"/>
      <c r="G33" s="137"/>
      <c r="H33" s="139"/>
      <c r="I33" s="173"/>
      <c r="J33" s="172">
        <f t="shared" si="0"/>
        <v>0</v>
      </c>
      <c r="K33" s="139"/>
      <c r="L33" s="139"/>
      <c r="M33" s="139"/>
      <c r="N33" s="137"/>
      <c r="O33" s="136"/>
    </row>
    <row r="34" spans="1:15" s="134" customFormat="1" ht="15" x14ac:dyDescent="0.3">
      <c r="A34" s="427">
        <f>+A32+1</f>
        <v>8</v>
      </c>
      <c r="B34" s="442"/>
      <c r="C34" s="443"/>
      <c r="D34" s="136"/>
      <c r="E34" s="136"/>
      <c r="F34" s="137"/>
      <c r="G34" s="137"/>
      <c r="H34" s="139"/>
      <c r="I34" s="173"/>
      <c r="J34" s="172">
        <f t="shared" si="0"/>
        <v>0</v>
      </c>
      <c r="K34" s="139"/>
      <c r="L34" s="139"/>
      <c r="M34" s="139"/>
      <c r="N34" s="137"/>
      <c r="O34" s="136"/>
    </row>
    <row r="35" spans="1:15" s="134" customFormat="1" ht="15" x14ac:dyDescent="0.3">
      <c r="A35" s="427"/>
      <c r="B35" s="442"/>
      <c r="C35" s="443"/>
      <c r="D35" s="136"/>
      <c r="E35" s="136"/>
      <c r="F35" s="137"/>
      <c r="G35" s="137"/>
      <c r="H35" s="130"/>
      <c r="I35" s="173"/>
      <c r="J35" s="172">
        <f t="shared" si="0"/>
        <v>0</v>
      </c>
      <c r="K35" s="139"/>
      <c r="L35" s="139"/>
      <c r="M35" s="139"/>
      <c r="N35" s="137"/>
      <c r="O35" s="136"/>
    </row>
    <row r="36" spans="1:15" s="134" customFormat="1" ht="15" x14ac:dyDescent="0.3">
      <c r="A36" s="427">
        <f>+A34+1</f>
        <v>9</v>
      </c>
      <c r="B36" s="442"/>
      <c r="C36" s="443"/>
      <c r="D36" s="136"/>
      <c r="E36" s="136"/>
      <c r="F36" s="137"/>
      <c r="G36" s="137"/>
      <c r="H36" s="139"/>
      <c r="I36" s="173"/>
      <c r="J36" s="172">
        <f t="shared" si="0"/>
        <v>0</v>
      </c>
      <c r="K36" s="139"/>
      <c r="L36" s="139"/>
      <c r="M36" s="139"/>
      <c r="N36" s="137"/>
      <c r="O36" s="136"/>
    </row>
    <row r="37" spans="1:15" s="134" customFormat="1" ht="15" x14ac:dyDescent="0.3">
      <c r="A37" s="427"/>
      <c r="B37" s="442"/>
      <c r="C37" s="443"/>
      <c r="D37" s="136"/>
      <c r="E37" s="136"/>
      <c r="F37" s="137"/>
      <c r="G37" s="137"/>
      <c r="H37" s="139"/>
      <c r="I37" s="173"/>
      <c r="J37" s="172">
        <f t="shared" si="0"/>
        <v>0</v>
      </c>
      <c r="K37" s="139"/>
      <c r="L37" s="139"/>
      <c r="M37" s="139"/>
      <c r="N37" s="137"/>
      <c r="O37" s="136"/>
    </row>
    <row r="38" spans="1:15" s="134" customFormat="1" ht="15" x14ac:dyDescent="0.3">
      <c r="A38" s="427">
        <f>+A36+1</f>
        <v>10</v>
      </c>
      <c r="B38" s="442"/>
      <c r="C38" s="443"/>
      <c r="D38" s="136"/>
      <c r="E38" s="136"/>
      <c r="F38" s="137"/>
      <c r="G38" s="137"/>
      <c r="H38" s="139"/>
      <c r="I38" s="173"/>
      <c r="J38" s="172">
        <f t="shared" si="0"/>
        <v>0</v>
      </c>
      <c r="K38" s="139"/>
      <c r="L38" s="139"/>
      <c r="M38" s="139"/>
      <c r="N38" s="137"/>
      <c r="O38" s="136"/>
    </row>
    <row r="39" spans="1:15" s="134" customFormat="1" ht="15" x14ac:dyDescent="0.3">
      <c r="A39" s="427"/>
      <c r="B39" s="442"/>
      <c r="C39" s="443"/>
      <c r="D39" s="136"/>
      <c r="E39" s="136"/>
      <c r="F39" s="137"/>
      <c r="G39" s="137"/>
      <c r="H39" s="139"/>
      <c r="I39" s="173"/>
      <c r="J39" s="172">
        <f t="shared" si="0"/>
        <v>0</v>
      </c>
      <c r="K39" s="139"/>
      <c r="L39" s="139"/>
      <c r="M39" s="139"/>
      <c r="N39" s="137"/>
      <c r="O39" s="136"/>
    </row>
    <row r="40" spans="1:15" s="134" customFormat="1" ht="15" x14ac:dyDescent="0.3">
      <c r="A40" s="427">
        <f>+A38+1</f>
        <v>11</v>
      </c>
      <c r="B40" s="442"/>
      <c r="C40" s="443"/>
      <c r="D40" s="136"/>
      <c r="E40" s="136"/>
      <c r="F40" s="137"/>
      <c r="G40" s="137"/>
      <c r="H40" s="139"/>
      <c r="I40" s="173"/>
      <c r="J40" s="172">
        <f t="shared" si="0"/>
        <v>0</v>
      </c>
      <c r="K40" s="139"/>
      <c r="L40" s="139"/>
      <c r="M40" s="139"/>
      <c r="N40" s="137"/>
      <c r="O40" s="136"/>
    </row>
    <row r="41" spans="1:15" s="134" customFormat="1" ht="15" x14ac:dyDescent="0.3">
      <c r="A41" s="427"/>
      <c r="B41" s="442"/>
      <c r="C41" s="443"/>
      <c r="D41" s="136"/>
      <c r="E41" s="136"/>
      <c r="F41" s="137"/>
      <c r="G41" s="137"/>
      <c r="H41" s="139"/>
      <c r="I41" s="173"/>
      <c r="J41" s="172">
        <f t="shared" si="0"/>
        <v>0</v>
      </c>
      <c r="K41" s="139"/>
      <c r="L41" s="139"/>
      <c r="M41" s="139"/>
      <c r="N41" s="137"/>
      <c r="O41" s="136"/>
    </row>
    <row r="42" spans="1:15" s="134" customFormat="1" ht="15" x14ac:dyDescent="0.3">
      <c r="A42" s="427">
        <f>+A40+1</f>
        <v>12</v>
      </c>
      <c r="B42" s="442"/>
      <c r="C42" s="443"/>
      <c r="D42" s="136"/>
      <c r="E42" s="136"/>
      <c r="F42" s="137"/>
      <c r="G42" s="137"/>
      <c r="H42" s="139"/>
      <c r="I42" s="173"/>
      <c r="J42" s="172">
        <f t="shared" si="0"/>
        <v>0</v>
      </c>
      <c r="K42" s="139"/>
      <c r="L42" s="139"/>
      <c r="M42" s="139"/>
      <c r="N42" s="137"/>
      <c r="O42" s="136"/>
    </row>
    <row r="43" spans="1:15" s="134" customFormat="1" ht="15" x14ac:dyDescent="0.3">
      <c r="A43" s="427"/>
      <c r="B43" s="442"/>
      <c r="C43" s="443"/>
      <c r="D43" s="136"/>
      <c r="E43" s="136"/>
      <c r="F43" s="137"/>
      <c r="G43" s="137"/>
      <c r="H43" s="139"/>
      <c r="I43" s="173"/>
      <c r="J43" s="172">
        <f t="shared" si="0"/>
        <v>0</v>
      </c>
      <c r="K43" s="139"/>
      <c r="L43" s="139"/>
      <c r="M43" s="139"/>
      <c r="N43" s="137"/>
      <c r="O43" s="136"/>
    </row>
    <row r="44" spans="1:15" s="134" customFormat="1" ht="15" x14ac:dyDescent="0.3">
      <c r="A44" s="427">
        <f>+A42+1</f>
        <v>13</v>
      </c>
      <c r="B44" s="442"/>
      <c r="C44" s="443"/>
      <c r="D44" s="136"/>
      <c r="E44" s="136"/>
      <c r="F44" s="137"/>
      <c r="G44" s="137"/>
      <c r="H44" s="139"/>
      <c r="I44" s="173"/>
      <c r="J44" s="172">
        <f t="shared" si="0"/>
        <v>0</v>
      </c>
      <c r="K44" s="139"/>
      <c r="L44" s="139"/>
      <c r="M44" s="139"/>
      <c r="N44" s="137"/>
      <c r="O44" s="136"/>
    </row>
    <row r="45" spans="1:15" s="134" customFormat="1" ht="15" x14ac:dyDescent="0.3">
      <c r="A45" s="427"/>
      <c r="B45" s="442"/>
      <c r="C45" s="443"/>
      <c r="D45" s="136"/>
      <c r="E45" s="136"/>
      <c r="F45" s="137"/>
      <c r="G45" s="137"/>
      <c r="H45" s="139"/>
      <c r="I45" s="173"/>
      <c r="J45" s="172">
        <f t="shared" si="0"/>
        <v>0</v>
      </c>
      <c r="K45" s="139"/>
      <c r="L45" s="139"/>
      <c r="M45" s="139"/>
      <c r="N45" s="137"/>
      <c r="O45" s="136"/>
    </row>
    <row r="46" spans="1:15" s="134" customFormat="1" ht="15" x14ac:dyDescent="0.3">
      <c r="A46" s="427">
        <f>+A44+1</f>
        <v>14</v>
      </c>
      <c r="B46" s="442"/>
      <c r="C46" s="443"/>
      <c r="D46" s="136"/>
      <c r="E46" s="136"/>
      <c r="F46" s="137"/>
      <c r="G46" s="137"/>
      <c r="H46" s="139"/>
      <c r="I46" s="173"/>
      <c r="J46" s="172">
        <f t="shared" si="0"/>
        <v>0</v>
      </c>
      <c r="K46" s="139"/>
      <c r="L46" s="139"/>
      <c r="M46" s="139"/>
      <c r="N46" s="137"/>
      <c r="O46" s="136"/>
    </row>
    <row r="47" spans="1:15" s="134" customFormat="1" ht="15" x14ac:dyDescent="0.3">
      <c r="A47" s="427"/>
      <c r="B47" s="442"/>
      <c r="C47" s="443"/>
      <c r="D47" s="136"/>
      <c r="E47" s="136"/>
      <c r="F47" s="137"/>
      <c r="G47" s="137"/>
      <c r="H47" s="139"/>
      <c r="I47" s="173"/>
      <c r="J47" s="172">
        <f t="shared" si="0"/>
        <v>0</v>
      </c>
      <c r="K47" s="139"/>
      <c r="L47" s="139"/>
      <c r="M47" s="139"/>
      <c r="N47" s="137"/>
      <c r="O47" s="136"/>
    </row>
    <row r="48" spans="1:15" s="134" customFormat="1" ht="15" x14ac:dyDescent="0.3">
      <c r="A48" s="427">
        <f>+A46+1</f>
        <v>15</v>
      </c>
      <c r="B48" s="442"/>
      <c r="C48" s="443"/>
      <c r="D48" s="136"/>
      <c r="E48" s="136"/>
      <c r="F48" s="137"/>
      <c r="G48" s="137"/>
      <c r="H48" s="139"/>
      <c r="I48" s="173"/>
      <c r="J48" s="172">
        <f t="shared" si="0"/>
        <v>0</v>
      </c>
      <c r="K48" s="139"/>
      <c r="L48" s="139"/>
      <c r="M48" s="139"/>
      <c r="N48" s="137"/>
      <c r="O48" s="136"/>
    </row>
    <row r="49" spans="1:15" s="134" customFormat="1" ht="15" x14ac:dyDescent="0.3">
      <c r="A49" s="427"/>
      <c r="B49" s="442"/>
      <c r="C49" s="443"/>
      <c r="D49" s="136"/>
      <c r="E49" s="136"/>
      <c r="F49" s="137"/>
      <c r="G49" s="137"/>
      <c r="H49" s="139"/>
      <c r="I49" s="173"/>
      <c r="J49" s="172">
        <f t="shared" si="0"/>
        <v>0</v>
      </c>
      <c r="K49" s="139"/>
      <c r="L49" s="139"/>
      <c r="M49" s="139"/>
      <c r="N49" s="137"/>
      <c r="O49" s="136"/>
    </row>
    <row r="50" spans="1:15" s="134" customFormat="1" ht="15" x14ac:dyDescent="0.3">
      <c r="A50" s="427">
        <f>+A48+1</f>
        <v>16</v>
      </c>
      <c r="B50" s="442"/>
      <c r="C50" s="443"/>
      <c r="D50" s="136"/>
      <c r="E50" s="136"/>
      <c r="F50" s="137"/>
      <c r="G50" s="137"/>
      <c r="H50" s="139"/>
      <c r="I50" s="173"/>
      <c r="J50" s="172">
        <f t="shared" si="0"/>
        <v>0</v>
      </c>
      <c r="K50" s="139"/>
      <c r="L50" s="139"/>
      <c r="M50" s="139"/>
      <c r="N50" s="137"/>
      <c r="O50" s="136"/>
    </row>
    <row r="51" spans="1:15" s="134" customFormat="1" ht="15" x14ac:dyDescent="0.3">
      <c r="A51" s="427"/>
      <c r="B51" s="442"/>
      <c r="C51" s="443"/>
      <c r="D51" s="136"/>
      <c r="E51" s="136"/>
      <c r="F51" s="137"/>
      <c r="G51" s="137"/>
      <c r="H51" s="139"/>
      <c r="I51" s="173"/>
      <c r="J51" s="172">
        <f t="shared" si="0"/>
        <v>0</v>
      </c>
      <c r="K51" s="139"/>
      <c r="L51" s="139"/>
      <c r="M51" s="139"/>
      <c r="N51" s="137"/>
      <c r="O51" s="136"/>
    </row>
    <row r="52" spans="1:15" s="134" customFormat="1" ht="15" x14ac:dyDescent="0.3">
      <c r="A52" s="427">
        <f>+A50+1</f>
        <v>17</v>
      </c>
      <c r="B52" s="442"/>
      <c r="C52" s="443"/>
      <c r="D52" s="136"/>
      <c r="E52" s="136"/>
      <c r="F52" s="137"/>
      <c r="G52" s="137"/>
      <c r="H52" s="139"/>
      <c r="I52" s="173"/>
      <c r="J52" s="172">
        <f t="shared" si="0"/>
        <v>0</v>
      </c>
      <c r="K52" s="139"/>
      <c r="L52" s="139"/>
      <c r="M52" s="139"/>
      <c r="N52" s="137"/>
      <c r="O52" s="136"/>
    </row>
    <row r="53" spans="1:15" s="134" customFormat="1" ht="15" x14ac:dyDescent="0.3">
      <c r="A53" s="427"/>
      <c r="B53" s="442"/>
      <c r="C53" s="443"/>
      <c r="D53" s="136"/>
      <c r="E53" s="136"/>
      <c r="F53" s="137"/>
      <c r="G53" s="137"/>
      <c r="H53" s="139"/>
      <c r="I53" s="173"/>
      <c r="J53" s="172">
        <f t="shared" si="0"/>
        <v>0</v>
      </c>
      <c r="K53" s="139"/>
      <c r="L53" s="139"/>
      <c r="M53" s="139"/>
      <c r="N53" s="137"/>
      <c r="O53" s="136"/>
    </row>
    <row r="54" spans="1:15" s="134" customFormat="1" ht="15" x14ac:dyDescent="0.3">
      <c r="A54" s="427">
        <f>+A52+1</f>
        <v>18</v>
      </c>
      <c r="B54" s="442"/>
      <c r="C54" s="443"/>
      <c r="D54" s="136"/>
      <c r="E54" s="136"/>
      <c r="F54" s="137"/>
      <c r="G54" s="137"/>
      <c r="H54" s="139"/>
      <c r="I54" s="173"/>
      <c r="J54" s="172">
        <f t="shared" si="0"/>
        <v>0</v>
      </c>
      <c r="K54" s="139"/>
      <c r="L54" s="139"/>
      <c r="M54" s="139"/>
      <c r="N54" s="137"/>
      <c r="O54" s="136"/>
    </row>
    <row r="55" spans="1:15" s="134" customFormat="1" ht="15" x14ac:dyDescent="0.3">
      <c r="A55" s="427"/>
      <c r="B55" s="442"/>
      <c r="C55" s="443"/>
      <c r="D55" s="136"/>
      <c r="E55" s="136"/>
      <c r="F55" s="137"/>
      <c r="G55" s="137"/>
      <c r="H55" s="139"/>
      <c r="I55" s="173"/>
      <c r="J55" s="172">
        <f t="shared" si="0"/>
        <v>0</v>
      </c>
      <c r="K55" s="139"/>
      <c r="L55" s="139"/>
      <c r="M55" s="139"/>
      <c r="N55" s="137"/>
      <c r="O55" s="136"/>
    </row>
    <row r="56" spans="1:15" s="134" customFormat="1" ht="15" x14ac:dyDescent="0.3">
      <c r="A56" s="427">
        <f>+A54+1</f>
        <v>19</v>
      </c>
      <c r="B56" s="442"/>
      <c r="C56" s="443"/>
      <c r="D56" s="136"/>
      <c r="E56" s="136"/>
      <c r="F56" s="137"/>
      <c r="G56" s="137"/>
      <c r="H56" s="139"/>
      <c r="I56" s="173"/>
      <c r="J56" s="172">
        <f t="shared" si="0"/>
        <v>0</v>
      </c>
      <c r="K56" s="139"/>
      <c r="L56" s="139"/>
      <c r="M56" s="139"/>
      <c r="N56" s="137"/>
      <c r="O56" s="136"/>
    </row>
    <row r="57" spans="1:15" s="134" customFormat="1" ht="15" x14ac:dyDescent="0.3">
      <c r="A57" s="427"/>
      <c r="B57" s="442"/>
      <c r="C57" s="443"/>
      <c r="D57" s="136"/>
      <c r="E57" s="136"/>
      <c r="F57" s="137"/>
      <c r="G57" s="137"/>
      <c r="H57" s="139"/>
      <c r="I57" s="173"/>
      <c r="J57" s="172">
        <f t="shared" si="0"/>
        <v>0</v>
      </c>
      <c r="K57" s="139"/>
      <c r="L57" s="139"/>
      <c r="M57" s="139"/>
      <c r="N57" s="137"/>
      <c r="O57" s="136"/>
    </row>
    <row r="58" spans="1:15" s="134" customFormat="1" ht="15" x14ac:dyDescent="0.3">
      <c r="A58" s="427">
        <f>+A56+1</f>
        <v>20</v>
      </c>
      <c r="B58" s="442"/>
      <c r="C58" s="443"/>
      <c r="D58" s="136"/>
      <c r="E58" s="136"/>
      <c r="F58" s="137"/>
      <c r="G58" s="137"/>
      <c r="H58" s="139"/>
      <c r="I58" s="173"/>
      <c r="J58" s="172">
        <f t="shared" si="0"/>
        <v>0</v>
      </c>
      <c r="K58" s="139"/>
      <c r="L58" s="139"/>
      <c r="M58" s="139"/>
      <c r="N58" s="137"/>
      <c r="O58" s="136"/>
    </row>
    <row r="59" spans="1:15" s="134" customFormat="1" ht="15" x14ac:dyDescent="0.3">
      <c r="A59" s="427"/>
      <c r="B59" s="442"/>
      <c r="C59" s="443"/>
      <c r="D59" s="136"/>
      <c r="E59" s="136"/>
      <c r="F59" s="137"/>
      <c r="G59" s="137"/>
      <c r="H59" s="139"/>
      <c r="I59" s="173"/>
      <c r="J59" s="172">
        <f t="shared" si="0"/>
        <v>0</v>
      </c>
      <c r="K59" s="139"/>
      <c r="L59" s="139"/>
      <c r="M59" s="139"/>
      <c r="N59" s="137"/>
      <c r="O59" s="136"/>
    </row>
    <row r="60" spans="1:15" s="134" customFormat="1" ht="15" x14ac:dyDescent="0.3">
      <c r="A60" s="427">
        <f>+A58+1</f>
        <v>21</v>
      </c>
      <c r="B60" s="442"/>
      <c r="C60" s="443"/>
      <c r="D60" s="136"/>
      <c r="E60" s="136"/>
      <c r="F60" s="137"/>
      <c r="G60" s="137"/>
      <c r="H60" s="139"/>
      <c r="I60" s="173"/>
      <c r="J60" s="172">
        <f t="shared" si="0"/>
        <v>0</v>
      </c>
      <c r="K60" s="139"/>
      <c r="L60" s="139"/>
      <c r="M60" s="139"/>
      <c r="N60" s="137"/>
      <c r="O60" s="136"/>
    </row>
    <row r="61" spans="1:15" s="134" customFormat="1" ht="15" x14ac:dyDescent="0.3">
      <c r="A61" s="427"/>
      <c r="B61" s="442"/>
      <c r="C61" s="443"/>
      <c r="D61" s="136"/>
      <c r="E61" s="136"/>
      <c r="F61" s="137"/>
      <c r="G61" s="137"/>
      <c r="H61" s="139"/>
      <c r="I61" s="173"/>
      <c r="J61" s="172">
        <f t="shared" si="0"/>
        <v>0</v>
      </c>
      <c r="K61" s="139"/>
      <c r="L61" s="139"/>
      <c r="M61" s="139"/>
      <c r="N61" s="137"/>
      <c r="O61" s="136"/>
    </row>
    <row r="62" spans="1:15" s="134" customFormat="1" ht="15" x14ac:dyDescent="0.3">
      <c r="A62" s="427">
        <f>+A60+1</f>
        <v>22</v>
      </c>
      <c r="B62" s="442"/>
      <c r="C62" s="443"/>
      <c r="D62" s="136"/>
      <c r="E62" s="136"/>
      <c r="F62" s="137"/>
      <c r="G62" s="137"/>
      <c r="H62" s="139"/>
      <c r="I62" s="173"/>
      <c r="J62" s="172">
        <f t="shared" si="0"/>
        <v>0</v>
      </c>
      <c r="K62" s="139"/>
      <c r="L62" s="139"/>
      <c r="M62" s="139"/>
      <c r="N62" s="137"/>
      <c r="O62" s="136"/>
    </row>
    <row r="63" spans="1:15" s="134" customFormat="1" ht="15" x14ac:dyDescent="0.3">
      <c r="A63" s="427"/>
      <c r="B63" s="442"/>
      <c r="C63" s="443"/>
      <c r="D63" s="136"/>
      <c r="E63" s="136"/>
      <c r="F63" s="137"/>
      <c r="G63" s="137"/>
      <c r="H63" s="139"/>
      <c r="I63" s="173"/>
      <c r="J63" s="172">
        <f t="shared" si="0"/>
        <v>0</v>
      </c>
      <c r="K63" s="139"/>
      <c r="L63" s="139"/>
      <c r="M63" s="139"/>
      <c r="N63" s="137"/>
      <c r="O63" s="136"/>
    </row>
    <row r="64" spans="1:15" s="134" customFormat="1" ht="15" x14ac:dyDescent="0.3">
      <c r="A64" s="427">
        <f>+A62+1</f>
        <v>23</v>
      </c>
      <c r="B64" s="442"/>
      <c r="C64" s="443"/>
      <c r="D64" s="136"/>
      <c r="E64" s="136"/>
      <c r="F64" s="137"/>
      <c r="G64" s="137"/>
      <c r="H64" s="139"/>
      <c r="I64" s="173"/>
      <c r="J64" s="172">
        <f t="shared" si="0"/>
        <v>0</v>
      </c>
      <c r="K64" s="139"/>
      <c r="L64" s="139"/>
      <c r="M64" s="139"/>
      <c r="N64" s="137"/>
      <c r="O64" s="136"/>
    </row>
    <row r="65" spans="1:15" s="134" customFormat="1" ht="15" x14ac:dyDescent="0.3">
      <c r="A65" s="427"/>
      <c r="B65" s="442"/>
      <c r="C65" s="443"/>
      <c r="D65" s="136"/>
      <c r="E65" s="136"/>
      <c r="F65" s="137"/>
      <c r="G65" s="137"/>
      <c r="H65" s="139"/>
      <c r="I65" s="173"/>
      <c r="J65" s="172">
        <f t="shared" si="0"/>
        <v>0</v>
      </c>
      <c r="K65" s="139"/>
      <c r="L65" s="139"/>
      <c r="M65" s="139"/>
      <c r="N65" s="137"/>
      <c r="O65" s="136"/>
    </row>
    <row r="66" spans="1:15" s="134" customFormat="1" ht="15" x14ac:dyDescent="0.3">
      <c r="A66" s="427">
        <f>+A64+1</f>
        <v>24</v>
      </c>
      <c r="B66" s="442"/>
      <c r="C66" s="443"/>
      <c r="D66" s="136"/>
      <c r="E66" s="136"/>
      <c r="F66" s="137"/>
      <c r="G66" s="137"/>
      <c r="H66" s="139"/>
      <c r="I66" s="173"/>
      <c r="J66" s="172">
        <f t="shared" si="0"/>
        <v>0</v>
      </c>
      <c r="K66" s="139"/>
      <c r="L66" s="139"/>
      <c r="M66" s="139"/>
      <c r="N66" s="137"/>
      <c r="O66" s="136"/>
    </row>
    <row r="67" spans="1:15" s="134" customFormat="1" ht="15" x14ac:dyDescent="0.3">
      <c r="A67" s="427"/>
      <c r="B67" s="442"/>
      <c r="C67" s="443"/>
      <c r="D67" s="136"/>
      <c r="E67" s="136"/>
      <c r="F67" s="137"/>
      <c r="G67" s="137"/>
      <c r="H67" s="139"/>
      <c r="I67" s="173"/>
      <c r="J67" s="172">
        <f t="shared" si="0"/>
        <v>0</v>
      </c>
      <c r="K67" s="139"/>
      <c r="L67" s="139"/>
      <c r="M67" s="139"/>
      <c r="N67" s="137"/>
      <c r="O67" s="136"/>
    </row>
    <row r="68" spans="1:15" s="134" customFormat="1" ht="15" x14ac:dyDescent="0.3">
      <c r="A68" s="427">
        <f>+A66+1</f>
        <v>25</v>
      </c>
      <c r="B68" s="442"/>
      <c r="C68" s="443"/>
      <c r="D68" s="136"/>
      <c r="E68" s="136"/>
      <c r="F68" s="137"/>
      <c r="G68" s="137"/>
      <c r="H68" s="139"/>
      <c r="I68" s="173"/>
      <c r="J68" s="172">
        <f t="shared" si="0"/>
        <v>0</v>
      </c>
      <c r="K68" s="139"/>
      <c r="L68" s="139"/>
      <c r="M68" s="139"/>
      <c r="N68" s="137"/>
      <c r="O68" s="136"/>
    </row>
    <row r="69" spans="1:15" s="134" customFormat="1" ht="15" x14ac:dyDescent="0.3">
      <c r="A69" s="427"/>
      <c r="B69" s="442"/>
      <c r="C69" s="443"/>
      <c r="D69" s="136"/>
      <c r="E69" s="136"/>
      <c r="F69" s="137"/>
      <c r="G69" s="137"/>
      <c r="H69" s="139"/>
      <c r="I69" s="173"/>
      <c r="J69" s="172">
        <f t="shared" si="0"/>
        <v>0</v>
      </c>
      <c r="K69" s="139"/>
      <c r="L69" s="139"/>
      <c r="M69" s="139"/>
      <c r="N69" s="137"/>
      <c r="O69" s="136"/>
    </row>
    <row r="70" spans="1:15" s="134" customFormat="1" ht="15" x14ac:dyDescent="0.3">
      <c r="A70" s="427">
        <f>+A68+1</f>
        <v>26</v>
      </c>
      <c r="B70" s="442"/>
      <c r="C70" s="443"/>
      <c r="D70" s="136"/>
      <c r="E70" s="136"/>
      <c r="F70" s="137"/>
      <c r="G70" s="137"/>
      <c r="H70" s="139"/>
      <c r="I70" s="173"/>
      <c r="J70" s="172">
        <f t="shared" si="0"/>
        <v>0</v>
      </c>
      <c r="K70" s="139"/>
      <c r="L70" s="139"/>
      <c r="M70" s="139"/>
      <c r="N70" s="137"/>
      <c r="O70" s="136"/>
    </row>
    <row r="71" spans="1:15" s="134" customFormat="1" ht="15" x14ac:dyDescent="0.3">
      <c r="A71" s="427"/>
      <c r="B71" s="442"/>
      <c r="C71" s="443"/>
      <c r="D71" s="136"/>
      <c r="E71" s="136"/>
      <c r="F71" s="137"/>
      <c r="G71" s="137"/>
      <c r="H71" s="139"/>
      <c r="I71" s="173"/>
      <c r="J71" s="172">
        <f t="shared" si="0"/>
        <v>0</v>
      </c>
      <c r="K71" s="139"/>
      <c r="L71" s="139"/>
      <c r="M71" s="139"/>
      <c r="N71" s="137"/>
      <c r="O71" s="136"/>
    </row>
    <row r="72" spans="1:15" s="134" customFormat="1" ht="15" x14ac:dyDescent="0.3">
      <c r="A72" s="427">
        <f>+A70+1</f>
        <v>27</v>
      </c>
      <c r="B72" s="442"/>
      <c r="C72" s="443"/>
      <c r="D72" s="136"/>
      <c r="E72" s="136"/>
      <c r="F72" s="137"/>
      <c r="G72" s="137"/>
      <c r="H72" s="139"/>
      <c r="I72" s="173"/>
      <c r="J72" s="172">
        <f t="shared" si="0"/>
        <v>0</v>
      </c>
      <c r="K72" s="139"/>
      <c r="L72" s="139"/>
      <c r="M72" s="139"/>
      <c r="N72" s="137"/>
      <c r="O72" s="136"/>
    </row>
    <row r="73" spans="1:15" s="134" customFormat="1" ht="15" x14ac:dyDescent="0.3">
      <c r="A73" s="427"/>
      <c r="B73" s="442"/>
      <c r="C73" s="443"/>
      <c r="D73" s="136"/>
      <c r="E73" s="136"/>
      <c r="F73" s="137"/>
      <c r="G73" s="137"/>
      <c r="H73" s="139"/>
      <c r="I73" s="173"/>
      <c r="J73" s="172">
        <f t="shared" si="0"/>
        <v>0</v>
      </c>
      <c r="K73" s="139"/>
      <c r="L73" s="139"/>
      <c r="M73" s="139"/>
      <c r="N73" s="137"/>
      <c r="O73" s="136"/>
    </row>
    <row r="74" spans="1:15" s="134" customFormat="1" ht="15" x14ac:dyDescent="0.3">
      <c r="A74" s="427">
        <f>+A72+1</f>
        <v>28</v>
      </c>
      <c r="B74" s="442"/>
      <c r="C74" s="443"/>
      <c r="D74" s="136"/>
      <c r="E74" s="136"/>
      <c r="F74" s="137"/>
      <c r="G74" s="137"/>
      <c r="H74" s="139"/>
      <c r="I74" s="173"/>
      <c r="J74" s="172">
        <f t="shared" si="0"/>
        <v>0</v>
      </c>
      <c r="K74" s="139"/>
      <c r="L74" s="139"/>
      <c r="M74" s="139"/>
      <c r="N74" s="137"/>
      <c r="O74" s="136"/>
    </row>
    <row r="75" spans="1:15" s="134" customFormat="1" ht="15" x14ac:dyDescent="0.3">
      <c r="A75" s="427"/>
      <c r="B75" s="442"/>
      <c r="C75" s="443"/>
      <c r="D75" s="136"/>
      <c r="E75" s="136"/>
      <c r="F75" s="137"/>
      <c r="G75" s="137"/>
      <c r="H75" s="139"/>
      <c r="I75" s="173"/>
      <c r="J75" s="172">
        <f t="shared" si="0"/>
        <v>0</v>
      </c>
      <c r="K75" s="139"/>
      <c r="L75" s="139"/>
      <c r="M75" s="139"/>
      <c r="N75" s="137"/>
      <c r="O75" s="136"/>
    </row>
    <row r="76" spans="1:15" s="134" customFormat="1" ht="15" x14ac:dyDescent="0.3">
      <c r="A76" s="440">
        <f>+A74+1</f>
        <v>29</v>
      </c>
      <c r="B76" s="442"/>
      <c r="C76" s="443"/>
      <c r="D76" s="136"/>
      <c r="E76" s="136"/>
      <c r="F76" s="137"/>
      <c r="G76" s="137"/>
      <c r="H76" s="139"/>
      <c r="I76" s="173"/>
      <c r="J76" s="172">
        <f>I76*H76</f>
        <v>0</v>
      </c>
      <c r="K76" s="139"/>
      <c r="L76" s="139"/>
      <c r="M76" s="139"/>
      <c r="N76" s="137"/>
      <c r="O76" s="174"/>
    </row>
    <row r="77" spans="1:15" s="134" customFormat="1" ht="15" x14ac:dyDescent="0.3">
      <c r="A77" s="441"/>
      <c r="B77" s="442"/>
      <c r="C77" s="443"/>
      <c r="D77" s="136"/>
      <c r="E77" s="136"/>
      <c r="F77" s="137"/>
      <c r="G77" s="137"/>
      <c r="H77" s="139"/>
      <c r="I77" s="173"/>
      <c r="J77" s="172">
        <f t="shared" si="0"/>
        <v>0</v>
      </c>
      <c r="K77" s="139"/>
      <c r="L77" s="139"/>
      <c r="M77" s="139"/>
      <c r="N77" s="137"/>
      <c r="O77" s="126"/>
    </row>
    <row r="78" spans="1:15" s="134" customFormat="1" ht="15" x14ac:dyDescent="0.3">
      <c r="A78" s="440">
        <f>+A76+1</f>
        <v>30</v>
      </c>
      <c r="B78" s="442"/>
      <c r="C78" s="443"/>
      <c r="D78" s="136"/>
      <c r="E78" s="136"/>
      <c r="F78" s="137"/>
      <c r="G78" s="137"/>
      <c r="H78" s="139"/>
      <c r="I78" s="173"/>
      <c r="J78" s="172">
        <f>I78*H78</f>
        <v>0</v>
      </c>
      <c r="K78" s="139"/>
      <c r="L78" s="139"/>
      <c r="M78" s="139"/>
      <c r="N78" s="137"/>
      <c r="O78" s="174"/>
    </row>
    <row r="79" spans="1:15" s="134" customFormat="1" ht="15" x14ac:dyDescent="0.3">
      <c r="A79" s="441"/>
      <c r="B79" s="442"/>
      <c r="C79" s="443"/>
      <c r="D79" s="136"/>
      <c r="E79" s="136"/>
      <c r="F79" s="137"/>
      <c r="G79" s="137"/>
      <c r="H79" s="139"/>
      <c r="I79" s="173"/>
      <c r="J79" s="172">
        <f t="shared" ref="J79" si="1">I79*H79</f>
        <v>0</v>
      </c>
      <c r="K79" s="139"/>
      <c r="L79" s="139"/>
      <c r="M79" s="139"/>
      <c r="N79" s="137"/>
      <c r="O79" s="126"/>
    </row>
    <row r="80" spans="1:15" s="134" customFormat="1" ht="15" x14ac:dyDescent="0.3">
      <c r="A80" s="440">
        <f>+A78+1</f>
        <v>31</v>
      </c>
      <c r="B80" s="442"/>
      <c r="C80" s="443"/>
      <c r="D80" s="136"/>
      <c r="E80" s="136"/>
      <c r="F80" s="137"/>
      <c r="G80" s="137"/>
      <c r="H80" s="139"/>
      <c r="I80" s="173"/>
      <c r="J80" s="172">
        <f>I80*H80</f>
        <v>0</v>
      </c>
      <c r="K80" s="139"/>
      <c r="L80" s="139"/>
      <c r="M80" s="139"/>
      <c r="N80" s="137"/>
      <c r="O80" s="174"/>
    </row>
    <row r="81" spans="1:15" s="134" customFormat="1" ht="15" x14ac:dyDescent="0.3">
      <c r="A81" s="441"/>
      <c r="B81" s="442"/>
      <c r="C81" s="443"/>
      <c r="D81" s="136"/>
      <c r="E81" s="136"/>
      <c r="F81" s="137"/>
      <c r="G81" s="137"/>
      <c r="H81" s="139"/>
      <c r="I81" s="173"/>
      <c r="J81" s="172">
        <f t="shared" ref="J81" si="2">I81*H81</f>
        <v>0</v>
      </c>
      <c r="K81" s="139"/>
      <c r="L81" s="139"/>
      <c r="M81" s="139"/>
      <c r="N81" s="137"/>
      <c r="O81" s="126"/>
    </row>
    <row r="82" spans="1:15" s="134" customFormat="1" ht="15" x14ac:dyDescent="0.3">
      <c r="A82" s="440">
        <f>+A80+1</f>
        <v>32</v>
      </c>
      <c r="B82" s="442"/>
      <c r="C82" s="443"/>
      <c r="D82" s="136"/>
      <c r="E82" s="136"/>
      <c r="F82" s="137"/>
      <c r="G82" s="137"/>
      <c r="H82" s="139"/>
      <c r="I82" s="173"/>
      <c r="J82" s="172">
        <f>I82*H82</f>
        <v>0</v>
      </c>
      <c r="K82" s="139"/>
      <c r="L82" s="139"/>
      <c r="M82" s="139"/>
      <c r="N82" s="137"/>
      <c r="O82" s="174"/>
    </row>
    <row r="83" spans="1:15" s="134" customFormat="1" ht="15" x14ac:dyDescent="0.3">
      <c r="A83" s="441"/>
      <c r="B83" s="442"/>
      <c r="C83" s="443"/>
      <c r="D83" s="136"/>
      <c r="E83" s="136"/>
      <c r="F83" s="137"/>
      <c r="G83" s="137"/>
      <c r="H83" s="139"/>
      <c r="I83" s="173"/>
      <c r="J83" s="172">
        <f t="shared" ref="J83" si="3">I83*H83</f>
        <v>0</v>
      </c>
      <c r="K83" s="139"/>
      <c r="L83" s="139"/>
      <c r="M83" s="139"/>
      <c r="N83" s="137"/>
      <c r="O83" s="126"/>
    </row>
    <row r="84" spans="1:15" s="134" customFormat="1" ht="15" x14ac:dyDescent="0.3">
      <c r="A84" s="440">
        <f>+A82+1</f>
        <v>33</v>
      </c>
      <c r="B84" s="442"/>
      <c r="C84" s="443"/>
      <c r="D84" s="136"/>
      <c r="E84" s="136"/>
      <c r="F84" s="137"/>
      <c r="G84" s="137"/>
      <c r="H84" s="139"/>
      <c r="I84" s="173"/>
      <c r="J84" s="172">
        <f>I84*H84</f>
        <v>0</v>
      </c>
      <c r="K84" s="139"/>
      <c r="L84" s="139"/>
      <c r="M84" s="139"/>
      <c r="N84" s="137"/>
      <c r="O84" s="174"/>
    </row>
    <row r="85" spans="1:15" s="134" customFormat="1" ht="15" x14ac:dyDescent="0.3">
      <c r="A85" s="441"/>
      <c r="B85" s="442"/>
      <c r="C85" s="443"/>
      <c r="D85" s="136"/>
      <c r="E85" s="136"/>
      <c r="F85" s="137"/>
      <c r="G85" s="137"/>
      <c r="H85" s="139"/>
      <c r="I85" s="173"/>
      <c r="J85" s="172">
        <f t="shared" ref="J85" si="4">I85*H85</f>
        <v>0</v>
      </c>
      <c r="K85" s="139"/>
      <c r="L85" s="139"/>
      <c r="M85" s="139"/>
      <c r="N85" s="137"/>
      <c r="O85" s="126"/>
    </row>
    <row r="86" spans="1:15" s="134" customFormat="1" ht="15" x14ac:dyDescent="0.3">
      <c r="A86" s="440">
        <f>+A84+1</f>
        <v>34</v>
      </c>
      <c r="B86" s="442"/>
      <c r="C86" s="443"/>
      <c r="D86" s="136"/>
      <c r="E86" s="136"/>
      <c r="F86" s="137"/>
      <c r="G86" s="137"/>
      <c r="H86" s="139"/>
      <c r="I86" s="173"/>
      <c r="J86" s="172">
        <f>I86*H86</f>
        <v>0</v>
      </c>
      <c r="K86" s="139"/>
      <c r="L86" s="139"/>
      <c r="M86" s="139"/>
      <c r="N86" s="137"/>
      <c r="O86" s="174"/>
    </row>
    <row r="87" spans="1:15" s="134" customFormat="1" ht="15" x14ac:dyDescent="0.3">
      <c r="A87" s="441"/>
      <c r="B87" s="442"/>
      <c r="C87" s="443"/>
      <c r="D87" s="136"/>
      <c r="E87" s="136"/>
      <c r="F87" s="137"/>
      <c r="G87" s="137"/>
      <c r="H87" s="139"/>
      <c r="I87" s="173"/>
      <c r="J87" s="172">
        <f t="shared" ref="J87" si="5">I87*H87</f>
        <v>0</v>
      </c>
      <c r="K87" s="139"/>
      <c r="L87" s="139"/>
      <c r="M87" s="139"/>
      <c r="N87" s="137"/>
      <c r="O87" s="126"/>
    </row>
    <row r="88" spans="1:15" s="134" customFormat="1" ht="15" x14ac:dyDescent="0.3">
      <c r="A88" s="440">
        <f>+A86+1</f>
        <v>35</v>
      </c>
      <c r="B88" s="442"/>
      <c r="C88" s="443"/>
      <c r="D88" s="136"/>
      <c r="E88" s="136"/>
      <c r="F88" s="137"/>
      <c r="G88" s="137"/>
      <c r="H88" s="139"/>
      <c r="I88" s="173"/>
      <c r="J88" s="172">
        <f>I88*H88</f>
        <v>0</v>
      </c>
      <c r="K88" s="139"/>
      <c r="L88" s="139"/>
      <c r="M88" s="139"/>
      <c r="N88" s="137"/>
      <c r="O88" s="174"/>
    </row>
    <row r="89" spans="1:15" s="134" customFormat="1" ht="15" x14ac:dyDescent="0.3">
      <c r="A89" s="441"/>
      <c r="B89" s="442"/>
      <c r="C89" s="443"/>
      <c r="D89" s="136"/>
      <c r="E89" s="136"/>
      <c r="F89" s="137"/>
      <c r="G89" s="137"/>
      <c r="H89" s="139"/>
      <c r="I89" s="173"/>
      <c r="J89" s="172">
        <f t="shared" ref="J89" si="6">I89*H89</f>
        <v>0</v>
      </c>
      <c r="K89" s="139"/>
      <c r="L89" s="139"/>
      <c r="M89" s="139"/>
      <c r="N89" s="137"/>
      <c r="O89" s="126"/>
    </row>
    <row r="90" spans="1:15" s="134" customFormat="1" ht="15" x14ac:dyDescent="0.3">
      <c r="A90" s="440">
        <f>+A88+1</f>
        <v>36</v>
      </c>
      <c r="B90" s="442"/>
      <c r="C90" s="443"/>
      <c r="D90" s="136"/>
      <c r="E90" s="136"/>
      <c r="F90" s="137"/>
      <c r="G90" s="137"/>
      <c r="H90" s="139"/>
      <c r="I90" s="173"/>
      <c r="J90" s="172">
        <f>I90*H90</f>
        <v>0</v>
      </c>
      <c r="K90" s="139"/>
      <c r="L90" s="139"/>
      <c r="M90" s="139"/>
      <c r="N90" s="137"/>
      <c r="O90" s="174"/>
    </row>
    <row r="91" spans="1:15" s="134" customFormat="1" ht="15" x14ac:dyDescent="0.3">
      <c r="A91" s="441"/>
      <c r="B91" s="442"/>
      <c r="C91" s="443"/>
      <c r="D91" s="136"/>
      <c r="E91" s="136"/>
      <c r="F91" s="137"/>
      <c r="G91" s="137"/>
      <c r="H91" s="139"/>
      <c r="I91" s="173"/>
      <c r="J91" s="172">
        <f t="shared" ref="J91" si="7">I91*H91</f>
        <v>0</v>
      </c>
      <c r="K91" s="139"/>
      <c r="L91" s="139"/>
      <c r="M91" s="139"/>
      <c r="N91" s="137"/>
      <c r="O91" s="126"/>
    </row>
    <row r="92" spans="1:15" s="134" customFormat="1" ht="15" x14ac:dyDescent="0.3">
      <c r="A92" s="440">
        <f>+A90+1</f>
        <v>37</v>
      </c>
      <c r="B92" s="442"/>
      <c r="C92" s="443"/>
      <c r="D92" s="136"/>
      <c r="E92" s="136"/>
      <c r="F92" s="137"/>
      <c r="G92" s="137"/>
      <c r="H92" s="139"/>
      <c r="I92" s="173"/>
      <c r="J92" s="172">
        <f>I92*H92</f>
        <v>0</v>
      </c>
      <c r="K92" s="139"/>
      <c r="L92" s="139"/>
      <c r="M92" s="139"/>
      <c r="N92" s="137"/>
      <c r="O92" s="174"/>
    </row>
    <row r="93" spans="1:15" s="134" customFormat="1" ht="15" x14ac:dyDescent="0.3">
      <c r="A93" s="441"/>
      <c r="B93" s="442"/>
      <c r="C93" s="443"/>
      <c r="D93" s="136"/>
      <c r="E93" s="136"/>
      <c r="F93" s="137"/>
      <c r="G93" s="137"/>
      <c r="H93" s="139"/>
      <c r="I93" s="173"/>
      <c r="J93" s="172">
        <f t="shared" ref="J93" si="8">I93*H93</f>
        <v>0</v>
      </c>
      <c r="K93" s="139"/>
      <c r="L93" s="139"/>
      <c r="M93" s="139"/>
      <c r="N93" s="137"/>
      <c r="O93" s="126"/>
    </row>
    <row r="94" spans="1:15" s="134" customFormat="1" ht="15" x14ac:dyDescent="0.3">
      <c r="A94" s="440">
        <f>+A92+1</f>
        <v>38</v>
      </c>
      <c r="B94" s="442"/>
      <c r="C94" s="443"/>
      <c r="D94" s="136"/>
      <c r="E94" s="136"/>
      <c r="F94" s="137"/>
      <c r="G94" s="137"/>
      <c r="H94" s="139"/>
      <c r="I94" s="173"/>
      <c r="J94" s="172">
        <f>I94*H94</f>
        <v>0</v>
      </c>
      <c r="K94" s="139"/>
      <c r="L94" s="139"/>
      <c r="M94" s="139"/>
      <c r="N94" s="137"/>
      <c r="O94" s="174"/>
    </row>
    <row r="95" spans="1:15" s="134" customFormat="1" ht="15" x14ac:dyDescent="0.3">
      <c r="A95" s="441"/>
      <c r="B95" s="442"/>
      <c r="C95" s="443"/>
      <c r="D95" s="136"/>
      <c r="E95" s="136"/>
      <c r="F95" s="137"/>
      <c r="G95" s="137"/>
      <c r="H95" s="139"/>
      <c r="I95" s="173"/>
      <c r="J95" s="172">
        <f t="shared" ref="J95" si="9">I95*H95</f>
        <v>0</v>
      </c>
      <c r="K95" s="139"/>
      <c r="L95" s="139"/>
      <c r="M95" s="139"/>
      <c r="N95" s="137"/>
      <c r="O95" s="126"/>
    </row>
    <row r="96" spans="1:15" s="134" customFormat="1" ht="15" x14ac:dyDescent="0.3">
      <c r="A96" s="440">
        <f>+A94+1</f>
        <v>39</v>
      </c>
      <c r="B96" s="442"/>
      <c r="C96" s="443"/>
      <c r="D96" s="136"/>
      <c r="E96" s="136"/>
      <c r="F96" s="137"/>
      <c r="G96" s="137"/>
      <c r="H96" s="139"/>
      <c r="I96" s="173"/>
      <c r="J96" s="172">
        <f>I96*H96</f>
        <v>0</v>
      </c>
      <c r="K96" s="139"/>
      <c r="L96" s="139"/>
      <c r="M96" s="139"/>
      <c r="N96" s="137"/>
      <c r="O96" s="174"/>
    </row>
    <row r="97" spans="1:15" s="134" customFormat="1" ht="15" x14ac:dyDescent="0.3">
      <c r="A97" s="441"/>
      <c r="B97" s="442"/>
      <c r="C97" s="443"/>
      <c r="D97" s="136"/>
      <c r="E97" s="136"/>
      <c r="F97" s="137"/>
      <c r="G97" s="137"/>
      <c r="H97" s="139"/>
      <c r="I97" s="173"/>
      <c r="J97" s="172">
        <f t="shared" ref="J97" si="10">I97*H97</f>
        <v>0</v>
      </c>
      <c r="K97" s="139"/>
      <c r="L97" s="139"/>
      <c r="M97" s="139"/>
      <c r="N97" s="137"/>
      <c r="O97" s="126"/>
    </row>
    <row r="98" spans="1:15" s="134" customFormat="1" ht="15" x14ac:dyDescent="0.3">
      <c r="A98" s="440">
        <f>+A96+1</f>
        <v>40</v>
      </c>
      <c r="B98" s="442"/>
      <c r="C98" s="443"/>
      <c r="D98" s="136"/>
      <c r="E98" s="136"/>
      <c r="F98" s="137"/>
      <c r="G98" s="137"/>
      <c r="H98" s="139"/>
      <c r="I98" s="173"/>
      <c r="J98" s="172">
        <f>I98*H98</f>
        <v>0</v>
      </c>
      <c r="K98" s="139"/>
      <c r="L98" s="139"/>
      <c r="M98" s="139"/>
      <c r="N98" s="137"/>
      <c r="O98" s="174"/>
    </row>
    <row r="99" spans="1:15" s="134" customFormat="1" ht="15" x14ac:dyDescent="0.3">
      <c r="A99" s="441"/>
      <c r="B99" s="442"/>
      <c r="C99" s="443"/>
      <c r="D99" s="136"/>
      <c r="E99" s="136"/>
      <c r="F99" s="137"/>
      <c r="G99" s="137"/>
      <c r="H99" s="139"/>
      <c r="I99" s="173"/>
      <c r="J99" s="172">
        <f t="shared" ref="J99" si="11">I99*H99</f>
        <v>0</v>
      </c>
      <c r="K99" s="139"/>
      <c r="L99" s="139"/>
      <c r="M99" s="139"/>
      <c r="N99" s="137"/>
      <c r="O99" s="126"/>
    </row>
    <row r="100" spans="1:15" s="134" customFormat="1" ht="15" x14ac:dyDescent="0.3">
      <c r="A100" s="440">
        <f>+A98+1</f>
        <v>41</v>
      </c>
      <c r="B100" s="442"/>
      <c r="C100" s="443"/>
      <c r="D100" s="136"/>
      <c r="E100" s="136"/>
      <c r="F100" s="137"/>
      <c r="G100" s="137"/>
      <c r="H100" s="139"/>
      <c r="I100" s="173"/>
      <c r="J100" s="172">
        <f>I100*H100</f>
        <v>0</v>
      </c>
      <c r="K100" s="139"/>
      <c r="L100" s="139"/>
      <c r="M100" s="139"/>
      <c r="N100" s="137"/>
      <c r="O100" s="174"/>
    </row>
    <row r="101" spans="1:15" s="134" customFormat="1" ht="15" x14ac:dyDescent="0.3">
      <c r="A101" s="441"/>
      <c r="B101" s="442"/>
      <c r="C101" s="443"/>
      <c r="D101" s="136"/>
      <c r="E101" s="136"/>
      <c r="F101" s="137"/>
      <c r="G101" s="137"/>
      <c r="H101" s="139"/>
      <c r="I101" s="173"/>
      <c r="J101" s="172">
        <f t="shared" ref="J101" si="12">I101*H101</f>
        <v>0</v>
      </c>
      <c r="K101" s="139"/>
      <c r="L101" s="139"/>
      <c r="M101" s="139"/>
      <c r="N101" s="137"/>
      <c r="O101" s="126"/>
    </row>
    <row r="102" spans="1:15" s="134" customFormat="1" ht="15" x14ac:dyDescent="0.3">
      <c r="A102" s="440">
        <f>+A100+1</f>
        <v>42</v>
      </c>
      <c r="B102" s="442"/>
      <c r="C102" s="443"/>
      <c r="D102" s="136"/>
      <c r="E102" s="136"/>
      <c r="F102" s="137"/>
      <c r="G102" s="137"/>
      <c r="H102" s="139"/>
      <c r="I102" s="173"/>
      <c r="J102" s="172">
        <f>I102*H102</f>
        <v>0</v>
      </c>
      <c r="K102" s="139"/>
      <c r="L102" s="139"/>
      <c r="M102" s="139"/>
      <c r="N102" s="137"/>
      <c r="O102" s="174"/>
    </row>
    <row r="103" spans="1:15" s="134" customFormat="1" ht="15" x14ac:dyDescent="0.3">
      <c r="A103" s="441"/>
      <c r="B103" s="442"/>
      <c r="C103" s="443"/>
      <c r="D103" s="136"/>
      <c r="E103" s="136"/>
      <c r="F103" s="137"/>
      <c r="G103" s="137"/>
      <c r="H103" s="139"/>
      <c r="I103" s="173"/>
      <c r="J103" s="172">
        <f t="shared" ref="J103" si="13">I103*H103</f>
        <v>0</v>
      </c>
      <c r="K103" s="139"/>
      <c r="L103" s="139"/>
      <c r="M103" s="139"/>
      <c r="N103" s="137"/>
      <c r="O103" s="126"/>
    </row>
    <row r="104" spans="1:15" s="134" customFormat="1" ht="15" x14ac:dyDescent="0.3">
      <c r="A104" s="440">
        <f>+A102+1</f>
        <v>43</v>
      </c>
      <c r="B104" s="442"/>
      <c r="C104" s="443"/>
      <c r="D104" s="136"/>
      <c r="E104" s="136"/>
      <c r="F104" s="137"/>
      <c r="G104" s="137"/>
      <c r="H104" s="139"/>
      <c r="I104" s="173"/>
      <c r="J104" s="172">
        <f>I104*H104</f>
        <v>0</v>
      </c>
      <c r="K104" s="139"/>
      <c r="L104" s="139"/>
      <c r="M104" s="139"/>
      <c r="N104" s="137"/>
      <c r="O104" s="174"/>
    </row>
    <row r="105" spans="1:15" s="134" customFormat="1" ht="15" x14ac:dyDescent="0.3">
      <c r="A105" s="441"/>
      <c r="B105" s="442"/>
      <c r="C105" s="443"/>
      <c r="D105" s="136"/>
      <c r="E105" s="136"/>
      <c r="F105" s="137"/>
      <c r="G105" s="137"/>
      <c r="H105" s="139"/>
      <c r="I105" s="173"/>
      <c r="J105" s="172">
        <f t="shared" ref="J105" si="14">I105*H105</f>
        <v>0</v>
      </c>
      <c r="K105" s="139"/>
      <c r="L105" s="139"/>
      <c r="M105" s="139"/>
      <c r="N105" s="137"/>
      <c r="O105" s="126"/>
    </row>
    <row r="106" spans="1:15" s="134" customFormat="1" ht="15" x14ac:dyDescent="0.3">
      <c r="A106" s="440">
        <f>+A104+1</f>
        <v>44</v>
      </c>
      <c r="B106" s="442"/>
      <c r="C106" s="443"/>
      <c r="D106" s="136"/>
      <c r="E106" s="136"/>
      <c r="F106" s="137"/>
      <c r="G106" s="137"/>
      <c r="H106" s="139"/>
      <c r="I106" s="173"/>
      <c r="J106" s="172">
        <f>I106*H106</f>
        <v>0</v>
      </c>
      <c r="K106" s="139"/>
      <c r="L106" s="139"/>
      <c r="M106" s="139"/>
      <c r="N106" s="137"/>
      <c r="O106" s="174"/>
    </row>
    <row r="107" spans="1:15" s="134" customFormat="1" ht="15" x14ac:dyDescent="0.3">
      <c r="A107" s="441"/>
      <c r="B107" s="442"/>
      <c r="C107" s="443"/>
      <c r="D107" s="136"/>
      <c r="E107" s="136"/>
      <c r="F107" s="137"/>
      <c r="G107" s="137"/>
      <c r="H107" s="139"/>
      <c r="I107" s="173"/>
      <c r="J107" s="172">
        <f t="shared" ref="J107" si="15">I107*H107</f>
        <v>0</v>
      </c>
      <c r="K107" s="139"/>
      <c r="L107" s="139"/>
      <c r="M107" s="139"/>
      <c r="N107" s="137"/>
      <c r="O107" s="126"/>
    </row>
    <row r="108" spans="1:15" s="134" customFormat="1" ht="15" x14ac:dyDescent="0.3">
      <c r="A108" s="440">
        <f>+A106+1</f>
        <v>45</v>
      </c>
      <c r="B108" s="442"/>
      <c r="C108" s="443"/>
      <c r="D108" s="136"/>
      <c r="E108" s="136"/>
      <c r="F108" s="137"/>
      <c r="G108" s="137"/>
      <c r="H108" s="139"/>
      <c r="I108" s="173"/>
      <c r="J108" s="172">
        <f>I108*H108</f>
        <v>0</v>
      </c>
      <c r="K108" s="139"/>
      <c r="L108" s="139"/>
      <c r="M108" s="139"/>
      <c r="N108" s="137"/>
      <c r="O108" s="174"/>
    </row>
    <row r="109" spans="1:15" s="134" customFormat="1" ht="15" x14ac:dyDescent="0.3">
      <c r="A109" s="441"/>
      <c r="B109" s="442"/>
      <c r="C109" s="443"/>
      <c r="D109" s="136"/>
      <c r="E109" s="136"/>
      <c r="F109" s="137"/>
      <c r="G109" s="137"/>
      <c r="H109" s="139"/>
      <c r="I109" s="173"/>
      <c r="J109" s="172">
        <f t="shared" ref="J109" si="16">I109*H109</f>
        <v>0</v>
      </c>
      <c r="K109" s="139"/>
      <c r="L109" s="139"/>
      <c r="M109" s="139"/>
      <c r="N109" s="137"/>
      <c r="O109" s="126"/>
    </row>
    <row r="110" spans="1:15" s="134" customFormat="1" ht="15" x14ac:dyDescent="0.3">
      <c r="A110" s="440">
        <f>+A108+1</f>
        <v>46</v>
      </c>
      <c r="B110" s="442"/>
      <c r="C110" s="443"/>
      <c r="D110" s="136"/>
      <c r="E110" s="136"/>
      <c r="F110" s="137"/>
      <c r="G110" s="137"/>
      <c r="H110" s="139"/>
      <c r="I110" s="173"/>
      <c r="J110" s="172">
        <f>I110*H110</f>
        <v>0</v>
      </c>
      <c r="K110" s="139"/>
      <c r="L110" s="139"/>
      <c r="M110" s="139"/>
      <c r="N110" s="137"/>
      <c r="O110" s="174"/>
    </row>
    <row r="111" spans="1:15" s="134" customFormat="1" ht="15" x14ac:dyDescent="0.3">
      <c r="A111" s="441"/>
      <c r="B111" s="442"/>
      <c r="C111" s="443"/>
      <c r="D111" s="136"/>
      <c r="E111" s="136"/>
      <c r="F111" s="137"/>
      <c r="G111" s="137"/>
      <c r="H111" s="139"/>
      <c r="I111" s="173"/>
      <c r="J111" s="172">
        <f t="shared" ref="J111" si="17">I111*H111</f>
        <v>0</v>
      </c>
      <c r="K111" s="139"/>
      <c r="L111" s="139"/>
      <c r="M111" s="139"/>
      <c r="N111" s="137"/>
      <c r="O111" s="126"/>
    </row>
    <row r="112" spans="1:15" s="134" customFormat="1" ht="15" x14ac:dyDescent="0.3">
      <c r="A112" s="440">
        <f>+A110+1</f>
        <v>47</v>
      </c>
      <c r="B112" s="442"/>
      <c r="C112" s="443"/>
      <c r="D112" s="136"/>
      <c r="E112" s="136"/>
      <c r="F112" s="137"/>
      <c r="G112" s="137"/>
      <c r="H112" s="139"/>
      <c r="I112" s="173"/>
      <c r="J112" s="172">
        <f>I112*H112</f>
        <v>0</v>
      </c>
      <c r="K112" s="139"/>
      <c r="L112" s="139"/>
      <c r="M112" s="139"/>
      <c r="N112" s="137"/>
      <c r="O112" s="174"/>
    </row>
    <row r="113" spans="1:15" s="134" customFormat="1" ht="15" x14ac:dyDescent="0.3">
      <c r="A113" s="441"/>
      <c r="B113" s="442"/>
      <c r="C113" s="443"/>
      <c r="D113" s="136"/>
      <c r="E113" s="136"/>
      <c r="F113" s="137"/>
      <c r="G113" s="137"/>
      <c r="H113" s="139"/>
      <c r="I113" s="173"/>
      <c r="J113" s="172">
        <f t="shared" ref="J113" si="18">I113*H113</f>
        <v>0</v>
      </c>
      <c r="K113" s="139"/>
      <c r="L113" s="139"/>
      <c r="M113" s="139"/>
      <c r="N113" s="137"/>
      <c r="O113" s="126"/>
    </row>
    <row r="114" spans="1:15" s="134" customFormat="1" ht="15" x14ac:dyDescent="0.3">
      <c r="A114" s="440">
        <f>+A112+1</f>
        <v>48</v>
      </c>
      <c r="B114" s="442"/>
      <c r="C114" s="443"/>
      <c r="D114" s="136"/>
      <c r="E114" s="136"/>
      <c r="F114" s="137"/>
      <c r="G114" s="137"/>
      <c r="H114" s="139"/>
      <c r="I114" s="173"/>
      <c r="J114" s="172">
        <f>I114*H114</f>
        <v>0</v>
      </c>
      <c r="K114" s="139"/>
      <c r="L114" s="139"/>
      <c r="M114" s="139"/>
      <c r="N114" s="137"/>
      <c r="O114" s="174"/>
    </row>
    <row r="115" spans="1:15" s="134" customFormat="1" ht="15" x14ac:dyDescent="0.3">
      <c r="A115" s="441"/>
      <c r="B115" s="442"/>
      <c r="C115" s="443"/>
      <c r="D115" s="136"/>
      <c r="E115" s="136"/>
      <c r="F115" s="137"/>
      <c r="G115" s="137"/>
      <c r="H115" s="139"/>
      <c r="I115" s="173"/>
      <c r="J115" s="172">
        <f t="shared" ref="J115" si="19">I115*H115</f>
        <v>0</v>
      </c>
      <c r="K115" s="139"/>
      <c r="L115" s="139"/>
      <c r="M115" s="139"/>
      <c r="N115" s="137"/>
      <c r="O115" s="126"/>
    </row>
    <row r="116" spans="1:15" s="134" customFormat="1" ht="15" x14ac:dyDescent="0.3">
      <c r="A116" s="440">
        <f>+A114+1</f>
        <v>49</v>
      </c>
      <c r="B116" s="442"/>
      <c r="C116" s="443"/>
      <c r="D116" s="136"/>
      <c r="E116" s="136"/>
      <c r="F116" s="137"/>
      <c r="G116" s="137"/>
      <c r="H116" s="139"/>
      <c r="I116" s="173"/>
      <c r="J116" s="172">
        <f>I116*H116</f>
        <v>0</v>
      </c>
      <c r="K116" s="139"/>
      <c r="L116" s="139"/>
      <c r="M116" s="139"/>
      <c r="N116" s="137"/>
      <c r="O116" s="174"/>
    </row>
    <row r="117" spans="1:15" s="134" customFormat="1" ht="15" x14ac:dyDescent="0.3">
      <c r="A117" s="441"/>
      <c r="B117" s="442"/>
      <c r="C117" s="443"/>
      <c r="D117" s="136"/>
      <c r="E117" s="136"/>
      <c r="F117" s="137"/>
      <c r="G117" s="137"/>
      <c r="H117" s="139"/>
      <c r="I117" s="173"/>
      <c r="J117" s="172">
        <f t="shared" ref="J117" si="20">I117*H117</f>
        <v>0</v>
      </c>
      <c r="K117" s="139"/>
      <c r="L117" s="139"/>
      <c r="M117" s="139"/>
      <c r="N117" s="137"/>
      <c r="O117" s="126"/>
    </row>
    <row r="118" spans="1:15" s="134" customFormat="1" ht="15" x14ac:dyDescent="0.3">
      <c r="A118" s="440">
        <f>+A116+1</f>
        <v>50</v>
      </c>
      <c r="B118" s="442"/>
      <c r="C118" s="443"/>
      <c r="D118" s="136"/>
      <c r="E118" s="136"/>
      <c r="F118" s="137"/>
      <c r="G118" s="137"/>
      <c r="H118" s="139"/>
      <c r="I118" s="173"/>
      <c r="J118" s="172">
        <f>I118*H118</f>
        <v>0</v>
      </c>
      <c r="K118" s="139"/>
      <c r="L118" s="139"/>
      <c r="M118" s="139"/>
      <c r="N118" s="137"/>
      <c r="O118" s="174"/>
    </row>
    <row r="119" spans="1:15" s="134" customFormat="1" ht="15" x14ac:dyDescent="0.3">
      <c r="A119" s="441"/>
      <c r="B119" s="442"/>
      <c r="C119" s="443"/>
      <c r="D119" s="136"/>
      <c r="E119" s="136"/>
      <c r="F119" s="137"/>
      <c r="G119" s="137"/>
      <c r="H119" s="139"/>
      <c r="I119" s="173"/>
      <c r="J119" s="172">
        <f t="shared" ref="J119" si="21">I119*H119</f>
        <v>0</v>
      </c>
      <c r="K119" s="139"/>
      <c r="L119" s="139"/>
      <c r="M119" s="139"/>
      <c r="N119" s="137"/>
      <c r="O119" s="126"/>
    </row>
    <row r="120" spans="1:15" s="177" customFormat="1" ht="24.5" x14ac:dyDescent="0.45">
      <c r="A120" s="444" t="s">
        <v>92</v>
      </c>
      <c r="B120" s="444"/>
      <c r="C120" s="444"/>
      <c r="D120" s="444"/>
      <c r="E120" s="444"/>
      <c r="F120" s="444"/>
      <c r="G120" s="175"/>
      <c r="H120" s="175"/>
      <c r="I120" s="175">
        <f>SUBTOTAL(9,I20:I119)</f>
        <v>0</v>
      </c>
      <c r="J120" s="175">
        <f>SUBTOTAL(9,J20:J119)</f>
        <v>0</v>
      </c>
      <c r="K120" s="176"/>
      <c r="L120" s="176"/>
      <c r="M120" s="176"/>
      <c r="N120" s="176"/>
      <c r="O120" s="176"/>
    </row>
    <row r="123" spans="1:15" ht="15" customHeight="1" x14ac:dyDescent="0.25">
      <c r="A123" s="431" t="s">
        <v>118</v>
      </c>
      <c r="B123" s="431"/>
      <c r="C123" s="431"/>
      <c r="D123" s="431"/>
      <c r="E123" s="431"/>
      <c r="F123" s="431"/>
      <c r="G123" s="431"/>
      <c r="H123" s="431"/>
      <c r="I123" s="431"/>
      <c r="J123" s="431"/>
    </row>
    <row r="124" spans="1:15" x14ac:dyDescent="0.25">
      <c r="A124" s="431"/>
      <c r="B124" s="431"/>
      <c r="C124" s="431"/>
      <c r="D124" s="431"/>
      <c r="E124" s="431"/>
      <c r="F124" s="431"/>
      <c r="G124" s="431"/>
      <c r="H124" s="431"/>
      <c r="I124" s="431"/>
      <c r="J124" s="431"/>
    </row>
    <row r="125" spans="1:15" x14ac:dyDescent="0.25">
      <c r="A125" s="431"/>
      <c r="B125" s="431"/>
      <c r="C125" s="431"/>
      <c r="D125" s="431"/>
      <c r="E125" s="431"/>
      <c r="F125" s="431"/>
      <c r="G125" s="431"/>
      <c r="H125" s="431"/>
      <c r="I125" s="431"/>
      <c r="J125" s="431"/>
    </row>
    <row r="126" spans="1:15" x14ac:dyDescent="0.25">
      <c r="A126" s="431"/>
      <c r="B126" s="431"/>
      <c r="C126" s="431"/>
      <c r="D126" s="431"/>
      <c r="E126" s="431"/>
      <c r="F126" s="431"/>
      <c r="G126" s="431"/>
      <c r="H126" s="431"/>
      <c r="I126" s="431"/>
      <c r="J126" s="431"/>
    </row>
    <row r="127" spans="1:15" x14ac:dyDescent="0.25">
      <c r="A127" s="431"/>
      <c r="B127" s="431"/>
      <c r="C127" s="431"/>
      <c r="D127" s="431"/>
      <c r="E127" s="431"/>
      <c r="F127" s="431"/>
      <c r="G127" s="431"/>
      <c r="H127" s="431"/>
      <c r="I127" s="431"/>
      <c r="J127" s="431"/>
    </row>
    <row r="128" spans="1:15" x14ac:dyDescent="0.25">
      <c r="A128" s="431"/>
      <c r="B128" s="431"/>
      <c r="C128" s="431"/>
      <c r="D128" s="431"/>
      <c r="E128" s="431"/>
      <c r="F128" s="431"/>
      <c r="G128" s="431"/>
      <c r="H128" s="431"/>
      <c r="I128" s="431"/>
      <c r="J128" s="431"/>
    </row>
    <row r="129" spans="1:10" x14ac:dyDescent="0.25">
      <c r="A129" s="431"/>
      <c r="B129" s="431"/>
      <c r="C129" s="431"/>
      <c r="D129" s="431"/>
      <c r="E129" s="431"/>
      <c r="F129" s="431"/>
      <c r="G129" s="431"/>
      <c r="H129" s="431"/>
      <c r="I129" s="431"/>
      <c r="J129" s="431"/>
    </row>
    <row r="130" spans="1:10" x14ac:dyDescent="0.25">
      <c r="A130" s="431"/>
      <c r="B130" s="431"/>
      <c r="C130" s="431"/>
      <c r="D130" s="431"/>
      <c r="E130" s="431"/>
      <c r="F130" s="431"/>
      <c r="G130" s="431"/>
      <c r="H130" s="431"/>
      <c r="I130" s="431"/>
      <c r="J130" s="431"/>
    </row>
    <row r="131" spans="1:10" x14ac:dyDescent="0.25">
      <c r="A131" s="431"/>
      <c r="B131" s="431"/>
      <c r="C131" s="431"/>
      <c r="D131" s="431"/>
      <c r="E131" s="431"/>
      <c r="F131" s="431"/>
      <c r="G131" s="431"/>
      <c r="H131" s="431"/>
      <c r="I131" s="431"/>
      <c r="J131" s="431"/>
    </row>
    <row r="132" spans="1:10" x14ac:dyDescent="0.25">
      <c r="A132" s="431"/>
      <c r="B132" s="431"/>
      <c r="C132" s="431"/>
      <c r="D132" s="431"/>
      <c r="E132" s="431"/>
      <c r="F132" s="431"/>
      <c r="G132" s="431"/>
      <c r="H132" s="431"/>
      <c r="I132" s="431"/>
      <c r="J132" s="431"/>
    </row>
    <row r="133" spans="1:10" x14ac:dyDescent="0.25">
      <c r="A133" s="431"/>
      <c r="B133" s="431"/>
      <c r="C133" s="431"/>
      <c r="D133" s="431"/>
      <c r="E133" s="431"/>
      <c r="F133" s="431"/>
      <c r="G133" s="431"/>
      <c r="H133" s="431"/>
      <c r="I133" s="431"/>
      <c r="J133" s="431"/>
    </row>
    <row r="134" spans="1:10" x14ac:dyDescent="0.25">
      <c r="A134" s="431"/>
      <c r="B134" s="431"/>
      <c r="C134" s="431"/>
      <c r="D134" s="431"/>
      <c r="E134" s="431"/>
      <c r="F134" s="431"/>
      <c r="G134" s="431"/>
      <c r="H134" s="431"/>
      <c r="I134" s="431"/>
      <c r="J134" s="431"/>
    </row>
    <row r="135" spans="1:10" x14ac:dyDescent="0.25">
      <c r="A135" s="431"/>
      <c r="B135" s="431"/>
      <c r="C135" s="431"/>
      <c r="D135" s="431"/>
      <c r="E135" s="431"/>
      <c r="F135" s="431"/>
      <c r="G135" s="431"/>
      <c r="H135" s="431"/>
      <c r="I135" s="431"/>
      <c r="J135" s="431"/>
    </row>
    <row r="136" spans="1:10" x14ac:dyDescent="0.25">
      <c r="A136" s="431"/>
      <c r="B136" s="431"/>
      <c r="C136" s="431"/>
      <c r="D136" s="431"/>
      <c r="E136" s="431"/>
      <c r="F136" s="431"/>
      <c r="G136" s="431"/>
      <c r="H136" s="431"/>
      <c r="I136" s="431"/>
      <c r="J136" s="431"/>
    </row>
    <row r="137" spans="1:10" x14ac:dyDescent="0.25">
      <c r="A137" s="431"/>
      <c r="B137" s="431"/>
      <c r="C137" s="431"/>
      <c r="D137" s="431"/>
      <c r="E137" s="431"/>
      <c r="F137" s="431"/>
      <c r="G137" s="431"/>
      <c r="H137" s="431"/>
      <c r="I137" s="431"/>
      <c r="J137" s="431"/>
    </row>
    <row r="138" spans="1:10" x14ac:dyDescent="0.25">
      <c r="A138" s="431"/>
      <c r="B138" s="431"/>
      <c r="C138" s="431"/>
      <c r="D138" s="431"/>
      <c r="E138" s="431"/>
      <c r="F138" s="431"/>
      <c r="G138" s="431"/>
      <c r="H138" s="431"/>
      <c r="I138" s="431"/>
      <c r="J138" s="431"/>
    </row>
    <row r="139" spans="1:10" x14ac:dyDescent="0.25">
      <c r="A139" s="431"/>
      <c r="B139" s="431"/>
      <c r="C139" s="431"/>
      <c r="D139" s="431"/>
      <c r="E139" s="431"/>
      <c r="F139" s="431"/>
      <c r="G139" s="431"/>
      <c r="H139" s="431"/>
      <c r="I139" s="431"/>
      <c r="J139" s="431"/>
    </row>
    <row r="140" spans="1:10" x14ac:dyDescent="0.25">
      <c r="A140" s="431"/>
      <c r="B140" s="431"/>
      <c r="C140" s="431"/>
      <c r="D140" s="431"/>
      <c r="E140" s="431"/>
      <c r="F140" s="431"/>
      <c r="G140" s="431"/>
      <c r="H140" s="431"/>
      <c r="I140" s="431"/>
      <c r="J140" s="431"/>
    </row>
  </sheetData>
  <sheetProtection algorithmName="SHA-512" hashValue="XzZkelsb3c+2ZgfdndCBp4jvvciKUNg7piKybqJk18cHc6WICQEDv2WHzx2rf+xRbsq6EnpwTbl+BM/2/TZ8ng==" saltValue="AIaVYVkSfZ/SyTWCpKmIlg==" spinCount="100000" sheet="1" insertRows="0" deleteRows="0"/>
  <mergeCells count="153">
    <mergeCell ref="C50:C51"/>
    <mergeCell ref="B52:B53"/>
    <mergeCell ref="C52:C53"/>
    <mergeCell ref="B54:B55"/>
    <mergeCell ref="C54:C55"/>
    <mergeCell ref="A18:O18"/>
    <mergeCell ref="B70:B71"/>
    <mergeCell ref="C70:C71"/>
    <mergeCell ref="B72:B73"/>
    <mergeCell ref="C72:C73"/>
    <mergeCell ref="B60:B61"/>
    <mergeCell ref="C60:C61"/>
    <mergeCell ref="B62:B63"/>
    <mergeCell ref="C62:C63"/>
    <mergeCell ref="B64:B65"/>
    <mergeCell ref="B40:B41"/>
    <mergeCell ref="C40:C41"/>
    <mergeCell ref="B42:B43"/>
    <mergeCell ref="C42:C43"/>
    <mergeCell ref="B44:B45"/>
    <mergeCell ref="C44:C45"/>
    <mergeCell ref="B46:B47"/>
    <mergeCell ref="C46:C47"/>
    <mergeCell ref="B48:B49"/>
    <mergeCell ref="C48:C49"/>
    <mergeCell ref="B36:B37"/>
    <mergeCell ref="C36:C37"/>
    <mergeCell ref="B38:B39"/>
    <mergeCell ref="C38:C39"/>
    <mergeCell ref="B20:B21"/>
    <mergeCell ref="C20:C21"/>
    <mergeCell ref="B22:B23"/>
    <mergeCell ref="C22:C23"/>
    <mergeCell ref="B24:B25"/>
    <mergeCell ref="C24:C25"/>
    <mergeCell ref="B26:B27"/>
    <mergeCell ref="C26:C27"/>
    <mergeCell ref="B28:B29"/>
    <mergeCell ref="C28:C29"/>
    <mergeCell ref="B30:B31"/>
    <mergeCell ref="C30:C31"/>
    <mergeCell ref="B32:B33"/>
    <mergeCell ref="C32:C33"/>
    <mergeCell ref="B34:B35"/>
    <mergeCell ref="C34:C35"/>
    <mergeCell ref="A34:A35"/>
    <mergeCell ref="A36:A37"/>
    <mergeCell ref="A38:A39"/>
    <mergeCell ref="A40:A41"/>
    <mergeCell ref="A20:A21"/>
    <mergeCell ref="A22:A23"/>
    <mergeCell ref="A24:A25"/>
    <mergeCell ref="A26:A27"/>
    <mergeCell ref="A28:A29"/>
    <mergeCell ref="A30:A31"/>
    <mergeCell ref="A32:A33"/>
    <mergeCell ref="A42:A43"/>
    <mergeCell ref="A44:A45"/>
    <mergeCell ref="A46:A47"/>
    <mergeCell ref="A48:A49"/>
    <mergeCell ref="A50:A51"/>
    <mergeCell ref="A123:J140"/>
    <mergeCell ref="A54:A55"/>
    <mergeCell ref="A56:A57"/>
    <mergeCell ref="A58:A59"/>
    <mergeCell ref="A60:A61"/>
    <mergeCell ref="A62:A63"/>
    <mergeCell ref="B58:B59"/>
    <mergeCell ref="C58:C59"/>
    <mergeCell ref="C64:C65"/>
    <mergeCell ref="B66:B67"/>
    <mergeCell ref="C66:C67"/>
    <mergeCell ref="B68:B69"/>
    <mergeCell ref="C68:C69"/>
    <mergeCell ref="A78:A79"/>
    <mergeCell ref="B78:B79"/>
    <mergeCell ref="C78:C79"/>
    <mergeCell ref="B56:B57"/>
    <mergeCell ref="C56:C57"/>
    <mergeCell ref="B50:B51"/>
    <mergeCell ref="A52:A53"/>
    <mergeCell ref="A64:A65"/>
    <mergeCell ref="A120:F120"/>
    <mergeCell ref="A72:A73"/>
    <mergeCell ref="A74:A75"/>
    <mergeCell ref="A66:A67"/>
    <mergeCell ref="A76:A77"/>
    <mergeCell ref="A68:A69"/>
    <mergeCell ref="A70:A71"/>
    <mergeCell ref="B74:B75"/>
    <mergeCell ref="C74:C75"/>
    <mergeCell ref="B76:B77"/>
    <mergeCell ref="C76:C77"/>
    <mergeCell ref="A84:A85"/>
    <mergeCell ref="B84:B85"/>
    <mergeCell ref="C84:C85"/>
    <mergeCell ref="A86:A87"/>
    <mergeCell ref="B86:B87"/>
    <mergeCell ref="C86:C87"/>
    <mergeCell ref="A80:A81"/>
    <mergeCell ref="B80:B81"/>
    <mergeCell ref="C80:C81"/>
    <mergeCell ref="A82:A83"/>
    <mergeCell ref="B82:B83"/>
    <mergeCell ref="C82:C83"/>
    <mergeCell ref="A92:A93"/>
    <mergeCell ref="B92:B93"/>
    <mergeCell ref="C92:C93"/>
    <mergeCell ref="A94:A95"/>
    <mergeCell ref="B94:B95"/>
    <mergeCell ref="C94:C95"/>
    <mergeCell ref="A88:A89"/>
    <mergeCell ref="B88:B89"/>
    <mergeCell ref="C88:C89"/>
    <mergeCell ref="A90:A91"/>
    <mergeCell ref="B90:B91"/>
    <mergeCell ref="C90:C91"/>
    <mergeCell ref="A100:A101"/>
    <mergeCell ref="B100:B101"/>
    <mergeCell ref="C100:C101"/>
    <mergeCell ref="A102:A103"/>
    <mergeCell ref="B102:B103"/>
    <mergeCell ref="C102:C103"/>
    <mergeCell ref="A96:A97"/>
    <mergeCell ref="B96:B97"/>
    <mergeCell ref="C96:C97"/>
    <mergeCell ref="A98:A99"/>
    <mergeCell ref="B98:B99"/>
    <mergeCell ref="C98:C99"/>
    <mergeCell ref="A108:A109"/>
    <mergeCell ref="B108:B109"/>
    <mergeCell ref="C108:C109"/>
    <mergeCell ref="A110:A111"/>
    <mergeCell ref="B110:B111"/>
    <mergeCell ref="C110:C111"/>
    <mergeCell ref="A104:A105"/>
    <mergeCell ref="B104:B105"/>
    <mergeCell ref="C104:C105"/>
    <mergeCell ref="A106:A107"/>
    <mergeCell ref="B106:B107"/>
    <mergeCell ref="C106:C107"/>
    <mergeCell ref="A116:A117"/>
    <mergeCell ref="B116:B117"/>
    <mergeCell ref="C116:C117"/>
    <mergeCell ref="A118:A119"/>
    <mergeCell ref="B118:B119"/>
    <mergeCell ref="C118:C119"/>
    <mergeCell ref="A112:A113"/>
    <mergeCell ref="B112:B113"/>
    <mergeCell ref="C112:C113"/>
    <mergeCell ref="A114:A115"/>
    <mergeCell ref="B114:B115"/>
    <mergeCell ref="C114:C115"/>
  </mergeCells>
  <pageMargins left="0.7" right="0.7" top="0.75" bottom="0.75" header="0.3" footer="0.3"/>
  <pageSetup scale="20" orientation="landscape" horizontalDpi="1200" verticalDpi="1200" r:id="rId1"/>
  <ignoredErrors>
    <ignoredError sqref="A22 A24 A26 A28 A30" unlockedFormula="1"/>
    <ignoredError xmlns:x16r3="http://schemas.microsoft.com/office/spreadsheetml/2018/08/main" sqref="C13" x16r3:misleadingForma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AA04ED-DABE-408F-9F20-FFFAB7923255}">
  <dimension ref="A1:K51"/>
  <sheetViews>
    <sheetView showGridLines="0" topLeftCell="A19" zoomScaleNormal="100" zoomScaleSheetLayoutView="70" workbookViewId="0">
      <selection activeCell="A38" sqref="A38:I51"/>
    </sheetView>
  </sheetViews>
  <sheetFormatPr baseColWidth="10" defaultColWidth="11.453125" defaultRowHeight="13.5" x14ac:dyDescent="0.25"/>
  <cols>
    <col min="1" max="1" width="11.453125" style="60"/>
    <col min="2" max="2" width="53" style="60" customWidth="1"/>
    <col min="3" max="3" width="70.1796875" style="60" bestFit="1" customWidth="1"/>
    <col min="4" max="4" width="30.54296875" style="60" customWidth="1"/>
    <col min="5" max="5" width="26.81640625" style="60" customWidth="1"/>
    <col min="6" max="6" width="45.7265625" style="60" customWidth="1"/>
    <col min="7" max="7" width="29.7265625" style="60" customWidth="1"/>
    <col min="8" max="8" width="25.7265625" style="60" customWidth="1"/>
    <col min="9" max="9" width="3.54296875" style="60" customWidth="1"/>
    <col min="10" max="16384" width="11.453125" style="60"/>
  </cols>
  <sheetData>
    <row r="1" spans="1:11" s="9" customFormat="1" x14ac:dyDescent="0.35">
      <c r="A1" s="6"/>
    </row>
    <row r="2" spans="1:11" s="9" customFormat="1" x14ac:dyDescent="0.35">
      <c r="A2" s="6"/>
      <c r="B2" s="147" t="s">
        <v>63</v>
      </c>
      <c r="C2" s="148">
        <f>+'TOTAL '!$B$6</f>
        <v>0</v>
      </c>
      <c r="D2" s="149"/>
      <c r="E2" s="149"/>
      <c r="I2" s="150"/>
      <c r="J2" s="19"/>
    </row>
    <row r="3" spans="1:11" s="9" customFormat="1" x14ac:dyDescent="0.35">
      <c r="A3" s="6"/>
      <c r="B3" s="147" t="str">
        <f>'TOTAL '!A8</f>
        <v>Nombres y apellidos del solicitante</v>
      </c>
      <c r="C3" s="152" cm="1">
        <f t="array" ref="C3:E3">+'TOTAL '!$B$8:$D$8</f>
        <v>0</v>
      </c>
      <c r="D3" s="153">
        <v>0</v>
      </c>
      <c r="E3" s="19">
        <v>0</v>
      </c>
      <c r="I3" s="149"/>
    </row>
    <row r="4" spans="1:11" s="9" customFormat="1" x14ac:dyDescent="0.35">
      <c r="A4" s="6"/>
      <c r="B4" s="147" t="s">
        <v>6</v>
      </c>
      <c r="C4" s="154" cm="1">
        <f t="array" ref="C4:E4">+'TOTAL '!$B$9:$D$9</f>
        <v>0</v>
      </c>
      <c r="D4" s="153">
        <v>0</v>
      </c>
      <c r="E4" s="19">
        <v>0</v>
      </c>
      <c r="I4" s="151"/>
    </row>
    <row r="5" spans="1:11" s="9" customFormat="1" x14ac:dyDescent="0.35">
      <c r="A5" s="6"/>
      <c r="B5" s="147" t="s">
        <v>10</v>
      </c>
      <c r="C5" s="182" cm="1">
        <f t="array" ref="C5:E5">+'TOTAL '!$B$10:$D$10</f>
        <v>0</v>
      </c>
      <c r="D5" s="153">
        <v>0</v>
      </c>
      <c r="E5" s="19">
        <v>0</v>
      </c>
      <c r="I5" s="155"/>
      <c r="K5" s="19"/>
    </row>
    <row r="6" spans="1:11" s="9" customFormat="1" x14ac:dyDescent="0.35">
      <c r="A6" s="6"/>
      <c r="B6" s="147" t="s">
        <v>11</v>
      </c>
      <c r="C6" s="154" cm="1">
        <f t="array" ref="C6:E6">+'TOTAL '!$B$11:$D$11</f>
        <v>0</v>
      </c>
      <c r="D6" s="153">
        <v>0</v>
      </c>
      <c r="E6" s="19">
        <v>0</v>
      </c>
      <c r="I6" s="155"/>
      <c r="K6" s="19"/>
    </row>
    <row r="7" spans="1:11" s="9" customFormat="1" x14ac:dyDescent="0.35">
      <c r="A7" s="6"/>
      <c r="B7" s="156" t="s">
        <v>64</v>
      </c>
      <c r="C7" s="152">
        <f>+'TOTAL '!$I$8</f>
        <v>0</v>
      </c>
      <c r="E7" s="19"/>
      <c r="I7" s="155"/>
      <c r="K7" s="19"/>
    </row>
    <row r="8" spans="1:11" s="9" customFormat="1" x14ac:dyDescent="0.35">
      <c r="A8" s="6"/>
      <c r="B8" s="156" t="s">
        <v>65</v>
      </c>
      <c r="C8" s="152" t="str">
        <f>+'TOTAL '!$I$9</f>
        <v>GERENCIA GENERAL</v>
      </c>
      <c r="I8" s="155"/>
      <c r="K8" s="19"/>
    </row>
    <row r="9" spans="1:11" s="9" customFormat="1" x14ac:dyDescent="0.35">
      <c r="A9" s="6"/>
      <c r="B9" s="156" t="s">
        <v>66</v>
      </c>
      <c r="C9" s="148">
        <f>+'TOTAL '!$I$10</f>
        <v>0</v>
      </c>
      <c r="I9" s="155"/>
      <c r="K9" s="19"/>
    </row>
    <row r="10" spans="1:11" s="9" customFormat="1" x14ac:dyDescent="0.35">
      <c r="A10" s="6"/>
      <c r="B10" s="156" t="s">
        <v>12</v>
      </c>
      <c r="C10" s="148">
        <f>+'TOTAL '!$I$11</f>
        <v>0</v>
      </c>
      <c r="E10" s="155"/>
      <c r="F10" s="155"/>
      <c r="I10" s="155"/>
      <c r="K10" s="19"/>
    </row>
    <row r="11" spans="1:11" s="9" customFormat="1" x14ac:dyDescent="0.35">
      <c r="A11" s="6"/>
      <c r="B11" s="157" t="s">
        <v>2</v>
      </c>
      <c r="C11" s="152" cm="1">
        <f t="array" ref="C11:D11">+'TOTAL '!$H$6:$I$6</f>
        <v>0</v>
      </c>
      <c r="D11" s="117">
        <v>0</v>
      </c>
    </row>
    <row r="12" spans="1:11" s="9" customFormat="1" x14ac:dyDescent="0.35">
      <c r="A12" s="6"/>
      <c r="B12" s="157" t="str">
        <f>'TOTAL '!A12</f>
        <v>Destino y/o Lugar del Evento</v>
      </c>
      <c r="C12" s="148" cm="1">
        <f t="array" ref="C12:E12">'TOTAL '!$B$12:$D$12</f>
        <v>0</v>
      </c>
      <c r="D12" s="117">
        <v>0</v>
      </c>
      <c r="E12" s="19">
        <v>0</v>
      </c>
    </row>
    <row r="13" spans="1:11" s="9" customFormat="1" x14ac:dyDescent="0.35">
      <c r="A13" s="6"/>
      <c r="B13" s="158" t="str" cm="1">
        <f t="array" ref="B13:B17">'TOTAL '!A16:A20</f>
        <v xml:space="preserve">Descripcion de las actividad a realizar </v>
      </c>
      <c r="C13" s="154" cm="1">
        <f t="array" ref="C13:E13">+'TOTAL '!$B$16:$D$16</f>
        <v>0</v>
      </c>
      <c r="D13" s="117">
        <v>0</v>
      </c>
      <c r="E13" s="19">
        <v>0</v>
      </c>
    </row>
    <row r="14" spans="1:11" s="9" customFormat="1" x14ac:dyDescent="0.35">
      <c r="A14" s="6"/>
      <c r="B14" s="19">
        <v>0</v>
      </c>
      <c r="C14" s="183"/>
      <c r="D14" s="117"/>
      <c r="E14" s="19"/>
    </row>
    <row r="15" spans="1:11" s="9" customFormat="1" x14ac:dyDescent="0.35">
      <c r="A15" s="6"/>
      <c r="B15" s="19">
        <v>0</v>
      </c>
      <c r="C15" s="183"/>
      <c r="D15" s="117"/>
      <c r="E15" s="19"/>
    </row>
    <row r="16" spans="1:11" s="9" customFormat="1" x14ac:dyDescent="0.35">
      <c r="A16" s="6"/>
      <c r="B16" s="19">
        <v>0</v>
      </c>
      <c r="C16" s="183"/>
      <c r="D16" s="117"/>
      <c r="E16" s="19"/>
    </row>
    <row r="17" spans="1:8" s="9" customFormat="1" x14ac:dyDescent="0.35">
      <c r="A17" s="6"/>
      <c r="B17" s="19">
        <v>0</v>
      </c>
      <c r="C17" s="183"/>
      <c r="D17" s="117"/>
      <c r="E17" s="19"/>
    </row>
    <row r="18" spans="1:8" s="9" customFormat="1" x14ac:dyDescent="0.35">
      <c r="A18" s="6"/>
      <c r="B18" s="184"/>
      <c r="C18" s="151"/>
      <c r="D18" s="117"/>
    </row>
    <row r="19" spans="1:8" ht="14" thickBot="1" x14ac:dyDescent="0.3">
      <c r="A19" s="6"/>
    </row>
    <row r="20" spans="1:8" ht="15" customHeight="1" x14ac:dyDescent="0.25">
      <c r="A20" s="450" t="s">
        <v>93</v>
      </c>
      <c r="B20" s="451"/>
      <c r="C20" s="451"/>
      <c r="D20" s="451"/>
      <c r="E20" s="451"/>
      <c r="F20" s="451"/>
      <c r="G20" s="451"/>
      <c r="H20" s="452"/>
    </row>
    <row r="21" spans="1:8" ht="15.75" customHeight="1" thickBot="1" x14ac:dyDescent="0.3">
      <c r="A21" s="309"/>
      <c r="B21" s="310"/>
      <c r="C21" s="310"/>
      <c r="D21" s="310"/>
      <c r="E21" s="310"/>
      <c r="F21" s="310"/>
      <c r="G21" s="310"/>
      <c r="H21" s="453"/>
    </row>
    <row r="22" spans="1:8" x14ac:dyDescent="0.25">
      <c r="A22" s="454" t="s">
        <v>68</v>
      </c>
      <c r="B22" s="456" t="s">
        <v>94</v>
      </c>
      <c r="C22" s="456" t="s">
        <v>95</v>
      </c>
      <c r="D22" s="456" t="s">
        <v>96</v>
      </c>
      <c r="E22" s="456" t="s">
        <v>97</v>
      </c>
      <c r="F22" s="458" t="s">
        <v>21</v>
      </c>
      <c r="G22" s="460" t="s">
        <v>98</v>
      </c>
      <c r="H22" s="461"/>
    </row>
    <row r="23" spans="1:8" ht="14" thickBot="1" x14ac:dyDescent="0.3">
      <c r="A23" s="455"/>
      <c r="B23" s="457"/>
      <c r="C23" s="457"/>
      <c r="D23" s="457"/>
      <c r="E23" s="457"/>
      <c r="F23" s="459"/>
      <c r="G23" s="256"/>
      <c r="H23" s="462"/>
    </row>
    <row r="24" spans="1:8" s="134" customFormat="1" ht="16.5" customHeight="1" x14ac:dyDescent="0.25">
      <c r="A24" s="178">
        <v>1</v>
      </c>
      <c r="B24" s="185" t="s">
        <v>99</v>
      </c>
      <c r="C24" s="186"/>
      <c r="D24" s="160"/>
      <c r="E24" s="187"/>
      <c r="F24" s="163">
        <f t="shared" ref="F24:F34" si="0">E24*D24</f>
        <v>0</v>
      </c>
      <c r="G24" s="463"/>
      <c r="H24" s="464"/>
    </row>
    <row r="25" spans="1:8" s="134" customFormat="1" ht="16.5" customHeight="1" x14ac:dyDescent="0.25">
      <c r="A25" s="180">
        <f t="shared" ref="A25:A30" si="1">+A24+1</f>
        <v>2</v>
      </c>
      <c r="B25" s="188" t="s">
        <v>100</v>
      </c>
      <c r="C25" s="189"/>
      <c r="D25" s="162"/>
      <c r="E25" s="161"/>
      <c r="F25" s="163">
        <f t="shared" si="0"/>
        <v>0</v>
      </c>
      <c r="G25" s="449"/>
      <c r="H25" s="449"/>
    </row>
    <row r="26" spans="1:8" s="134" customFormat="1" ht="16.5" customHeight="1" x14ac:dyDescent="0.25">
      <c r="A26" s="180">
        <f t="shared" si="1"/>
        <v>3</v>
      </c>
      <c r="B26" s="188" t="s">
        <v>101</v>
      </c>
      <c r="C26" s="189"/>
      <c r="D26" s="162"/>
      <c r="E26" s="161"/>
      <c r="F26" s="163">
        <f t="shared" si="0"/>
        <v>0</v>
      </c>
      <c r="G26" s="449"/>
      <c r="H26" s="449"/>
    </row>
    <row r="27" spans="1:8" s="134" customFormat="1" ht="16.5" customHeight="1" x14ac:dyDescent="0.25">
      <c r="A27" s="180">
        <f t="shared" si="1"/>
        <v>4</v>
      </c>
      <c r="B27" s="188" t="s">
        <v>102</v>
      </c>
      <c r="C27" s="189"/>
      <c r="D27" s="162"/>
      <c r="E27" s="161"/>
      <c r="F27" s="163">
        <f t="shared" si="0"/>
        <v>0</v>
      </c>
      <c r="G27" s="449"/>
      <c r="H27" s="449"/>
    </row>
    <row r="28" spans="1:8" s="134" customFormat="1" ht="16.5" customHeight="1" x14ac:dyDescent="0.25">
      <c r="A28" s="180">
        <f t="shared" si="1"/>
        <v>5</v>
      </c>
      <c r="B28" s="188"/>
      <c r="C28" s="189"/>
      <c r="D28" s="162"/>
      <c r="E28" s="161"/>
      <c r="F28" s="163">
        <f t="shared" si="0"/>
        <v>0</v>
      </c>
      <c r="G28" s="449"/>
      <c r="H28" s="449"/>
    </row>
    <row r="29" spans="1:8" s="134" customFormat="1" ht="16.5" customHeight="1" x14ac:dyDescent="0.25">
      <c r="A29" s="180">
        <f t="shared" si="1"/>
        <v>6</v>
      </c>
      <c r="B29" s="188"/>
      <c r="C29" s="189"/>
      <c r="D29" s="162"/>
      <c r="E29" s="161"/>
      <c r="F29" s="163">
        <f t="shared" si="0"/>
        <v>0</v>
      </c>
      <c r="G29" s="449"/>
      <c r="H29" s="449"/>
    </row>
    <row r="30" spans="1:8" s="134" customFormat="1" ht="16.5" customHeight="1" x14ac:dyDescent="0.25">
      <c r="A30" s="180">
        <f t="shared" si="1"/>
        <v>7</v>
      </c>
      <c r="B30" s="188"/>
      <c r="C30" s="189"/>
      <c r="D30" s="162"/>
      <c r="E30" s="161"/>
      <c r="F30" s="163">
        <f t="shared" si="0"/>
        <v>0</v>
      </c>
      <c r="G30" s="449"/>
      <c r="H30" s="449"/>
    </row>
    <row r="31" spans="1:8" s="134" customFormat="1" ht="16.5" customHeight="1" x14ac:dyDescent="0.25">
      <c r="A31" s="180">
        <f t="shared" ref="A31:A34" si="2">+A30+1</f>
        <v>8</v>
      </c>
      <c r="B31" s="188"/>
      <c r="C31" s="189"/>
      <c r="D31" s="162"/>
      <c r="E31" s="161"/>
      <c r="F31" s="163">
        <f t="shared" si="0"/>
        <v>0</v>
      </c>
      <c r="G31" s="449"/>
      <c r="H31" s="449"/>
    </row>
    <row r="32" spans="1:8" s="134" customFormat="1" ht="16.5" customHeight="1" x14ac:dyDescent="0.25">
      <c r="A32" s="180">
        <f>+A31+1</f>
        <v>9</v>
      </c>
      <c r="B32" s="188"/>
      <c r="C32" s="189"/>
      <c r="D32" s="162"/>
      <c r="E32" s="161"/>
      <c r="F32" s="163">
        <f t="shared" si="0"/>
        <v>0</v>
      </c>
      <c r="G32" s="449"/>
      <c r="H32" s="449"/>
    </row>
    <row r="33" spans="1:9" s="134" customFormat="1" ht="16.5" customHeight="1" x14ac:dyDescent="0.25">
      <c r="A33" s="180">
        <f t="shared" si="2"/>
        <v>10</v>
      </c>
      <c r="B33" s="188"/>
      <c r="C33" s="189"/>
      <c r="D33" s="162"/>
      <c r="E33" s="161"/>
      <c r="F33" s="163">
        <f t="shared" si="0"/>
        <v>0</v>
      </c>
      <c r="G33" s="449"/>
      <c r="H33" s="449"/>
    </row>
    <row r="34" spans="1:9" s="134" customFormat="1" ht="16.5" customHeight="1" x14ac:dyDescent="0.25">
      <c r="A34" s="180">
        <f t="shared" si="2"/>
        <v>11</v>
      </c>
      <c r="B34" s="188"/>
      <c r="C34" s="189"/>
      <c r="D34" s="162"/>
      <c r="E34" s="161"/>
      <c r="F34" s="163">
        <f t="shared" si="0"/>
        <v>0</v>
      </c>
      <c r="G34" s="449"/>
      <c r="H34" s="449"/>
    </row>
    <row r="35" spans="1:9" x14ac:dyDescent="0.25">
      <c r="A35" s="190" t="s">
        <v>92</v>
      </c>
      <c r="B35" s="190"/>
      <c r="C35" s="190"/>
      <c r="D35" s="190"/>
      <c r="E35" s="190"/>
      <c r="F35" s="191">
        <f>SUBTOTAL(9,F24:F34)</f>
        <v>0</v>
      </c>
      <c r="G35" s="190"/>
      <c r="H35" s="190"/>
    </row>
    <row r="38" spans="1:9" x14ac:dyDescent="0.25">
      <c r="A38" s="431" t="s">
        <v>119</v>
      </c>
      <c r="B38" s="431"/>
      <c r="C38" s="431"/>
      <c r="D38" s="431"/>
      <c r="E38" s="431"/>
      <c r="F38" s="431"/>
      <c r="G38" s="431"/>
      <c r="H38" s="431"/>
      <c r="I38" s="431"/>
    </row>
    <row r="39" spans="1:9" x14ac:dyDescent="0.25">
      <c r="A39" s="431"/>
      <c r="B39" s="431"/>
      <c r="C39" s="431"/>
      <c r="D39" s="431"/>
      <c r="E39" s="431"/>
      <c r="F39" s="431"/>
      <c r="G39" s="431"/>
      <c r="H39" s="431"/>
      <c r="I39" s="431"/>
    </row>
    <row r="40" spans="1:9" x14ac:dyDescent="0.25">
      <c r="A40" s="431"/>
      <c r="B40" s="431"/>
      <c r="C40" s="431"/>
      <c r="D40" s="431"/>
      <c r="E40" s="431"/>
      <c r="F40" s="431"/>
      <c r="G40" s="431"/>
      <c r="H40" s="431"/>
      <c r="I40" s="431"/>
    </row>
    <row r="41" spans="1:9" x14ac:dyDescent="0.25">
      <c r="A41" s="431"/>
      <c r="B41" s="431"/>
      <c r="C41" s="431"/>
      <c r="D41" s="431"/>
      <c r="E41" s="431"/>
      <c r="F41" s="431"/>
      <c r="G41" s="431"/>
      <c r="H41" s="431"/>
      <c r="I41" s="431"/>
    </row>
    <row r="42" spans="1:9" x14ac:dyDescent="0.25">
      <c r="A42" s="431"/>
      <c r="B42" s="431"/>
      <c r="C42" s="431"/>
      <c r="D42" s="431"/>
      <c r="E42" s="431"/>
      <c r="F42" s="431"/>
      <c r="G42" s="431"/>
      <c r="H42" s="431"/>
      <c r="I42" s="431"/>
    </row>
    <row r="43" spans="1:9" x14ac:dyDescent="0.25">
      <c r="A43" s="431"/>
      <c r="B43" s="431"/>
      <c r="C43" s="431"/>
      <c r="D43" s="431"/>
      <c r="E43" s="431"/>
      <c r="F43" s="431"/>
      <c r="G43" s="431"/>
      <c r="H43" s="431"/>
      <c r="I43" s="431"/>
    </row>
    <row r="44" spans="1:9" x14ac:dyDescent="0.25">
      <c r="A44" s="431"/>
      <c r="B44" s="431"/>
      <c r="C44" s="431"/>
      <c r="D44" s="431"/>
      <c r="E44" s="431"/>
      <c r="F44" s="431"/>
      <c r="G44" s="431"/>
      <c r="H44" s="431"/>
      <c r="I44" s="431"/>
    </row>
    <row r="45" spans="1:9" x14ac:dyDescent="0.25">
      <c r="A45" s="431"/>
      <c r="B45" s="431"/>
      <c r="C45" s="431"/>
      <c r="D45" s="431"/>
      <c r="E45" s="431"/>
      <c r="F45" s="431"/>
      <c r="G45" s="431"/>
      <c r="H45" s="431"/>
      <c r="I45" s="431"/>
    </row>
    <row r="46" spans="1:9" x14ac:dyDescent="0.25">
      <c r="A46" s="431"/>
      <c r="B46" s="431"/>
      <c r="C46" s="431"/>
      <c r="D46" s="431"/>
      <c r="E46" s="431"/>
      <c r="F46" s="431"/>
      <c r="G46" s="431"/>
      <c r="H46" s="431"/>
      <c r="I46" s="431"/>
    </row>
    <row r="47" spans="1:9" x14ac:dyDescent="0.25">
      <c r="A47" s="431"/>
      <c r="B47" s="431"/>
      <c r="C47" s="431"/>
      <c r="D47" s="431"/>
      <c r="E47" s="431"/>
      <c r="F47" s="431"/>
      <c r="G47" s="431"/>
      <c r="H47" s="431"/>
      <c r="I47" s="431"/>
    </row>
    <row r="48" spans="1:9" x14ac:dyDescent="0.25">
      <c r="A48" s="431"/>
      <c r="B48" s="431"/>
      <c r="C48" s="431"/>
      <c r="D48" s="431"/>
      <c r="E48" s="431"/>
      <c r="F48" s="431"/>
      <c r="G48" s="431"/>
      <c r="H48" s="431"/>
      <c r="I48" s="431"/>
    </row>
    <row r="49" spans="1:9" x14ac:dyDescent="0.25">
      <c r="A49" s="431"/>
      <c r="B49" s="431"/>
      <c r="C49" s="431"/>
      <c r="D49" s="431"/>
      <c r="E49" s="431"/>
      <c r="F49" s="431"/>
      <c r="G49" s="431"/>
      <c r="H49" s="431"/>
      <c r="I49" s="431"/>
    </row>
    <row r="50" spans="1:9" x14ac:dyDescent="0.25">
      <c r="A50" s="431"/>
      <c r="B50" s="431"/>
      <c r="C50" s="431"/>
      <c r="D50" s="431"/>
      <c r="E50" s="431"/>
      <c r="F50" s="431"/>
      <c r="G50" s="431"/>
      <c r="H50" s="431"/>
      <c r="I50" s="431"/>
    </row>
    <row r="51" spans="1:9" x14ac:dyDescent="0.25">
      <c r="A51" s="431"/>
      <c r="B51" s="431"/>
      <c r="C51" s="431"/>
      <c r="D51" s="431"/>
      <c r="E51" s="431"/>
      <c r="F51" s="431"/>
      <c r="G51" s="431"/>
      <c r="H51" s="431"/>
      <c r="I51" s="431"/>
    </row>
  </sheetData>
  <sheetProtection algorithmName="SHA-512" hashValue="1RZnMgqW/8iOrzs7Qg5K62GO2GPRYQO80jJ6JetsHE/poaSe1QlH9dqVWw6SMJf5M328b19xw8AKG7PSx9SDlA==" saltValue="atorTMxSCXPZOrLLrvKORQ==" spinCount="100000" sheet="1" insertRows="0" deleteRows="0"/>
  <mergeCells count="20">
    <mergeCell ref="A20:H21"/>
    <mergeCell ref="A38:I51"/>
    <mergeCell ref="A22:A23"/>
    <mergeCell ref="B22:B23"/>
    <mergeCell ref="C22:C23"/>
    <mergeCell ref="D22:D23"/>
    <mergeCell ref="E22:E23"/>
    <mergeCell ref="F22:F23"/>
    <mergeCell ref="G22:H23"/>
    <mergeCell ref="G24:H24"/>
    <mergeCell ref="G25:H25"/>
    <mergeCell ref="G34:H34"/>
    <mergeCell ref="G28:H28"/>
    <mergeCell ref="G29:H29"/>
    <mergeCell ref="G30:H30"/>
    <mergeCell ref="G31:H31"/>
    <mergeCell ref="G32:H32"/>
    <mergeCell ref="G33:H33"/>
    <mergeCell ref="G26:H26"/>
    <mergeCell ref="G27:H27"/>
  </mergeCells>
  <pageMargins left="0.7" right="0.7" top="0.75" bottom="0.75" header="0.3" footer="0.3"/>
  <pageSetup scale="33" orientation="landscape" horizontalDpi="1200" verticalDpi="1200" r:id="rId1"/>
  <ignoredErrors>
    <ignoredError sqref="A25:A34" unlockedFormula="1"/>
    <ignoredError xmlns:x16r3="http://schemas.microsoft.com/office/spreadsheetml/2018/08/main" sqref="C13" x16r3:misleadingForma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A784CB-B165-4E2A-A370-70BF0D7E5983}">
  <dimension ref="A1:L45"/>
  <sheetViews>
    <sheetView showGridLines="0" zoomScale="60" zoomScaleNormal="60" zoomScaleSheetLayoutView="70" workbookViewId="0">
      <selection activeCell="D49" sqref="D49"/>
    </sheetView>
  </sheetViews>
  <sheetFormatPr baseColWidth="10" defaultColWidth="11.453125" defaultRowHeight="13.5" x14ac:dyDescent="0.35"/>
  <cols>
    <col min="1" max="1" width="7.453125" style="9" customWidth="1"/>
    <col min="2" max="2" width="60" style="9" customWidth="1"/>
    <col min="3" max="3" width="83.26953125" style="9" customWidth="1"/>
    <col min="4" max="4" width="41" style="9" customWidth="1"/>
    <col min="5" max="5" width="39.453125" style="9" customWidth="1"/>
    <col min="6" max="6" width="44.54296875" style="9" customWidth="1"/>
    <col min="7" max="7" width="36.7265625" style="9" customWidth="1"/>
    <col min="8" max="8" width="45.1796875" style="9" customWidth="1"/>
    <col min="9" max="9" width="2.7265625" style="9" customWidth="1"/>
    <col min="10" max="10" width="32.1796875" style="9" customWidth="1"/>
    <col min="11" max="16384" width="11.453125" style="9"/>
  </cols>
  <sheetData>
    <row r="1" spans="1:12" x14ac:dyDescent="0.35">
      <c r="A1" s="6"/>
    </row>
    <row r="2" spans="1:12" ht="19.5" x14ac:dyDescent="0.35">
      <c r="A2" s="6"/>
      <c r="B2" s="105" t="s">
        <v>63</v>
      </c>
      <c r="C2" s="106">
        <f>+'TOTAL '!$B$6</f>
        <v>0</v>
      </c>
      <c r="D2" s="107"/>
      <c r="E2" s="107"/>
      <c r="I2" s="108"/>
      <c r="J2" s="109"/>
      <c r="K2" s="19"/>
    </row>
    <row r="3" spans="1:12" ht="19.5" x14ac:dyDescent="0.35">
      <c r="A3" s="6"/>
      <c r="B3" s="105" t="str">
        <f>'TOTAL '!A8</f>
        <v>Nombres y apellidos del solicitante</v>
      </c>
      <c r="C3" s="110" cm="1">
        <f t="array" ref="C3:E3">+'TOTAL '!$B$8:$D$8</f>
        <v>0</v>
      </c>
      <c r="D3" s="111">
        <v>0</v>
      </c>
      <c r="E3" s="111">
        <v>0</v>
      </c>
      <c r="J3" s="107"/>
    </row>
    <row r="4" spans="1:12" ht="19.5" x14ac:dyDescent="0.35">
      <c r="A4" s="6"/>
      <c r="B4" s="105" t="s">
        <v>6</v>
      </c>
      <c r="C4" s="112" cm="1">
        <f t="array" ref="C4:E4">+'TOTAL '!$B$9:$D$9</f>
        <v>0</v>
      </c>
      <c r="D4" s="111">
        <v>0</v>
      </c>
      <c r="E4" s="111">
        <v>0</v>
      </c>
      <c r="J4" s="109"/>
    </row>
    <row r="5" spans="1:12" ht="19.5" x14ac:dyDescent="0.35">
      <c r="A5" s="6"/>
      <c r="B5" s="105" t="s">
        <v>10</v>
      </c>
      <c r="C5" s="110" cm="1">
        <f t="array" ref="C5:E5">+'TOTAL '!$B$10:$D$10</f>
        <v>0</v>
      </c>
      <c r="D5" s="111">
        <v>0</v>
      </c>
      <c r="E5" s="111">
        <v>0</v>
      </c>
      <c r="J5" s="113"/>
      <c r="L5" s="19"/>
    </row>
    <row r="6" spans="1:12" ht="19.5" x14ac:dyDescent="0.35">
      <c r="A6" s="6"/>
      <c r="B6" s="105" t="s">
        <v>11</v>
      </c>
      <c r="C6" s="112" cm="1">
        <f t="array" ref="C6:E6">+'TOTAL '!$B$11:$D$11</f>
        <v>0</v>
      </c>
      <c r="D6" s="111">
        <v>0</v>
      </c>
      <c r="E6" s="111">
        <v>0</v>
      </c>
      <c r="J6" s="113"/>
      <c r="L6" s="19"/>
    </row>
    <row r="7" spans="1:12" ht="19.5" x14ac:dyDescent="0.35">
      <c r="A7" s="6"/>
      <c r="B7" s="114" t="s">
        <v>64</v>
      </c>
      <c r="C7" s="110">
        <f>+'TOTAL '!$I$8</f>
        <v>0</v>
      </c>
      <c r="E7" s="107"/>
      <c r="F7" s="164"/>
      <c r="G7" s="113"/>
      <c r="I7" s="113"/>
      <c r="J7" s="113"/>
      <c r="L7" s="19"/>
    </row>
    <row r="8" spans="1:12" ht="19.5" x14ac:dyDescent="0.35">
      <c r="A8" s="6"/>
      <c r="B8" s="114" t="s">
        <v>65</v>
      </c>
      <c r="C8" s="110" t="str">
        <f>+'TOTAL '!$I$9</f>
        <v>GERENCIA GENERAL</v>
      </c>
      <c r="E8" s="109"/>
      <c r="F8" s="164"/>
      <c r="G8" s="113"/>
      <c r="I8" s="113"/>
      <c r="J8" s="113"/>
      <c r="L8" s="19"/>
    </row>
    <row r="9" spans="1:12" ht="19.5" x14ac:dyDescent="0.35">
      <c r="A9" s="6"/>
      <c r="B9" s="114" t="s">
        <v>66</v>
      </c>
      <c r="C9" s="106">
        <f>+'TOTAL '!$I$10</f>
        <v>0</v>
      </c>
      <c r="E9" s="113"/>
      <c r="F9" s="164"/>
      <c r="G9" s="113"/>
      <c r="I9" s="113"/>
      <c r="J9" s="113"/>
      <c r="L9" s="19"/>
    </row>
    <row r="10" spans="1:12" ht="19.5" x14ac:dyDescent="0.35">
      <c r="A10" s="6"/>
      <c r="B10" s="114" t="s">
        <v>12</v>
      </c>
      <c r="C10" s="106">
        <f>+'TOTAL '!$I$11</f>
        <v>0</v>
      </c>
      <c r="E10" s="113"/>
      <c r="F10" s="164"/>
      <c r="G10" s="113"/>
      <c r="I10" s="113"/>
      <c r="J10" s="113"/>
      <c r="L10" s="19"/>
    </row>
    <row r="11" spans="1:12" ht="19.5" x14ac:dyDescent="0.35">
      <c r="A11" s="6"/>
      <c r="B11" s="116" t="s">
        <v>2</v>
      </c>
      <c r="C11" s="110" cm="1">
        <f t="array" ref="C11:D11">+'TOTAL '!$H$6:$I$6</f>
        <v>0</v>
      </c>
      <c r="D11" s="117">
        <v>0</v>
      </c>
    </row>
    <row r="12" spans="1:12" ht="19.5" x14ac:dyDescent="0.35">
      <c r="A12" s="6"/>
      <c r="B12" s="116" t="str">
        <f>'TOTAL '!A12</f>
        <v>Destino y/o Lugar del Evento</v>
      </c>
      <c r="C12" s="106" cm="1">
        <f t="array" ref="C12:E12">'TOTAL '!$B$12:$D$12</f>
        <v>0</v>
      </c>
      <c r="D12" s="117">
        <v>0</v>
      </c>
      <c r="E12" s="19">
        <v>0</v>
      </c>
    </row>
    <row r="13" spans="1:12" ht="19.5" x14ac:dyDescent="0.35">
      <c r="A13" s="6"/>
      <c r="B13" s="118" t="str" cm="1">
        <f t="array" ref="B13:B17">'TOTAL '!A16:A20</f>
        <v xml:space="preserve">Descripcion de las actividad a realizar </v>
      </c>
      <c r="C13" s="112" cm="1">
        <f t="array" ref="C13:E13">+'TOTAL '!$B$16:$D$16</f>
        <v>0</v>
      </c>
      <c r="D13" s="117">
        <v>0</v>
      </c>
      <c r="E13" s="19">
        <v>0</v>
      </c>
    </row>
    <row r="14" spans="1:12" s="19" customFormat="1" ht="19.5" x14ac:dyDescent="0.35">
      <c r="A14" s="192"/>
      <c r="B14" s="19">
        <v>0</v>
      </c>
      <c r="C14" s="193"/>
      <c r="D14" s="117"/>
    </row>
    <row r="15" spans="1:12" s="19" customFormat="1" ht="19.5" x14ac:dyDescent="0.35">
      <c r="A15" s="192"/>
      <c r="B15" s="19">
        <v>0</v>
      </c>
      <c r="C15" s="193"/>
      <c r="D15" s="117"/>
    </row>
    <row r="16" spans="1:12" s="19" customFormat="1" ht="19.5" x14ac:dyDescent="0.35">
      <c r="A16" s="192"/>
      <c r="B16" s="19">
        <v>0</v>
      </c>
      <c r="C16" s="108"/>
      <c r="D16" s="117"/>
    </row>
    <row r="17" spans="1:11" s="165" customFormat="1" ht="14" thickBot="1" x14ac:dyDescent="0.3">
      <c r="A17" s="192"/>
      <c r="B17" s="165">
        <v>0</v>
      </c>
    </row>
    <row r="18" spans="1:11" ht="15" customHeight="1" x14ac:dyDescent="0.35">
      <c r="A18" s="428" t="s">
        <v>103</v>
      </c>
      <c r="B18" s="429"/>
      <c r="C18" s="429"/>
      <c r="D18" s="429"/>
      <c r="E18" s="429"/>
      <c r="F18" s="429"/>
      <c r="G18" s="429"/>
      <c r="H18" s="430"/>
      <c r="I18" s="115"/>
      <c r="J18" s="115"/>
    </row>
    <row r="19" spans="1:11" ht="15.75" customHeight="1" thickBot="1" x14ac:dyDescent="0.4">
      <c r="A19" s="467"/>
      <c r="B19" s="468"/>
      <c r="C19" s="468"/>
      <c r="D19" s="468"/>
      <c r="E19" s="468"/>
      <c r="F19" s="468"/>
      <c r="G19" s="468"/>
      <c r="H19" s="469"/>
      <c r="I19" s="115"/>
      <c r="J19" s="115"/>
    </row>
    <row r="20" spans="1:11" ht="19.5" x14ac:dyDescent="0.35">
      <c r="A20" s="476" t="s">
        <v>68</v>
      </c>
      <c r="B20" s="476" t="s">
        <v>104</v>
      </c>
      <c r="C20" s="476" t="s">
        <v>95</v>
      </c>
      <c r="D20" s="476" t="s">
        <v>96</v>
      </c>
      <c r="E20" s="476" t="s">
        <v>97</v>
      </c>
      <c r="F20" s="476" t="s">
        <v>21</v>
      </c>
      <c r="G20" s="470" t="s">
        <v>98</v>
      </c>
      <c r="H20" s="471"/>
      <c r="I20" s="115"/>
      <c r="J20" s="115"/>
    </row>
    <row r="21" spans="1:11" ht="20" thickBot="1" x14ac:dyDescent="0.4">
      <c r="A21" s="477"/>
      <c r="B21" s="477"/>
      <c r="C21" s="477"/>
      <c r="D21" s="477"/>
      <c r="E21" s="477"/>
      <c r="F21" s="477"/>
      <c r="G21" s="472"/>
      <c r="H21" s="473"/>
      <c r="I21" s="115"/>
    </row>
    <row r="22" spans="1:11" s="196" customFormat="1" ht="19.5" x14ac:dyDescent="0.3">
      <c r="A22" s="135">
        <v>1</v>
      </c>
      <c r="B22" s="194" t="s">
        <v>105</v>
      </c>
      <c r="C22" s="181"/>
      <c r="D22" s="130"/>
      <c r="E22" s="179"/>
      <c r="F22" s="172">
        <f t="shared" ref="F22:F28" si="0">E22*D22</f>
        <v>0</v>
      </c>
      <c r="G22" s="474"/>
      <c r="H22" s="475"/>
      <c r="I22" s="195"/>
    </row>
    <row r="23" spans="1:11" s="196" customFormat="1" ht="19.5" x14ac:dyDescent="0.3">
      <c r="A23" s="135">
        <f>+A22+1</f>
        <v>2</v>
      </c>
      <c r="B23" s="194" t="s">
        <v>106</v>
      </c>
      <c r="C23" s="181"/>
      <c r="D23" s="139"/>
      <c r="E23" s="132"/>
      <c r="F23" s="172">
        <f t="shared" si="0"/>
        <v>0</v>
      </c>
      <c r="G23" s="465"/>
      <c r="H23" s="466"/>
      <c r="I23" s="195"/>
    </row>
    <row r="24" spans="1:11" s="196" customFormat="1" ht="19.5" x14ac:dyDescent="0.3">
      <c r="A24" s="135">
        <f t="shared" ref="A24" si="1">+A23+1</f>
        <v>3</v>
      </c>
      <c r="B24" s="194" t="s">
        <v>107</v>
      </c>
      <c r="C24" s="181"/>
      <c r="D24" s="139"/>
      <c r="E24" s="132"/>
      <c r="F24" s="172">
        <f t="shared" si="0"/>
        <v>0</v>
      </c>
      <c r="G24" s="465"/>
      <c r="H24" s="466"/>
      <c r="I24" s="195"/>
    </row>
    <row r="25" spans="1:11" s="196" customFormat="1" ht="19.5" x14ac:dyDescent="0.3">
      <c r="A25" s="135">
        <f>+A24+1</f>
        <v>4</v>
      </c>
      <c r="B25" s="199"/>
      <c r="C25" s="181"/>
      <c r="D25" s="139"/>
      <c r="E25" s="132"/>
      <c r="F25" s="172">
        <f t="shared" si="0"/>
        <v>0</v>
      </c>
      <c r="G25" s="465"/>
      <c r="H25" s="466"/>
      <c r="I25" s="195"/>
    </row>
    <row r="26" spans="1:11" s="196" customFormat="1" ht="19.5" x14ac:dyDescent="0.3">
      <c r="A26" s="135">
        <f>+A25+1</f>
        <v>5</v>
      </c>
      <c r="B26" s="199"/>
      <c r="C26" s="181"/>
      <c r="D26" s="139"/>
      <c r="E26" s="132"/>
      <c r="F26" s="172">
        <f t="shared" si="0"/>
        <v>0</v>
      </c>
      <c r="G26" s="465"/>
      <c r="H26" s="466"/>
      <c r="I26" s="195"/>
    </row>
    <row r="27" spans="1:11" s="196" customFormat="1" ht="19.5" x14ac:dyDescent="0.3">
      <c r="A27" s="135">
        <v>6</v>
      </c>
      <c r="B27" s="199"/>
      <c r="C27" s="181"/>
      <c r="D27" s="139"/>
      <c r="E27" s="132"/>
      <c r="F27" s="172">
        <f t="shared" si="0"/>
        <v>0</v>
      </c>
      <c r="G27" s="197"/>
      <c r="H27" s="198"/>
      <c r="I27" s="195"/>
    </row>
    <row r="28" spans="1:11" s="196" customFormat="1" ht="19.5" x14ac:dyDescent="0.3">
      <c r="A28" s="135">
        <v>7</v>
      </c>
      <c r="B28" s="199"/>
      <c r="C28" s="181"/>
      <c r="D28" s="139"/>
      <c r="E28" s="132"/>
      <c r="F28" s="172">
        <f t="shared" si="0"/>
        <v>0</v>
      </c>
      <c r="G28" s="465"/>
      <c r="H28" s="466"/>
      <c r="I28" s="195"/>
    </row>
    <row r="29" spans="1:11" ht="27" x14ac:dyDescent="0.35">
      <c r="A29" s="480" t="s">
        <v>108</v>
      </c>
      <c r="B29" s="481"/>
      <c r="C29" s="481"/>
      <c r="D29" s="482"/>
      <c r="E29" s="200"/>
      <c r="F29" s="201">
        <f>SUM(F22:F28)</f>
        <v>0</v>
      </c>
      <c r="G29" s="478"/>
      <c r="H29" s="478"/>
      <c r="I29" s="115"/>
      <c r="J29" s="115"/>
    </row>
    <row r="32" spans="1:11" ht="15" customHeight="1" x14ac:dyDescent="0.35">
      <c r="A32" s="479" t="s">
        <v>120</v>
      </c>
      <c r="B32" s="479"/>
      <c r="C32" s="479"/>
      <c r="D32" s="479"/>
      <c r="E32" s="479"/>
      <c r="F32" s="479"/>
      <c r="G32" s="479"/>
      <c r="H32" s="479"/>
      <c r="I32" s="149"/>
      <c r="J32" s="149"/>
      <c r="K32" s="149"/>
    </row>
    <row r="33" spans="1:11" x14ac:dyDescent="0.35">
      <c r="A33" s="479"/>
      <c r="B33" s="479"/>
      <c r="C33" s="479"/>
      <c r="D33" s="479"/>
      <c r="E33" s="479"/>
      <c r="F33" s="479"/>
      <c r="G33" s="479"/>
      <c r="H33" s="479"/>
      <c r="I33" s="149"/>
      <c r="J33" s="149"/>
      <c r="K33" s="149"/>
    </row>
    <row r="34" spans="1:11" x14ac:dyDescent="0.35">
      <c r="A34" s="479"/>
      <c r="B34" s="479"/>
      <c r="C34" s="479"/>
      <c r="D34" s="479"/>
      <c r="E34" s="479"/>
      <c r="F34" s="479"/>
      <c r="G34" s="479"/>
      <c r="H34" s="479"/>
      <c r="I34" s="149"/>
      <c r="J34" s="149"/>
      <c r="K34" s="149"/>
    </row>
    <row r="35" spans="1:11" x14ac:dyDescent="0.35">
      <c r="A35" s="479"/>
      <c r="B35" s="479"/>
      <c r="C35" s="479"/>
      <c r="D35" s="479"/>
      <c r="E35" s="479"/>
      <c r="F35" s="479"/>
      <c r="G35" s="479"/>
      <c r="H35" s="479"/>
      <c r="I35" s="149"/>
      <c r="J35" s="149"/>
      <c r="K35" s="149"/>
    </row>
    <row r="36" spans="1:11" x14ac:dyDescent="0.35">
      <c r="A36" s="479"/>
      <c r="B36" s="479"/>
      <c r="C36" s="479"/>
      <c r="D36" s="479"/>
      <c r="E36" s="479"/>
      <c r="F36" s="479"/>
      <c r="G36" s="479"/>
      <c r="H36" s="479"/>
      <c r="I36" s="149"/>
      <c r="J36" s="149"/>
      <c r="K36" s="149"/>
    </row>
    <row r="37" spans="1:11" x14ac:dyDescent="0.35">
      <c r="A37" s="479"/>
      <c r="B37" s="479"/>
      <c r="C37" s="479"/>
      <c r="D37" s="479"/>
      <c r="E37" s="479"/>
      <c r="F37" s="479"/>
      <c r="G37" s="479"/>
      <c r="H37" s="479"/>
      <c r="I37" s="149"/>
      <c r="J37" s="149"/>
      <c r="K37" s="149"/>
    </row>
    <row r="38" spans="1:11" x14ac:dyDescent="0.35">
      <c r="A38" s="479"/>
      <c r="B38" s="479"/>
      <c r="C38" s="479"/>
      <c r="D38" s="479"/>
      <c r="E38" s="479"/>
      <c r="F38" s="479"/>
      <c r="G38" s="479"/>
      <c r="H38" s="479"/>
      <c r="I38" s="149"/>
      <c r="J38" s="149"/>
      <c r="K38" s="149"/>
    </row>
    <row r="39" spans="1:11" x14ac:dyDescent="0.35">
      <c r="A39" s="479"/>
      <c r="B39" s="479"/>
      <c r="C39" s="479"/>
      <c r="D39" s="479"/>
      <c r="E39" s="479"/>
      <c r="F39" s="479"/>
      <c r="G39" s="479"/>
      <c r="H39" s="479"/>
      <c r="I39" s="149"/>
      <c r="J39" s="149"/>
      <c r="K39" s="149"/>
    </row>
    <row r="40" spans="1:11" x14ac:dyDescent="0.35">
      <c r="A40" s="479"/>
      <c r="B40" s="479"/>
      <c r="C40" s="479"/>
      <c r="D40" s="479"/>
      <c r="E40" s="479"/>
      <c r="F40" s="479"/>
      <c r="G40" s="479"/>
      <c r="H40" s="479"/>
      <c r="I40" s="149"/>
      <c r="J40" s="149"/>
      <c r="K40" s="149"/>
    </row>
    <row r="41" spans="1:11" x14ac:dyDescent="0.35">
      <c r="A41" s="479"/>
      <c r="B41" s="479"/>
      <c r="C41" s="479"/>
      <c r="D41" s="479"/>
      <c r="E41" s="479"/>
      <c r="F41" s="479"/>
      <c r="G41" s="479"/>
      <c r="H41" s="479"/>
      <c r="I41" s="149"/>
      <c r="J41" s="149"/>
      <c r="K41" s="149"/>
    </row>
    <row r="42" spans="1:11" x14ac:dyDescent="0.35">
      <c r="A42" s="479"/>
      <c r="B42" s="479"/>
      <c r="C42" s="479"/>
      <c r="D42" s="479"/>
      <c r="E42" s="479"/>
      <c r="F42" s="479"/>
      <c r="G42" s="479"/>
      <c r="H42" s="479"/>
      <c r="I42" s="149"/>
      <c r="J42" s="149"/>
      <c r="K42" s="149"/>
    </row>
    <row r="43" spans="1:11" x14ac:dyDescent="0.35">
      <c r="A43" s="479"/>
      <c r="B43" s="479"/>
      <c r="C43" s="479"/>
      <c r="D43" s="479"/>
      <c r="E43" s="479"/>
      <c r="F43" s="479"/>
      <c r="G43" s="479"/>
      <c r="H43" s="479"/>
      <c r="I43" s="149"/>
      <c r="J43" s="149"/>
      <c r="K43" s="149"/>
    </row>
    <row r="44" spans="1:11" x14ac:dyDescent="0.35">
      <c r="A44" s="479"/>
      <c r="B44" s="479"/>
      <c r="C44" s="479"/>
      <c r="D44" s="479"/>
      <c r="E44" s="479"/>
      <c r="F44" s="479"/>
      <c r="G44" s="479"/>
      <c r="H44" s="479"/>
      <c r="I44" s="149"/>
      <c r="J44" s="149"/>
      <c r="K44" s="149"/>
    </row>
    <row r="45" spans="1:11" x14ac:dyDescent="0.35">
      <c r="A45" s="479"/>
      <c r="B45" s="479"/>
      <c r="C45" s="479"/>
      <c r="D45" s="479"/>
      <c r="E45" s="479"/>
      <c r="F45" s="479"/>
      <c r="G45" s="479"/>
      <c r="H45" s="479"/>
      <c r="I45" s="149"/>
      <c r="J45" s="149"/>
      <c r="K45" s="149"/>
    </row>
  </sheetData>
  <sheetProtection algorithmName="SHA-512" hashValue="wUpOe/Y2ssf7H4q7MNxVTZrEnkeODROy9Hik5h8fjkIFYyp6r5+DahSEA/sQRC9fZl2nNHD7HuBqMItSkeBiKQ==" saltValue="XD6kxHdfr0NQkvSyOEyzfA==" spinCount="100000" sheet="1" insertRows="0" deleteRows="0"/>
  <mergeCells count="17">
    <mergeCell ref="G26:H26"/>
    <mergeCell ref="G25:H25"/>
    <mergeCell ref="G29:H29"/>
    <mergeCell ref="A32:H45"/>
    <mergeCell ref="G28:H28"/>
    <mergeCell ref="A29:D29"/>
    <mergeCell ref="G23:H23"/>
    <mergeCell ref="G24:H24"/>
    <mergeCell ref="A18:H19"/>
    <mergeCell ref="G20:H21"/>
    <mergeCell ref="G22:H22"/>
    <mergeCell ref="A20:A21"/>
    <mergeCell ref="B20:B21"/>
    <mergeCell ref="C20:C21"/>
    <mergeCell ref="D20:D21"/>
    <mergeCell ref="E20:E21"/>
    <mergeCell ref="F20:F21"/>
  </mergeCells>
  <pageMargins left="0.7" right="0.7" top="0.75" bottom="0.75" header="0.3" footer="0.3"/>
  <pageSetup scale="34" orientation="landscape" horizontalDpi="1200" verticalDpi="1200" r:id="rId1"/>
  <ignoredErrors>
    <ignoredError sqref="A23:A26" unlockedFormula="1"/>
    <ignoredError xmlns:x16r3="http://schemas.microsoft.com/office/spreadsheetml/2018/08/main" sqref="C13" x16r3:misleadingForma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8</vt:i4>
      </vt:variant>
    </vt:vector>
  </HeadingPairs>
  <TitlesOfParts>
    <vt:vector size="15" baseType="lpstr">
      <vt:lpstr>TOTAL </vt:lpstr>
      <vt:lpstr>INSUMOS </vt:lpstr>
      <vt:lpstr>Cotizacion</vt:lpstr>
      <vt:lpstr>Anexo Tiquetes</vt:lpstr>
      <vt:lpstr>Anexo Alojamiento</vt:lpstr>
      <vt:lpstr>Anexo Alimentación</vt:lpstr>
      <vt:lpstr>Anexo Otros Servicios</vt:lpstr>
      <vt:lpstr>'Anexo Alimentación'!Área_de_impresión</vt:lpstr>
      <vt:lpstr>'Anexo Alojamiento'!Área_de_impresión</vt:lpstr>
      <vt:lpstr>'Anexo Otros Servicios'!Área_de_impresión</vt:lpstr>
      <vt:lpstr>'Anexo Tiquetes'!Área_de_impresión</vt:lpstr>
      <vt:lpstr>Cotizacion!Área_de_impresión</vt:lpstr>
      <vt:lpstr>'TOTAL '!Área_de_impresión</vt:lpstr>
      <vt:lpstr>Cotizacion!Títulos_a_imprimir</vt:lpstr>
      <vt:lpstr>'TOTAL 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 Ricardo Medina Herrera</dc:creator>
  <cp:keywords/>
  <dc:description/>
  <cp:lastModifiedBy>Fernando Escobar Mendoza</cp:lastModifiedBy>
  <cp:revision/>
  <cp:lastPrinted>2024-08-30T15:04:37Z</cp:lastPrinted>
  <dcterms:created xsi:type="dcterms:W3CDTF">2023-05-30T14:52:09Z</dcterms:created>
  <dcterms:modified xsi:type="dcterms:W3CDTF">2024-09-06T22:09:47Z</dcterms:modified>
  <cp:category/>
  <cp:contentStatus/>
</cp:coreProperties>
</file>