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fonturcolombia-my.sharepoint.com/personal/fescobar_fontur_com_co/Documents/FESCOBAR/FONTUR/02 DOCUMENTOS/017 Gestión de Operaciones Financieras/"/>
    </mc:Choice>
  </mc:AlternateContent>
  <xr:revisionPtr revIDLastSave="1" documentId="13_ncr:1_{7DD3DF12-F39B-4D83-9002-8491D463CB36}" xr6:coauthVersionLast="47" xr6:coauthVersionMax="47" xr10:uidLastSave="{EB8DBFC2-06F3-4394-97DA-EEAA1BD987CB}"/>
  <workbookProtection workbookAlgorithmName="SHA-512" workbookHashValue="FovMXt/662RC1zAyyGvX6svWx4scp1ntgCMuh7ruaFa77mhZSiNClG0m4Qs4xSgDQrQxGIKjxu5/5moDY9eF4A==" workbookSaltValue="ezuHbvmBvJZgb+EvHVeRMQ==" workbookSpinCount="100000" lockStructure="1"/>
  <bookViews>
    <workbookView xWindow="-110" yWindow="-110" windowWidth="19420" windowHeight="10300" xr2:uid="{00000000-000D-0000-FFFF-FFFF00000000}"/>
  </bookViews>
  <sheets>
    <sheet name="LEGALIZACION" sheetId="15" r:id="rId1"/>
    <sheet name="PARAMETROS" sheetId="11" state="hidden" r:id="rId2"/>
    <sheet name="INSTRUCTIVO" sheetId="16" r:id="rId3"/>
  </sheets>
  <definedNames>
    <definedName name="ANTICIPO">INSTRUCTIVO!$A$34:$G$34</definedName>
    <definedName name="AREA">INSTRUCTIVO!$A$12:$G$12</definedName>
    <definedName name="_xlnm.Print_Area" localSheetId="0">LEGALIZACION!$C$1:$L$54</definedName>
    <definedName name="CARGO">INSTRUCTIVO!$A$11:$G$11</definedName>
    <definedName name="CONSECUTIVO">INSTRUCTIVO!$A$6:$G$6</definedName>
    <definedName name="Datos" localSheetId="0">#REF!</definedName>
    <definedName name="Datos">#REF!</definedName>
    <definedName name="DESTINO">INSTRUCTIVO!$A$13:$G$13</definedName>
    <definedName name="DNE">INSTRUCTIVO!#REF!</definedName>
    <definedName name="EMPLEADO">INSTRUCTIVO!$A$36:$G$36</definedName>
    <definedName name="EVENTO">INSTRUCTIVO!$A$17:$G$17</definedName>
    <definedName name="FECHA_FIN">INSTRUCTIVO!$A$15:$G$15</definedName>
    <definedName name="FECHA_INICIO">INSTRUCTIVO!$A$14:$G$14</definedName>
    <definedName name="FECHA_LEGALIZACION">INSTRUCTIVO!$A$8:$G$8</definedName>
    <definedName name="ID">INSTRUCTIVO!$A$10:$G$10</definedName>
    <definedName name="INFORME">INSTRUCTIVO!$A$18:$G$20</definedName>
    <definedName name="JEFE">INSTRUCTIVO!$A$37:$G$37</definedName>
    <definedName name="MANUTENCION">INSTRUCTIVO!$A$28:$G$30</definedName>
    <definedName name="Nolegalizacion">INSTRUCTIVO!$A$6:$G$6</definedName>
    <definedName name="NOMBRE">INSTRUCTIVO!$A$9:$G$9</definedName>
    <definedName name="ORDENADOR">INSTRUCTIVO!$A$38:$G$38</definedName>
    <definedName name="OTROS_GASTOS">INSTRUCTIVO!$A$22:$G$26</definedName>
    <definedName name="SALARIO">INSTRUCTIVO!$A$16:$G$16</definedName>
    <definedName name="SALDOA_FVR">INSTRUCTIVO!$A$35:$G$35</definedName>
    <definedName name="_xlnm.Print_Titles" localSheetId="0">LEGALIZACION!$1:$6</definedName>
    <definedName name="TOTAL_GASTOS">INSTRUCTIVO!$A$27:$G$27</definedName>
    <definedName name="TOTAL_GASTOS_AUTOS">INSTRUCTIVO!$A$32:$G$32</definedName>
    <definedName name="TOTAL_LEGALIZADOS">INSTRUCTIVO!$A$33:$G$33</definedName>
    <definedName name="VALOR_MANUTENCION">INSTRUCTIVO!$A$31:$G$31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5" l="1"/>
  <c r="L28" i="15" l="1"/>
  <c r="F44" i="15" s="1"/>
  <c r="E46" i="15" s="1"/>
  <c r="J40" i="15"/>
  <c r="E45" i="15" s="1"/>
  <c r="E7" i="15" l="1"/>
  <c r="E44" i="15" s="1"/>
  <c r="J46" i="15" l="1"/>
  <c r="L56" i="15" l="1"/>
  <c r="I46" i="15" l="1"/>
</calcChain>
</file>

<file path=xl/sharedStrings.xml><?xml version="1.0" encoding="utf-8"?>
<sst xmlns="http://schemas.openxmlformats.org/spreadsheetml/2006/main" count="227" uniqueCount="184">
  <si>
    <t>Tarifa según Manual</t>
  </si>
  <si>
    <t>MONEDA</t>
  </si>
  <si>
    <t>DOLARES</t>
  </si>
  <si>
    <t>REQUIERE</t>
  </si>
  <si>
    <t>NO</t>
  </si>
  <si>
    <t>Fecha de Factura</t>
  </si>
  <si>
    <t>N° de Factura</t>
  </si>
  <si>
    <t>Valor</t>
  </si>
  <si>
    <t>SI</t>
  </si>
  <si>
    <t>PESOS</t>
  </si>
  <si>
    <t>I. INFORMACIÓN GENERAL</t>
  </si>
  <si>
    <t>EMPLEADO</t>
  </si>
  <si>
    <t>EXTERNO</t>
  </si>
  <si>
    <t>Concepto / Proveedor</t>
  </si>
  <si>
    <t>III. LEGALIZACIÓN DE COMISIÓN</t>
  </si>
  <si>
    <t>INFORME DE COMISIÓN Y LEGALIZACIÓN DE GASTOS DE VIAJE</t>
  </si>
  <si>
    <t>CATEGORIA</t>
  </si>
  <si>
    <t>FOLIOS</t>
  </si>
  <si>
    <t>12. En caso de requerir mayor detalle en su informe de comisión, gráficos, listados de asistencia y otros, relacione la cantidad de folios que adjunta</t>
  </si>
  <si>
    <t>13. Otros Gastos Autorizados</t>
  </si>
  <si>
    <t>14. Total Otros Gastos Autorizados</t>
  </si>
  <si>
    <t>16. Manutención</t>
  </si>
  <si>
    <t>18. Total Gastos de Viaje Legalizados</t>
  </si>
  <si>
    <t>INSTRUCTIVO PARA DILIGENCIAMIENTO</t>
  </si>
  <si>
    <t>CAMPO</t>
  </si>
  <si>
    <t xml:space="preserve">NOMBRE  </t>
  </si>
  <si>
    <t>DESCRIPCIÓN</t>
  </si>
  <si>
    <t>AREA QUE DILIGENCIA</t>
  </si>
  <si>
    <t>EMPLEADO O EXTERNO</t>
  </si>
  <si>
    <t>DIRECCION ADMINISTRATIVA</t>
  </si>
  <si>
    <t>NEGOCIOS ESPECIALES</t>
  </si>
  <si>
    <t>AUTOMÁTICO</t>
  </si>
  <si>
    <t>X</t>
  </si>
  <si>
    <t>I</t>
  </si>
  <si>
    <t>Nombres y apellidos *</t>
  </si>
  <si>
    <t>Incluya nombres y apellidos del tercero</t>
  </si>
  <si>
    <t>Documento de Identificacion*</t>
  </si>
  <si>
    <t>Relacione No de documento de identificación del tercero comisionado</t>
  </si>
  <si>
    <t>Cargo *</t>
  </si>
  <si>
    <t>Aplica solamente para empleados del P.A. Fontur. Relacione el cargo que desempeña en Fontur</t>
  </si>
  <si>
    <t>Area *</t>
  </si>
  <si>
    <t>Seleccione de la lista desplegable el Area a que pertenece</t>
  </si>
  <si>
    <t>Destino *</t>
  </si>
  <si>
    <t>Fecha Inicio *</t>
  </si>
  <si>
    <t>Fecha finalización *</t>
  </si>
  <si>
    <t>II</t>
  </si>
  <si>
    <t>Rango salarial *</t>
  </si>
  <si>
    <t>Seleccione de la lista desplegable el rango salarial en que se encuentra de acuerdo con su relación laboral con el P.A. Fontur</t>
  </si>
  <si>
    <t>III</t>
  </si>
  <si>
    <t>Manutención</t>
  </si>
  <si>
    <t>N° de Legalización</t>
  </si>
  <si>
    <t>Fecha de Legalización</t>
  </si>
  <si>
    <t>Evento y/ o Actividad *</t>
  </si>
  <si>
    <t>2. Fecha de Legalización *</t>
  </si>
  <si>
    <t>3. Nombres y apellidos *</t>
  </si>
  <si>
    <t>5. Cargo *</t>
  </si>
  <si>
    <t>6. Area *</t>
  </si>
  <si>
    <t>7. Destino *</t>
  </si>
  <si>
    <t>8. Fecha Inicio *</t>
  </si>
  <si>
    <t>9. Fecha finalización *</t>
  </si>
  <si>
    <t>10. Rango salarial *</t>
  </si>
  <si>
    <t>II. INFORME DE COMISION *</t>
  </si>
  <si>
    <t>15. De acuerdo con lo establecido en el Manual de Gastos de Viaje vigente, indique si la comisión generó Gastos de Manutención *</t>
  </si>
  <si>
    <t>19. Anticipo recibido *</t>
  </si>
  <si>
    <t>21. Empleado comisionado *</t>
  </si>
  <si>
    <t>22. Jefe inmediato *</t>
  </si>
  <si>
    <t>INFORME DE COMISION *</t>
  </si>
  <si>
    <t>Elabore el informe de la comisión cumplida, incluyendo las actividades realizadas, objetivos cumplidos y demas aspectos relevantes. Si la longitud del campo es insuficiente puede adjuntar al formato otras páginas de informe, incluir anexos con registros fotograficos, graficos, listados de asistencia y otros que necesite.</t>
  </si>
  <si>
    <t>En caso de requerir mayor detalle en su informe de comisión, gráficos, listados de asistencia y otros, relacione la cantidad de folios que adjunta</t>
  </si>
  <si>
    <t>Relacione la cantidad de folios que anexa al presente formato</t>
  </si>
  <si>
    <t>Otros Gastos Autorizados</t>
  </si>
  <si>
    <t>LEGALIZACIÓN DE COMISIÓN</t>
  </si>
  <si>
    <t>Relacione No.de factura o equivalente que se adjunta al formato como soporte del gasto</t>
  </si>
  <si>
    <t>Relacione fecha de factura o equivalente que se adjunta al formato como soporte del gasto</t>
  </si>
  <si>
    <t>Total Otros Gastos Autorizados</t>
  </si>
  <si>
    <t>(Campo autoformulado) Sumatoria del valor Total Otros Gastos Autorizados</t>
  </si>
  <si>
    <t>De acuerdo con lo establecido en el Manual de Gastos de Viaje vigente, indique si la comisión generó Gastos de Manutención *</t>
  </si>
  <si>
    <t>Total Gastos de Viaje Legalizados</t>
  </si>
  <si>
    <t>Anticipo recibido *</t>
  </si>
  <si>
    <t>Saldo a favor de</t>
  </si>
  <si>
    <t>Empleado comisionado *</t>
  </si>
  <si>
    <t>Jefe inmediato *</t>
  </si>
  <si>
    <t>Ordenador del Gasto</t>
  </si>
  <si>
    <t>INFORMACIÓN GENERAL</t>
  </si>
  <si>
    <t>Diligencie fecha en la cual realiza la legalización de gastos de viaje (Formato DD-MM-AAAA)</t>
  </si>
  <si>
    <t>Incluya unicamente destino en el cual se llevó a cabo la comisión. Si para efectos de desplazamiento requirió realizar escalas de llegada o salida del destino, no incluya estas escalas. Para comisión al exterior, relacione País y Ciudad en la que se llevó a cabo la comisión</t>
  </si>
  <si>
    <t>Corresponde a la fecha en que inició el desplazamiento desde la ciudad de su sede habitual de trabajo para el cumplimiento de la comisión de viaje. (Formato DD-MM-AAAA)</t>
  </si>
  <si>
    <t>Corresponde a la fecha en que retornó a la ciudad de su sede habitual de trabajo, después del cumplimiento de la comisión de viaje. (Formato DD-MM-AAAA)</t>
  </si>
  <si>
    <t>Incluya una breve descripción del evento o actividad realizada para la cual fue comisionado</t>
  </si>
  <si>
    <t>Breve descripción del concepto y proveedor a quien canceló el valor a solicitar como reintegro</t>
  </si>
  <si>
    <t>Incluya valor cancelado por cada concepto, sobre el cual se solicita reintegro a Fontur.</t>
  </si>
  <si>
    <t>Relacione el numero consecutivo asignado al Formato de Solicitud de Gastos de Viaje con el cual se gestionó la comisión. No incluya la parte alfabetica del formato</t>
  </si>
  <si>
    <t>Espacio dispuesto para listar los soportes que se adjuntan al formato, correspondientes a otros gastos incurridos para el cumplimiento de la comisión de viaje, diferentes a los contemplados dentro del valor de gastos de manutención entregado a título de anticipo, sobre los cuales el empleado solicita el reembolso de los recursos, así:</t>
  </si>
  <si>
    <t>Seleccione de la lista desplegable SI o NO de acuerdo con lo establecido en el Manual de Gastos de Viaje vigente, si la comisión generó Gastos de Manutención. En cada caso, el formato realizará liquidación automática así:</t>
  </si>
  <si>
    <t>Acorde con su rango salarial y el tiempo utilizado liquidará el valor total de gastos de manutención de la comisión de viaje</t>
  </si>
  <si>
    <t>No realizará liquidación de gastos de manutención para la comisión de viaje</t>
  </si>
  <si>
    <t>(Campo autoformulado) Traslada el valor total obtenido en el campo 14</t>
  </si>
  <si>
    <t>17. Otros Gastos Autorizados (+)</t>
  </si>
  <si>
    <t>(Campo autoformulado) Sumatoria de los campos 16 y 17</t>
  </si>
  <si>
    <t>(Campo autoformulado) Informa si existen valores pendientes por girar al empleado o por reintegrar al P.A. Fontur. Resultado del total obtenido en el campo 18 disminuyendo lo informado en el campo 19</t>
  </si>
  <si>
    <t>Firma del empleado comisionado</t>
  </si>
  <si>
    <t xml:space="preserve"> * La firma de Ordenador del Gasto aplica solamente si existen Otros Gastos Autorizados y el Jefe Inmediato no se encuentra facultado como Ordenador del Gasto</t>
  </si>
  <si>
    <t xml:space="preserve">   * NOMBRE :</t>
  </si>
  <si>
    <t xml:space="preserve">   * CARGO :</t>
  </si>
  <si>
    <t>* NOMBRE :</t>
  </si>
  <si>
    <t>* CARGO :</t>
  </si>
  <si>
    <t>Firma del Ordenador del Gasto designado. Aplica solamente si existen Otros Gastos Autorizados y el Jefe Inmediato no se encuentra facultado como Ordenador del Gasto. Si aplica es requerido incluir la información de nombre y cargo de quien firma</t>
  </si>
  <si>
    <t>(Campo autoformulado) De acuerdo con la información de los campos 8, 9 y 10 y lo establecido en el Manual de Gastos de Viaje vigente, informa el valor total de gastos de manutención asignados para la comisión, valor sobre el cual se liquidó anticipo en la Solicitud de Gastos de Viaje</t>
  </si>
  <si>
    <t>Relacione el valor recibido como anticipo para gastos de manutención</t>
  </si>
  <si>
    <t>Firma del jefe inmediado, en señal de conformidad al informe  de comisión y los valores legalizados frente al mismo. Es requerido en todos los casos incluir la información de nombre y cargo de quien firma</t>
  </si>
  <si>
    <t>Los campos marcados con asterisco (*) son obligatorios y la falta de diligenciamiento puede retrasar la gestión de acuerdo con los requerimientos establecidos en el proceso de Gastos de Viaje del Patrimonio Autonomo Fondo Nacional del Turismo FONTUR</t>
  </si>
  <si>
    <t>AREA</t>
  </si>
  <si>
    <t>CONSECUTIVO</t>
  </si>
  <si>
    <t>IR A FORMATO</t>
  </si>
  <si>
    <t>SECRETARÍA GENERAL</t>
  </si>
  <si>
    <t>1- De 0  a S 3.312.000</t>
  </si>
  <si>
    <t>2- De $ 3.312.001 en adelante</t>
  </si>
  <si>
    <t>GERENCIA GENERAL</t>
  </si>
  <si>
    <t>23. Ordenador del Gasto*</t>
  </si>
  <si>
    <t>Rango Salarial (2022)</t>
  </si>
  <si>
    <t>2- De $ 3.747.001 en adelante</t>
  </si>
  <si>
    <t>UNIDAD CREATIVA</t>
  </si>
  <si>
    <t xml:space="preserve">TEMPORAL </t>
  </si>
  <si>
    <t>11. Descripcion de la actividad realizada *</t>
  </si>
  <si>
    <t>Rango Salarial (2023)</t>
  </si>
  <si>
    <t>1- De $ 0 a S 4.095.000</t>
  </si>
  <si>
    <t>2- De $ 4.095.001 en adelante</t>
  </si>
  <si>
    <t>1- De 0  a S 3.747.000</t>
  </si>
  <si>
    <t>L-EXT</t>
  </si>
  <si>
    <t>L-TEMP</t>
  </si>
  <si>
    <t>L-GGEN</t>
  </si>
  <si>
    <t>L-SGEN</t>
  </si>
  <si>
    <t>L-DCOMT</t>
  </si>
  <si>
    <t>L-DCOMN</t>
  </si>
  <si>
    <t>L-DCPF</t>
  </si>
  <si>
    <t>L-DJUD</t>
  </si>
  <si>
    <t>L-DPREC</t>
  </si>
  <si>
    <t>L-DINF</t>
  </si>
  <si>
    <t>L-DPROM</t>
  </si>
  <si>
    <t xml:space="preserve">L-UCREA </t>
  </si>
  <si>
    <t>L-ULOG</t>
  </si>
  <si>
    <t>L-DARM</t>
  </si>
  <si>
    <t>Rango Salarial (2024) incremento salarial P.A Fontur 9,28%</t>
  </si>
  <si>
    <t>IV. LIQUIDACION GASTOS DE VIAJE DE COMISIÓN LEGALIZADOS</t>
  </si>
  <si>
    <t>1. Seleccione su categoria *</t>
  </si>
  <si>
    <t>TEMPORAL</t>
  </si>
  <si>
    <t>CONTRATISTA</t>
  </si>
  <si>
    <t>1.1 N° de Legalización</t>
  </si>
  <si>
    <t>4. Documento de Identificacion *</t>
  </si>
  <si>
    <t>OFICINA DE RELACIONAMIENTO</t>
  </si>
  <si>
    <t>OFICINA DE PLANEACIÓN</t>
  </si>
  <si>
    <t>OFICINA DE TECNOLOGÍA</t>
  </si>
  <si>
    <t>OFICINA DE AUDITORÍA INTERNA</t>
  </si>
  <si>
    <t>OFICINA DE COMUNICACIONES</t>
  </si>
  <si>
    <t>SUBGERENCIA TÉCNICA</t>
  </si>
  <si>
    <t>DIRECCIÓN DE PROMOCIÓN Y MERCADEO</t>
  </si>
  <si>
    <t>DIRECCIÓN DE INFRAESTRUCTURA</t>
  </si>
  <si>
    <t>SUBDIRECCIÓN DE ESTRUCTURACIÓN DE PROYECTOS DE INFRAESTRUCTURA</t>
  </si>
  <si>
    <t>SUBDIRECCIÓN DE SEGUIMIENTO Y CONTROL A LA EJECUCIÓN DE PROYECTOS DE INFRAESTRUCTURA</t>
  </si>
  <si>
    <t>DIRECCIÓN DE COMPETITIVIDAD</t>
  </si>
  <si>
    <t>SUBGERENCIA FINANCIERA</t>
  </si>
  <si>
    <t>DIRECCIÓN DE CONTRIBUCIÓN PARAFISCAL</t>
  </si>
  <si>
    <t>DIRECCIÓN DE PRESUPUESTO, CONTABILIDAD Y OPERACIONES</t>
  </si>
  <si>
    <t>DIRECCIÓN DE ESTRUCTURACIÓN PRE CONTRACTUAL</t>
  </si>
  <si>
    <t>DIRECCIÓN DE GESTIÓN CONTRACTUAL Y POSTCONTRACTUAL</t>
  </si>
  <si>
    <t>DIRECCIÓN JURÍDICA Y DE DEFENSA JUDICIAL</t>
  </si>
  <si>
    <t>DIRECCIÓN DE SERVICIOS ADMINISTRATIVOS</t>
  </si>
  <si>
    <t>UNIDAD DE GESTIÓN DE RECURSOS FÍSICOS</t>
  </si>
  <si>
    <t>UNIDAD DE GESTIÓN DOCUMENTAL</t>
  </si>
  <si>
    <t>UNIDAD DE GESTIÓN LOGÍSTICA</t>
  </si>
  <si>
    <t>DIRECCIÓN DE TALENTO HUMANO</t>
  </si>
  <si>
    <t>L-OREL</t>
  </si>
  <si>
    <t>L-OPLA</t>
  </si>
  <si>
    <t>L-OTEC</t>
  </si>
  <si>
    <t>L-OAUDI</t>
  </si>
  <si>
    <t>L-SUBTEC</t>
  </si>
  <si>
    <t>L-SEPI</t>
  </si>
  <si>
    <t>L-SSCE</t>
  </si>
  <si>
    <t>L-SUBFIN</t>
  </si>
  <si>
    <t>L-DPRES</t>
  </si>
  <si>
    <t>L-DGCP</t>
  </si>
  <si>
    <t>L-UGRF</t>
  </si>
  <si>
    <t>L-UGD</t>
  </si>
  <si>
    <t>L-DTH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</si>
</sst>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dd/mm/yyyy;@"/>
    <numFmt numFmtId="166" formatCode="_(&quot;$&quot;\ * #,##0_);_(&quot;$&quot;\ * \(#,##0\);_(&quot;$&quot;\ * &quot;-&quot;??_);_(@_)"/>
    <numFmt numFmtId="167" formatCode="000"/>
  </numFmts>
  <fonts count="20">
    <font>
      <sz val="11"/>
      <color theme="1"/>
      <name val="Calibri"/>
      <family val="2"/>
      <scheme val="minor"/>
    </font>
    <font>
      <b/>
      <sz val="11"/>
      <color theme="1"/>
      <name val="Calibri"/>
      <family val="2"/>
      <scheme val="minor"/>
    </font>
    <font>
      <sz val="11"/>
      <color theme="1"/>
      <name val="Calibri"/>
      <family val="2"/>
      <charset val="238"/>
      <scheme val="minor"/>
    </font>
    <font>
      <sz val="9"/>
      <color theme="1"/>
      <name val="FUTURA STD BOOK "/>
    </font>
    <font>
      <b/>
      <sz val="10"/>
      <name val="Arial Narrow"/>
      <family val="2"/>
    </font>
    <font>
      <b/>
      <sz val="10"/>
      <color theme="1"/>
      <name val="Calibri"/>
      <family val="2"/>
      <scheme val="minor"/>
    </font>
    <font>
      <sz val="10"/>
      <color theme="1"/>
      <name val="Calibri"/>
      <family val="2"/>
      <scheme val="minor"/>
    </font>
    <font>
      <u/>
      <sz val="11"/>
      <color theme="10"/>
      <name val="Calibri"/>
      <family val="2"/>
      <scheme val="minor"/>
    </font>
    <font>
      <sz val="12"/>
      <color theme="1"/>
      <name val="Verdana"/>
      <family val="2"/>
    </font>
    <font>
      <sz val="12"/>
      <name val="Verdana"/>
      <family val="2"/>
    </font>
    <font>
      <b/>
      <sz val="12"/>
      <name val="Verdana"/>
      <family val="2"/>
    </font>
    <font>
      <b/>
      <sz val="12"/>
      <color theme="1"/>
      <name val="Verdana"/>
      <family val="2"/>
    </font>
    <font>
      <sz val="11"/>
      <color theme="1"/>
      <name val="Verdana"/>
      <family val="2"/>
    </font>
    <font>
      <sz val="11"/>
      <name val="Verdana"/>
      <family val="2"/>
    </font>
    <font>
      <b/>
      <sz val="11"/>
      <name val="Verdana"/>
      <family val="2"/>
    </font>
    <font>
      <b/>
      <sz val="11"/>
      <color theme="1"/>
      <name val="Verdana"/>
      <family val="2"/>
    </font>
    <font>
      <sz val="11"/>
      <color theme="0"/>
      <name val="Verdana"/>
      <family val="2"/>
    </font>
    <font>
      <b/>
      <sz val="11"/>
      <color theme="0"/>
      <name val="Verdana"/>
      <family val="2"/>
    </font>
    <font>
      <sz val="11"/>
      <color rgb="FFFF0000"/>
      <name val="Verdana"/>
      <family val="2"/>
    </font>
    <font>
      <b/>
      <sz val="20"/>
      <name val="Verdana"/>
      <family val="2"/>
    </font>
  </fonts>
  <fills count="11">
    <fill>
      <patternFill patternType="none"/>
    </fill>
    <fill>
      <patternFill patternType="gray125"/>
    </fill>
    <fill>
      <patternFill patternType="solid">
        <fgColor indexed="65"/>
        <bgColor theme="0"/>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rgb="FFEBFFFF"/>
        <bgColor theme="0"/>
      </patternFill>
    </fill>
    <fill>
      <patternFill patternType="solid">
        <fgColor rgb="FFEBFFFF"/>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206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rgb="FF002060"/>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2" fillId="0" borderId="0"/>
    <xf numFmtId="0" fontId="7" fillId="0" borderId="0" applyNumberFormat="0" applyFill="0" applyBorder="0" applyAlignment="0" applyProtection="0"/>
  </cellStyleXfs>
  <cellXfs count="215">
    <xf numFmtId="0" fontId="0" fillId="0" borderId="0" xfId="0"/>
    <xf numFmtId="0" fontId="1" fillId="0" borderId="0" xfId="0" applyFont="1"/>
    <xf numFmtId="164" fontId="0" fillId="0" borderId="0" xfId="0" applyNumberFormat="1"/>
    <xf numFmtId="0" fontId="3" fillId="0" borderId="0" xfId="0" applyFont="1"/>
    <xf numFmtId="0" fontId="0" fillId="0" borderId="0" xfId="0" applyAlignment="1">
      <alignment horizontal="center"/>
    </xf>
    <xf numFmtId="0" fontId="4" fillId="7" borderId="5" xfId="0" applyFont="1" applyFill="1" applyBorder="1" applyAlignment="1">
      <alignment vertical="center" wrapText="1"/>
    </xf>
    <xf numFmtId="0" fontId="4" fillId="7" borderId="1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0" xfId="2" applyAlignment="1" applyProtection="1">
      <alignment horizontal="center" vertical="center" wrapText="1"/>
      <protection locked="0"/>
    </xf>
    <xf numFmtId="0" fontId="1" fillId="0" borderId="1" xfId="0" applyFont="1" applyBorder="1" applyAlignment="1">
      <alignment horizontal="center"/>
    </xf>
    <xf numFmtId="14" fontId="0" fillId="0" borderId="0" xfId="0" applyNumberFormat="1"/>
    <xf numFmtId="0" fontId="1" fillId="10" borderId="0" xfId="0" applyFont="1" applyFill="1"/>
    <xf numFmtId="0" fontId="3" fillId="10" borderId="0" xfId="0" applyFont="1" applyFill="1"/>
    <xf numFmtId="166" fontId="0" fillId="0" borderId="0" xfId="0" applyNumberFormat="1"/>
    <xf numFmtId="0" fontId="12" fillId="2" borderId="0" xfId="0" applyFont="1" applyFill="1"/>
    <xf numFmtId="0" fontId="12" fillId="0" borderId="0" xfId="0" applyFont="1"/>
    <xf numFmtId="0" fontId="12" fillId="2" borderId="4" xfId="0" applyFont="1" applyFill="1" applyBorder="1"/>
    <xf numFmtId="0" fontId="12" fillId="2" borderId="13" xfId="0" applyFont="1" applyFill="1" applyBorder="1"/>
    <xf numFmtId="0" fontId="12" fillId="8" borderId="23" xfId="0" applyFont="1" applyFill="1" applyBorder="1" applyAlignment="1" applyProtection="1">
      <alignment horizontal="center" vertical="center"/>
      <protection locked="0"/>
    </xf>
    <xf numFmtId="0" fontId="16" fillId="2" borderId="0" xfId="0" applyFont="1" applyFill="1" applyAlignment="1" applyProtection="1">
      <alignment horizontal="center"/>
      <protection hidden="1"/>
    </xf>
    <xf numFmtId="167" fontId="12" fillId="0" borderId="0" xfId="0" applyNumberFormat="1" applyFont="1" applyAlignment="1">
      <alignment horizontal="left" vertical="center"/>
    </xf>
    <xf numFmtId="0" fontId="13" fillId="0" borderId="0" xfId="0" applyFont="1" applyAlignment="1">
      <alignment horizontal="center" vertical="center"/>
    </xf>
    <xf numFmtId="0" fontId="15" fillId="2" borderId="0" xfId="0" applyFont="1" applyFill="1"/>
    <xf numFmtId="165" fontId="12" fillId="8" borderId="29" xfId="0" applyNumberFormat="1" applyFont="1" applyFill="1" applyBorder="1" applyAlignment="1" applyProtection="1">
      <alignment horizontal="center" vertical="center"/>
      <protection locked="0"/>
    </xf>
    <xf numFmtId="0" fontId="12" fillId="0" borderId="0" xfId="0" applyFont="1" applyAlignment="1">
      <alignment horizontal="center"/>
    </xf>
    <xf numFmtId="0" fontId="12" fillId="0" borderId="0" xfId="0" applyFont="1" applyAlignment="1">
      <alignment horizontal="center" vertical="center"/>
    </xf>
    <xf numFmtId="165" fontId="12" fillId="8" borderId="1" xfId="0" applyNumberFormat="1" applyFont="1" applyFill="1" applyBorder="1" applyAlignment="1" applyProtection="1">
      <alignment horizontal="center" vertical="center"/>
      <protection locked="0"/>
    </xf>
    <xf numFmtId="165" fontId="12" fillId="0" borderId="0" xfId="0" applyNumberFormat="1" applyFont="1" applyAlignment="1">
      <alignment horizontal="center" vertical="center"/>
    </xf>
    <xf numFmtId="14" fontId="12" fillId="0" borderId="0" xfId="0" applyNumberFormat="1" applyFont="1" applyAlignment="1">
      <alignment horizontal="center" vertical="center"/>
    </xf>
    <xf numFmtId="14" fontId="12" fillId="2" borderId="13" xfId="0" applyNumberFormat="1" applyFont="1" applyFill="1" applyBorder="1" applyAlignment="1">
      <alignment horizontal="center" vertical="center"/>
    </xf>
    <xf numFmtId="0" fontId="12" fillId="0" borderId="0" xfId="0" applyFont="1" applyAlignment="1">
      <alignment horizontal="center" vertical="center" wrapText="1"/>
    </xf>
    <xf numFmtId="0" fontId="15" fillId="3" borderId="7" xfId="0" applyFont="1" applyFill="1" applyBorder="1" applyAlignment="1">
      <alignment horizontal="center" vertical="center"/>
    </xf>
    <xf numFmtId="0" fontId="12" fillId="9" borderId="23" xfId="0" applyFont="1" applyFill="1" applyBorder="1" applyAlignment="1" applyProtection="1">
      <alignment vertical="center" wrapText="1"/>
      <protection locked="0"/>
    </xf>
    <xf numFmtId="0" fontId="12" fillId="0" borderId="0" xfId="0" applyFont="1" applyAlignment="1">
      <alignment vertical="center" wrapText="1"/>
    </xf>
    <xf numFmtId="14" fontId="16" fillId="2" borderId="0" xfId="0" applyNumberFormat="1" applyFont="1" applyFill="1" applyProtection="1">
      <protection hidden="1"/>
    </xf>
    <xf numFmtId="164" fontId="16" fillId="6" borderId="13" xfId="0" applyNumberFormat="1" applyFont="1" applyFill="1" applyBorder="1" applyAlignment="1" applyProtection="1">
      <alignment horizontal="center"/>
      <protection hidden="1"/>
    </xf>
    <xf numFmtId="164" fontId="17" fillId="0" borderId="0" xfId="0" applyNumberFormat="1" applyFont="1" applyAlignment="1">
      <alignment horizontal="center"/>
    </xf>
    <xf numFmtId="0" fontId="15" fillId="0" borderId="0" xfId="0" applyFont="1" applyAlignment="1">
      <alignment horizontal="center"/>
    </xf>
    <xf numFmtId="166" fontId="12" fillId="0" borderId="0" xfId="0" applyNumberFormat="1" applyFont="1"/>
    <xf numFmtId="165" fontId="12" fillId="8" borderId="26" xfId="0" applyNumberFormat="1" applyFont="1" applyFill="1" applyBorder="1" applyAlignment="1" applyProtection="1">
      <alignment horizontal="center" vertical="center"/>
      <protection locked="0"/>
    </xf>
    <xf numFmtId="166" fontId="15" fillId="0" borderId="0" xfId="0" applyNumberFormat="1" applyFont="1" applyAlignment="1">
      <alignment horizontal="center" vertical="center"/>
    </xf>
    <xf numFmtId="0" fontId="15" fillId="0" borderId="0" xfId="0" applyFont="1" applyAlignment="1">
      <alignment horizontal="center" vertical="center"/>
    </xf>
    <xf numFmtId="0" fontId="12" fillId="9" borderId="7" xfId="0" applyFont="1" applyFill="1" applyBorder="1" applyAlignment="1" applyProtection="1">
      <alignment horizontal="center" vertical="center"/>
      <protection locked="0"/>
    </xf>
    <xf numFmtId="0" fontId="15" fillId="5" borderId="0" xfId="0" applyFont="1" applyFill="1"/>
    <xf numFmtId="0" fontId="12" fillId="5" borderId="0" xfId="0" applyFont="1" applyFill="1"/>
    <xf numFmtId="166" fontId="15" fillId="5" borderId="29" xfId="0" applyNumberFormat="1" applyFont="1" applyFill="1" applyBorder="1" applyAlignment="1" applyProtection="1">
      <alignment vertical="center"/>
      <protection hidden="1"/>
    </xf>
    <xf numFmtId="0" fontId="12" fillId="5" borderId="10" xfId="0" applyFont="1" applyFill="1" applyBorder="1" applyAlignment="1">
      <alignment vertical="center"/>
    </xf>
    <xf numFmtId="0" fontId="12" fillId="5" borderId="0" xfId="0" applyFont="1" applyFill="1" applyAlignment="1">
      <alignment vertical="center"/>
    </xf>
    <xf numFmtId="166" fontId="12" fillId="0" borderId="0" xfId="0" applyNumberFormat="1" applyFont="1" applyAlignment="1">
      <alignment horizontal="center" vertical="center"/>
    </xf>
    <xf numFmtId="0" fontId="15" fillId="5" borderId="15" xfId="0" applyFont="1" applyFill="1" applyBorder="1" applyAlignment="1">
      <alignment vertical="center"/>
    </xf>
    <xf numFmtId="0" fontId="12" fillId="2" borderId="11" xfId="0" applyFont="1" applyFill="1" applyBorder="1"/>
    <xf numFmtId="0" fontId="12" fillId="2" borderId="10" xfId="0" applyFont="1" applyFill="1" applyBorder="1"/>
    <xf numFmtId="0" fontId="12" fillId="0" borderId="32" xfId="0" applyFont="1" applyBorder="1"/>
    <xf numFmtId="0" fontId="12" fillId="2" borderId="32" xfId="0" applyFont="1" applyFill="1" applyBorder="1"/>
    <xf numFmtId="0" fontId="12" fillId="2" borderId="46" xfId="0" applyFont="1" applyFill="1" applyBorder="1"/>
    <xf numFmtId="0" fontId="15" fillId="2" borderId="35" xfId="0" applyFont="1" applyFill="1" applyBorder="1" applyAlignment="1">
      <alignment horizontal="center" vertical="center"/>
    </xf>
    <xf numFmtId="0" fontId="15" fillId="8" borderId="0" xfId="0" applyFont="1" applyFill="1" applyProtection="1">
      <protection locked="0"/>
    </xf>
    <xf numFmtId="0" fontId="15" fillId="8" borderId="13" xfId="0" applyFont="1" applyFill="1" applyBorder="1" applyProtection="1">
      <protection locked="0"/>
    </xf>
    <xf numFmtId="0" fontId="12" fillId="0" borderId="13" xfId="0" applyFont="1" applyBorder="1"/>
    <xf numFmtId="0" fontId="15" fillId="0" borderId="0" xfId="0" applyFont="1" applyAlignment="1">
      <alignment horizontal="center" vertical="center" wrapText="1"/>
    </xf>
    <xf numFmtId="166" fontId="16" fillId="5" borderId="0" xfId="0" applyNumberFormat="1" applyFont="1" applyFill="1"/>
    <xf numFmtId="0" fontId="12" fillId="2" borderId="0" xfId="0" applyFont="1" applyFill="1" applyAlignment="1">
      <alignment horizontal="right"/>
    </xf>
    <xf numFmtId="0" fontId="11" fillId="3" borderId="21" xfId="0" applyFont="1" applyFill="1" applyBorder="1" applyAlignment="1">
      <alignment horizontal="left" vertical="center"/>
    </xf>
    <xf numFmtId="0" fontId="15" fillId="3" borderId="36" xfId="0" applyFont="1" applyFill="1" applyBorder="1" applyAlignment="1">
      <alignment horizontal="left" vertical="center" wrapText="1"/>
    </xf>
    <xf numFmtId="0" fontId="15" fillId="3" borderId="37" xfId="0" applyFont="1" applyFill="1" applyBorder="1" applyAlignment="1">
      <alignment horizontal="left" vertical="center" wrapText="1"/>
    </xf>
    <xf numFmtId="0" fontId="15" fillId="3" borderId="37" xfId="0" applyFont="1" applyFill="1" applyBorder="1" applyAlignment="1">
      <alignment horizontal="left" vertical="center"/>
    </xf>
    <xf numFmtId="0" fontId="11" fillId="3" borderId="31" xfId="0" applyFont="1" applyFill="1" applyBorder="1" applyAlignment="1">
      <alignment horizontal="left" vertical="center"/>
    </xf>
    <xf numFmtId="0" fontId="11" fillId="3" borderId="39" xfId="0" applyFont="1" applyFill="1" applyBorder="1" applyAlignment="1">
      <alignment horizontal="left" vertical="center" wrapText="1"/>
    </xf>
    <xf numFmtId="0" fontId="11" fillId="3" borderId="40" xfId="0" applyFont="1" applyFill="1" applyBorder="1" applyAlignment="1">
      <alignment horizontal="left" vertical="center"/>
    </xf>
    <xf numFmtId="0" fontId="11" fillId="3" borderId="17" xfId="0" applyFont="1" applyFill="1" applyBorder="1" applyAlignment="1">
      <alignment horizontal="left" vertical="center"/>
    </xf>
    <xf numFmtId="0" fontId="12" fillId="5" borderId="8" xfId="0" applyFont="1" applyFill="1" applyBorder="1" applyAlignment="1" applyProtection="1">
      <alignment horizontal="center" vertical="center"/>
      <protection hidden="1"/>
    </xf>
    <xf numFmtId="0" fontId="11" fillId="3" borderId="42" xfId="0" applyFont="1" applyFill="1" applyBorder="1" applyAlignment="1">
      <alignment horizontal="center" vertical="center"/>
    </xf>
    <xf numFmtId="0" fontId="15" fillId="5" borderId="25" xfId="0" applyFont="1" applyFill="1" applyBorder="1" applyAlignment="1" applyProtection="1">
      <alignment horizontal="left" vertical="center" wrapText="1"/>
      <protection hidden="1"/>
    </xf>
    <xf numFmtId="0" fontId="15" fillId="5" borderId="0" xfId="0" applyFont="1" applyFill="1" applyAlignment="1">
      <alignment horizontal="right"/>
    </xf>
    <xf numFmtId="0" fontId="15" fillId="0" borderId="0" xfId="0" applyFont="1" applyProtection="1">
      <protection locked="0"/>
    </xf>
    <xf numFmtId="0" fontId="15" fillId="2" borderId="28" xfId="0" applyFont="1" applyFill="1" applyBorder="1" applyAlignment="1">
      <alignment horizontal="left" vertical="center" wrapText="1"/>
    </xf>
    <xf numFmtId="0" fontId="11" fillId="5" borderId="19" xfId="0" applyFont="1" applyFill="1" applyBorder="1" applyAlignment="1">
      <alignment horizontal="left" vertical="center"/>
    </xf>
    <xf numFmtId="0" fontId="11" fillId="5" borderId="33" xfId="0" applyFont="1" applyFill="1" applyBorder="1" applyAlignment="1">
      <alignment horizontal="left" vertical="center"/>
    </xf>
    <xf numFmtId="0" fontId="1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0" fillId="3" borderId="3" xfId="0" applyFont="1" applyFill="1" applyBorder="1" applyAlignment="1">
      <alignment horizontal="left"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12" fillId="9" borderId="28" xfId="0" applyFont="1" applyFill="1" applyBorder="1" applyProtection="1">
      <protection locked="0"/>
    </xf>
    <xf numFmtId="0" fontId="12" fillId="9" borderId="29" xfId="0" applyFont="1" applyFill="1" applyBorder="1" applyProtection="1">
      <protection locked="0"/>
    </xf>
    <xf numFmtId="166" fontId="12" fillId="9" borderId="1" xfId="0" applyNumberFormat="1" applyFont="1" applyFill="1" applyBorder="1" applyProtection="1">
      <protection locked="0"/>
    </xf>
    <xf numFmtId="166" fontId="12" fillId="9" borderId="18" xfId="0" applyNumberFormat="1" applyFont="1" applyFill="1" applyBorder="1" applyProtection="1">
      <protection locked="0"/>
    </xf>
    <xf numFmtId="0" fontId="12" fillId="9" borderId="1" xfId="0" applyFont="1" applyFill="1" applyBorder="1" applyAlignment="1" applyProtection="1">
      <alignment horizontal="center"/>
      <protection locked="0"/>
    </xf>
    <xf numFmtId="0" fontId="11" fillId="0" borderId="19" xfId="0" applyFont="1" applyBorder="1" applyAlignment="1">
      <alignment horizontal="left" vertical="center"/>
    </xf>
    <xf numFmtId="0" fontId="11" fillId="0" borderId="33" xfId="0" applyFont="1" applyBorder="1" applyAlignment="1">
      <alignment horizontal="left" vertical="center"/>
    </xf>
    <xf numFmtId="0" fontId="14" fillId="3" borderId="11"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2" fillId="9" borderId="26" xfId="0" applyFont="1" applyFill="1" applyBorder="1" applyAlignment="1" applyProtection="1">
      <alignment horizontal="center"/>
      <protection locked="0"/>
    </xf>
    <xf numFmtId="0" fontId="12" fillId="8" borderId="25" xfId="0" applyFont="1" applyFill="1" applyBorder="1" applyAlignment="1" applyProtection="1">
      <alignment horizontal="center" vertical="center" wrapText="1"/>
      <protection locked="0"/>
    </xf>
    <xf numFmtId="0" fontId="12" fillId="8" borderId="26" xfId="0" applyFont="1" applyFill="1" applyBorder="1" applyAlignment="1" applyProtection="1">
      <alignment horizontal="center" vertical="center" wrapText="1"/>
      <protection locked="0"/>
    </xf>
    <xf numFmtId="0" fontId="12" fillId="8" borderId="27" xfId="0" applyFont="1" applyFill="1" applyBorder="1" applyAlignment="1" applyProtection="1">
      <alignment horizontal="center" vertical="center" wrapText="1"/>
      <protection locked="0"/>
    </xf>
    <xf numFmtId="0" fontId="15" fillId="8" borderId="0" xfId="0" applyFont="1" applyFill="1" applyAlignment="1" applyProtection="1">
      <alignment horizontal="center"/>
      <protection locked="0"/>
    </xf>
    <xf numFmtId="0" fontId="15" fillId="8" borderId="13" xfId="0" applyFont="1" applyFill="1" applyBorder="1" applyAlignment="1" applyProtection="1">
      <alignment horizontal="center"/>
      <protection locked="0"/>
    </xf>
    <xf numFmtId="0" fontId="12" fillId="5" borderId="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166" fontId="18" fillId="5" borderId="10" xfId="0" applyNumberFormat="1" applyFont="1" applyFill="1" applyBorder="1" applyAlignment="1" applyProtection="1">
      <alignment horizontal="center" vertical="center" wrapText="1"/>
      <protection hidden="1"/>
    </xf>
    <xf numFmtId="166" fontId="18" fillId="5" borderId="44" xfId="0" applyNumberFormat="1" applyFont="1" applyFill="1" applyBorder="1" applyAlignment="1" applyProtection="1">
      <alignment horizontal="center" vertical="center" wrapText="1"/>
      <protection hidden="1"/>
    </xf>
    <xf numFmtId="166" fontId="12" fillId="5" borderId="32" xfId="0" applyNumberFormat="1" applyFont="1" applyFill="1" applyBorder="1" applyAlignment="1" applyProtection="1">
      <alignment horizontal="center" vertical="center"/>
      <protection hidden="1"/>
    </xf>
    <xf numFmtId="166" fontId="12" fillId="5" borderId="46" xfId="0" applyNumberFormat="1" applyFont="1" applyFill="1" applyBorder="1" applyAlignment="1" applyProtection="1">
      <alignment horizontal="center" vertical="center"/>
      <protection hidden="1"/>
    </xf>
    <xf numFmtId="166" fontId="12" fillId="9" borderId="26" xfId="0" applyNumberFormat="1" applyFont="1" applyFill="1" applyBorder="1" applyProtection="1">
      <protection locked="0"/>
    </xf>
    <xf numFmtId="166" fontId="12" fillId="9" borderId="27" xfId="0" applyNumberFormat="1" applyFont="1" applyFill="1" applyBorder="1" applyProtection="1">
      <protection locked="0"/>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4" xfId="0" applyFont="1" applyBorder="1" applyAlignment="1">
      <alignment horizontal="left" vertical="center"/>
    </xf>
    <xf numFmtId="166" fontId="12" fillId="5" borderId="26" xfId="0" applyNumberFormat="1" applyFont="1" applyFill="1" applyBorder="1" applyAlignment="1" applyProtection="1">
      <alignment horizontal="center" vertical="center"/>
      <protection hidden="1"/>
    </xf>
    <xf numFmtId="166" fontId="12" fillId="5" borderId="27" xfId="0" applyNumberFormat="1" applyFont="1" applyFill="1" applyBorder="1" applyAlignment="1" applyProtection="1">
      <alignment horizontal="center" vertical="center"/>
      <protection hidden="1"/>
    </xf>
    <xf numFmtId="0" fontId="15" fillId="2" borderId="0" xfId="0" applyFont="1" applyFill="1" applyAlignment="1">
      <alignment horizontal="center"/>
    </xf>
    <xf numFmtId="0" fontId="15" fillId="2" borderId="13" xfId="0" applyFont="1" applyFill="1" applyBorder="1" applyAlignment="1">
      <alignment horizontal="center"/>
    </xf>
    <xf numFmtId="0" fontId="8" fillId="5" borderId="28" xfId="0" applyFont="1" applyFill="1" applyBorder="1" applyAlignment="1">
      <alignment horizontal="left" vertical="center"/>
    </xf>
    <xf numFmtId="0" fontId="8" fillId="5" borderId="29" xfId="0" applyFont="1" applyFill="1" applyBorder="1" applyAlignment="1">
      <alignment horizontal="left" vertical="center"/>
    </xf>
    <xf numFmtId="0" fontId="11" fillId="5" borderId="25" xfId="0" applyFont="1" applyFill="1" applyBorder="1" applyAlignment="1">
      <alignment horizontal="left" vertical="center"/>
    </xf>
    <xf numFmtId="0" fontId="11" fillId="5" borderId="26" xfId="0" applyFont="1" applyFill="1" applyBorder="1" applyAlignment="1">
      <alignment horizontal="left" vertical="center"/>
    </xf>
    <xf numFmtId="0" fontId="15" fillId="0" borderId="0" xfId="0" applyFont="1" applyAlignment="1">
      <alignment horizontal="center" vertical="center" wrapText="1"/>
    </xf>
    <xf numFmtId="167" fontId="12" fillId="8" borderId="8" xfId="0" applyNumberFormat="1" applyFont="1" applyFill="1" applyBorder="1" applyAlignment="1" applyProtection="1">
      <alignment horizontal="left" vertical="center"/>
      <protection locked="0"/>
    </xf>
    <xf numFmtId="167" fontId="12" fillId="8" borderId="9" xfId="0" applyNumberFormat="1" applyFont="1" applyFill="1" applyBorder="1" applyAlignment="1" applyProtection="1">
      <alignment horizontal="left" vertical="center"/>
      <protection locked="0"/>
    </xf>
    <xf numFmtId="0" fontId="15" fillId="3" borderId="38" xfId="0" applyFont="1" applyFill="1" applyBorder="1" applyAlignment="1">
      <alignment horizontal="center" vertical="center" wrapText="1"/>
    </xf>
    <xf numFmtId="0" fontId="15" fillId="3" borderId="14" xfId="0" applyFont="1" applyFill="1" applyBorder="1" applyAlignment="1">
      <alignment horizontal="center" vertical="center" wrapText="1"/>
    </xf>
    <xf numFmtId="14" fontId="12" fillId="8" borderId="11" xfId="0" applyNumberFormat="1" applyFont="1" applyFill="1" applyBorder="1" applyAlignment="1" applyProtection="1">
      <alignment horizontal="center" vertical="center" wrapText="1"/>
      <protection locked="0"/>
    </xf>
    <xf numFmtId="14" fontId="12" fillId="8" borderId="10" xfId="0" applyNumberFormat="1" applyFont="1" applyFill="1" applyBorder="1" applyAlignment="1" applyProtection="1">
      <alignment horizontal="center" vertical="center" wrapText="1"/>
      <protection locked="0"/>
    </xf>
    <xf numFmtId="14" fontId="12" fillId="8" borderId="12" xfId="0" applyNumberFormat="1" applyFont="1" applyFill="1" applyBorder="1" applyAlignment="1" applyProtection="1">
      <alignment horizontal="center" vertical="center" wrapText="1"/>
      <protection locked="0"/>
    </xf>
    <xf numFmtId="14" fontId="12" fillId="8" borderId="5" xfId="0" applyNumberFormat="1" applyFont="1" applyFill="1" applyBorder="1" applyAlignment="1" applyProtection="1">
      <alignment horizontal="center" vertical="center" wrapText="1"/>
      <protection locked="0"/>
    </xf>
    <xf numFmtId="14" fontId="12" fillId="8" borderId="15" xfId="0" applyNumberFormat="1" applyFont="1" applyFill="1" applyBorder="1" applyAlignment="1" applyProtection="1">
      <alignment horizontal="center" vertical="center" wrapText="1"/>
      <protection locked="0"/>
    </xf>
    <xf numFmtId="14" fontId="12" fillId="8" borderId="16" xfId="0" applyNumberFormat="1" applyFont="1" applyFill="1" applyBorder="1" applyAlignment="1" applyProtection="1">
      <alignment horizontal="center" vertical="center" wrapText="1"/>
      <protection locked="0"/>
    </xf>
    <xf numFmtId="0" fontId="13" fillId="4" borderId="12" xfId="0" applyFont="1" applyFill="1" applyBorder="1" applyAlignment="1">
      <alignment horizontal="center" vertical="center"/>
    </xf>
    <xf numFmtId="165" fontId="12" fillId="8" borderId="28" xfId="0" applyNumberFormat="1" applyFont="1" applyFill="1" applyBorder="1" applyAlignment="1" applyProtection="1">
      <alignment horizontal="center" vertical="center"/>
      <protection locked="0"/>
    </xf>
    <xf numFmtId="165" fontId="12" fillId="8" borderId="29" xfId="0" applyNumberFormat="1" applyFont="1" applyFill="1" applyBorder="1" applyAlignment="1" applyProtection="1">
      <alignment horizontal="center" vertical="center"/>
      <protection locked="0"/>
    </xf>
    <xf numFmtId="165" fontId="12" fillId="8" borderId="30" xfId="0" applyNumberFormat="1" applyFont="1" applyFill="1" applyBorder="1" applyAlignment="1" applyProtection="1">
      <alignment horizontal="center" vertical="center"/>
      <protection locked="0"/>
    </xf>
    <xf numFmtId="0" fontId="12" fillId="8" borderId="20" xfId="0" applyFont="1" applyFill="1" applyBorder="1" applyAlignment="1" applyProtection="1">
      <alignment horizontal="center" vertical="center"/>
      <protection locked="0"/>
    </xf>
    <xf numFmtId="0" fontId="12" fillId="8" borderId="1" xfId="0" applyFont="1" applyFill="1" applyBorder="1" applyAlignment="1" applyProtection="1">
      <alignment horizontal="center" vertical="center"/>
      <protection locked="0"/>
    </xf>
    <xf numFmtId="0" fontId="12" fillId="8" borderId="18" xfId="0" applyFont="1" applyFill="1" applyBorder="1" applyAlignment="1" applyProtection="1">
      <alignment horizontal="center" vertical="center"/>
      <protection locked="0"/>
    </xf>
    <xf numFmtId="3" fontId="12" fillId="8" borderId="20" xfId="0" applyNumberFormat="1" applyFont="1" applyFill="1" applyBorder="1" applyAlignment="1" applyProtection="1">
      <alignment horizontal="center" vertical="center"/>
      <protection locked="0"/>
    </xf>
    <xf numFmtId="3" fontId="12" fillId="9" borderId="1" xfId="0" applyNumberFormat="1" applyFont="1" applyFill="1" applyBorder="1" applyAlignment="1" applyProtection="1">
      <alignment horizontal="center" vertical="center"/>
      <protection locked="0"/>
    </xf>
    <xf numFmtId="3" fontId="12" fillId="9" borderId="18" xfId="0" applyNumberFormat="1" applyFont="1" applyFill="1" applyBorder="1" applyAlignment="1" applyProtection="1">
      <alignment horizontal="center" vertical="center"/>
      <protection locked="0"/>
    </xf>
    <xf numFmtId="165" fontId="12" fillId="8" borderId="20" xfId="0" applyNumberFormat="1" applyFont="1" applyFill="1" applyBorder="1" applyAlignment="1" applyProtection="1">
      <alignment horizontal="center" vertical="center"/>
      <protection locked="0"/>
    </xf>
    <xf numFmtId="165" fontId="12" fillId="8" borderId="1" xfId="0" applyNumberFormat="1" applyFont="1" applyFill="1" applyBorder="1" applyAlignment="1" applyProtection="1">
      <alignment horizontal="center" vertical="center"/>
      <protection locked="0"/>
    </xf>
    <xf numFmtId="165" fontId="12" fillId="8" borderId="18" xfId="0" applyNumberFormat="1" applyFont="1" applyFill="1" applyBorder="1" applyAlignment="1" applyProtection="1">
      <alignment horizontal="center" vertical="center"/>
      <protection locked="0"/>
    </xf>
    <xf numFmtId="14" fontId="12" fillId="8" borderId="25" xfId="0" applyNumberFormat="1" applyFont="1" applyFill="1" applyBorder="1" applyAlignment="1" applyProtection="1">
      <alignment horizontal="center" vertical="center"/>
      <protection locked="0"/>
    </xf>
    <xf numFmtId="14" fontId="12" fillId="8" borderId="26" xfId="0" applyNumberFormat="1" applyFont="1" applyFill="1" applyBorder="1" applyAlignment="1" applyProtection="1">
      <alignment horizontal="center" vertical="center"/>
      <protection locked="0"/>
    </xf>
    <xf numFmtId="14" fontId="12" fillId="8" borderId="27" xfId="0" applyNumberFormat="1" applyFont="1" applyFill="1" applyBorder="1" applyAlignment="1" applyProtection="1">
      <alignment horizontal="center" vertical="center"/>
      <protection locked="0"/>
    </xf>
    <xf numFmtId="0" fontId="15" fillId="5" borderId="0" xfId="0" applyFont="1" applyFill="1" applyAlignment="1">
      <alignment horizontal="center" vertical="center" wrapText="1"/>
    </xf>
    <xf numFmtId="0" fontId="12" fillId="8" borderId="28" xfId="0" applyFont="1" applyFill="1" applyBorder="1" applyAlignment="1" applyProtection="1">
      <alignment horizontal="center" vertical="center"/>
      <protection locked="0"/>
    </xf>
    <xf numFmtId="0" fontId="12" fillId="8" borderId="29" xfId="0" applyFont="1" applyFill="1" applyBorder="1" applyAlignment="1" applyProtection="1">
      <alignment horizontal="center" vertical="center"/>
      <protection locked="0"/>
    </xf>
    <xf numFmtId="0" fontId="12" fillId="8" borderId="30" xfId="0" applyFont="1" applyFill="1" applyBorder="1" applyAlignment="1" applyProtection="1">
      <alignment horizontal="center" vertical="center"/>
      <protection locked="0"/>
    </xf>
    <xf numFmtId="166" fontId="15" fillId="5" borderId="33" xfId="0" applyNumberFormat="1" applyFont="1" applyFill="1" applyBorder="1" applyAlignment="1" applyProtection="1">
      <alignment horizontal="center" vertical="center"/>
      <protection hidden="1"/>
    </xf>
    <xf numFmtId="166" fontId="15" fillId="5" borderId="34" xfId="0" applyNumberFormat="1" applyFont="1" applyFill="1" applyBorder="1" applyAlignment="1" applyProtection="1">
      <alignment horizontal="center" vertical="center"/>
      <protection hidden="1"/>
    </xf>
    <xf numFmtId="166" fontId="11" fillId="0" borderId="33" xfId="0" applyNumberFormat="1" applyFont="1" applyBorder="1" applyAlignment="1" applyProtection="1">
      <alignment horizontal="center" vertical="center"/>
      <protection hidden="1"/>
    </xf>
    <xf numFmtId="166" fontId="11" fillId="0" borderId="34" xfId="0" applyNumberFormat="1" applyFont="1" applyBorder="1" applyAlignment="1" applyProtection="1">
      <alignment horizontal="center" vertical="center"/>
      <protection hidden="1"/>
    </xf>
    <xf numFmtId="166" fontId="12" fillId="8" borderId="29" xfId="0" applyNumberFormat="1" applyFont="1" applyFill="1" applyBorder="1" applyAlignment="1" applyProtection="1">
      <alignment horizontal="center" vertical="center"/>
      <protection locked="0"/>
    </xf>
    <xf numFmtId="166" fontId="12" fillId="8" borderId="30" xfId="0" applyNumberFormat="1" applyFont="1" applyFill="1" applyBorder="1" applyAlignment="1" applyProtection="1">
      <alignment horizontal="center" vertical="center"/>
      <protection locked="0"/>
    </xf>
    <xf numFmtId="0" fontId="12" fillId="9" borderId="20" xfId="0" applyFont="1" applyFill="1" applyBorder="1" applyProtection="1">
      <protection locked="0"/>
    </xf>
    <xf numFmtId="0" fontId="12" fillId="9" borderId="1" xfId="0" applyFont="1" applyFill="1" applyBorder="1" applyProtection="1">
      <protection locked="0"/>
    </xf>
    <xf numFmtId="0" fontId="12" fillId="9" borderId="25" xfId="0" applyFont="1" applyFill="1" applyBorder="1" applyProtection="1">
      <protection locked="0"/>
    </xf>
    <xf numFmtId="0" fontId="12" fillId="9" borderId="26" xfId="0" applyFont="1" applyFill="1" applyBorder="1" applyProtection="1">
      <protection locked="0"/>
    </xf>
    <xf numFmtId="0" fontId="14" fillId="3" borderId="3" xfId="0" applyFont="1" applyFill="1" applyBorder="1" applyAlignment="1">
      <alignment horizontal="center" vertical="center"/>
    </xf>
    <xf numFmtId="0" fontId="11" fillId="3" borderId="42" xfId="0" applyFont="1" applyFill="1" applyBorder="1" applyAlignment="1">
      <alignment horizontal="center" vertical="center"/>
    </xf>
    <xf numFmtId="0" fontId="11" fillId="3" borderId="45" xfId="0" applyFont="1" applyFill="1" applyBorder="1" applyAlignment="1">
      <alignment horizontal="center" vertical="center"/>
    </xf>
    <xf numFmtId="0" fontId="10" fillId="3" borderId="3"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0" fontId="12" fillId="9" borderId="4" xfId="0" applyFont="1" applyFill="1" applyBorder="1" applyAlignment="1" applyProtection="1">
      <alignment horizontal="left" vertical="top" wrapText="1"/>
      <protection locked="0"/>
    </xf>
    <xf numFmtId="0" fontId="12" fillId="9" borderId="0" xfId="0" applyFont="1" applyFill="1" applyAlignment="1" applyProtection="1">
      <alignment horizontal="left" vertical="top" wrapText="1"/>
      <protection locked="0"/>
    </xf>
    <xf numFmtId="0" fontId="12" fillId="9" borderId="13" xfId="0" applyFont="1" applyFill="1" applyBorder="1" applyAlignment="1" applyProtection="1">
      <alignment horizontal="left" vertical="top" wrapText="1"/>
      <protection locked="0"/>
    </xf>
    <xf numFmtId="166" fontId="12" fillId="9" borderId="29" xfId="0" applyNumberFormat="1" applyFont="1" applyFill="1" applyBorder="1" applyProtection="1">
      <protection locked="0"/>
    </xf>
    <xf numFmtId="166" fontId="12" fillId="9" borderId="30" xfId="0" applyNumberFormat="1" applyFont="1" applyFill="1" applyBorder="1" applyProtection="1">
      <protection locked="0"/>
    </xf>
    <xf numFmtId="0" fontId="12" fillId="9" borderId="29" xfId="0"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2"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5" fillId="7" borderId="1"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47" xfId="0" applyFont="1" applyFill="1" applyBorder="1" applyAlignment="1">
      <alignment horizontal="left" vertical="center" wrapText="1"/>
    </xf>
    <xf numFmtId="0" fontId="5" fillId="7" borderId="48" xfId="0" applyFont="1" applyFill="1" applyBorder="1" applyAlignment="1">
      <alignment horizontal="left" vertical="center" wrapText="1"/>
    </xf>
    <xf numFmtId="0" fontId="4" fillId="7" borderId="11"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5" fillId="7" borderId="6"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6" xfId="0" applyFont="1" applyFill="1" applyBorder="1" applyAlignment="1">
      <alignment horizontal="center"/>
    </xf>
    <xf numFmtId="0" fontId="4" fillId="7" borderId="15" xfId="0" applyFont="1" applyFill="1" applyBorder="1" applyAlignment="1">
      <alignment horizontal="center" vertic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EBFFFF"/>
      <color rgb="FF000099"/>
      <color rgb="FFFFFF66"/>
      <color rgb="FFFFFF99"/>
      <color rgb="FF006600"/>
      <color rgb="FF0000CC"/>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OTROS_GASTOS"/><Relationship Id="rId13" Type="http://schemas.openxmlformats.org/officeDocument/2006/relationships/hyperlink" Target="#Nolegalizacion"/><Relationship Id="rId18" Type="http://schemas.openxmlformats.org/officeDocument/2006/relationships/hyperlink" Target="#TOTAL_GASTOS"/><Relationship Id="rId3" Type="http://schemas.openxmlformats.org/officeDocument/2006/relationships/hyperlink" Target="#ID"/><Relationship Id="rId21" Type="http://schemas.openxmlformats.org/officeDocument/2006/relationships/hyperlink" Target="#SALDOA_FVR"/><Relationship Id="rId7" Type="http://schemas.openxmlformats.org/officeDocument/2006/relationships/hyperlink" Target="#INFORME"/><Relationship Id="rId12" Type="http://schemas.openxmlformats.org/officeDocument/2006/relationships/hyperlink" Target="#EMPLEADO"/><Relationship Id="rId17" Type="http://schemas.openxmlformats.org/officeDocument/2006/relationships/hyperlink" Target="#SALARIO"/><Relationship Id="rId25" Type="http://schemas.openxmlformats.org/officeDocument/2006/relationships/image" Target="../media/image1.png"/><Relationship Id="rId2" Type="http://schemas.openxmlformats.org/officeDocument/2006/relationships/hyperlink" Target="#NOMBRE"/><Relationship Id="rId16" Type="http://schemas.openxmlformats.org/officeDocument/2006/relationships/hyperlink" Target="#FECHA_FIN"/><Relationship Id="rId20" Type="http://schemas.openxmlformats.org/officeDocument/2006/relationships/hyperlink" Target="#ANTICIPO"/><Relationship Id="rId1" Type="http://schemas.openxmlformats.org/officeDocument/2006/relationships/hyperlink" Target="#FECHA_LEGALIZACION"/><Relationship Id="rId6" Type="http://schemas.openxmlformats.org/officeDocument/2006/relationships/hyperlink" Target="#EVENTO"/><Relationship Id="rId11" Type="http://schemas.openxmlformats.org/officeDocument/2006/relationships/hyperlink" Target="#TOTAL_LEGALIZADOS"/><Relationship Id="rId24" Type="http://schemas.openxmlformats.org/officeDocument/2006/relationships/hyperlink" Target="#INSTRUCTIVO!A32:G32"/><Relationship Id="rId5" Type="http://schemas.openxmlformats.org/officeDocument/2006/relationships/hyperlink" Target="#AREA"/><Relationship Id="rId15" Type="http://schemas.openxmlformats.org/officeDocument/2006/relationships/hyperlink" Target="#FECHA_INICIO"/><Relationship Id="rId23" Type="http://schemas.openxmlformats.org/officeDocument/2006/relationships/hyperlink" Target="#ORDENADOR"/><Relationship Id="rId10" Type="http://schemas.openxmlformats.org/officeDocument/2006/relationships/hyperlink" Target="#TOTAL_GASTOS_AUTOS"/><Relationship Id="rId19" Type="http://schemas.openxmlformats.org/officeDocument/2006/relationships/hyperlink" Target="#MANUTENCION"/><Relationship Id="rId4" Type="http://schemas.openxmlformats.org/officeDocument/2006/relationships/hyperlink" Target="#CARGO"/><Relationship Id="rId9" Type="http://schemas.openxmlformats.org/officeDocument/2006/relationships/hyperlink" Target="#VALOR_MANUTENCION"/><Relationship Id="rId14" Type="http://schemas.openxmlformats.org/officeDocument/2006/relationships/hyperlink" Target="#DESTINO"/><Relationship Id="rId22" Type="http://schemas.openxmlformats.org/officeDocument/2006/relationships/hyperlink" Target="#JEFE"/></Relationships>
</file>

<file path=xl/drawings/drawing1.xml><?xml version="1.0" encoding="utf-8"?>
<xdr:wsDr xmlns:xdr="http://schemas.openxmlformats.org/drawingml/2006/spreadsheetDrawing" xmlns:a="http://schemas.openxmlformats.org/drawingml/2006/main">
  <xdr:twoCellAnchor>
    <xdr:from>
      <xdr:col>0</xdr:col>
      <xdr:colOff>89647</xdr:colOff>
      <xdr:row>6</xdr:row>
      <xdr:rowOff>44823</xdr:rowOff>
    </xdr:from>
    <xdr:to>
      <xdr:col>1</xdr:col>
      <xdr:colOff>78823</xdr:colOff>
      <xdr:row>6</xdr:row>
      <xdr:rowOff>332823</xdr:rowOff>
    </xdr:to>
    <xdr:sp macro="" textlink="">
      <xdr:nvSpPr>
        <xdr:cNvPr id="6" name="Llamada rectangular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89647" y="1195294"/>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97117</xdr:colOff>
      <xdr:row>9</xdr:row>
      <xdr:rowOff>7470</xdr:rowOff>
    </xdr:from>
    <xdr:to>
      <xdr:col>1</xdr:col>
      <xdr:colOff>86293</xdr:colOff>
      <xdr:row>9</xdr:row>
      <xdr:rowOff>295470</xdr:rowOff>
    </xdr:to>
    <xdr:sp macro="" textlink="">
      <xdr:nvSpPr>
        <xdr:cNvPr id="7" name="Llamada rectangular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97117" y="2300941"/>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104587</xdr:colOff>
      <xdr:row>10</xdr:row>
      <xdr:rowOff>29881</xdr:rowOff>
    </xdr:from>
    <xdr:to>
      <xdr:col>1</xdr:col>
      <xdr:colOff>93763</xdr:colOff>
      <xdr:row>10</xdr:row>
      <xdr:rowOff>317881</xdr:rowOff>
    </xdr:to>
    <xdr:sp macro="" textlink="">
      <xdr:nvSpPr>
        <xdr:cNvPr id="8" name="Llamada rectangular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104587" y="2704352"/>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97117</xdr:colOff>
      <xdr:row>11</xdr:row>
      <xdr:rowOff>37354</xdr:rowOff>
    </xdr:from>
    <xdr:to>
      <xdr:col>1</xdr:col>
      <xdr:colOff>86293</xdr:colOff>
      <xdr:row>11</xdr:row>
      <xdr:rowOff>325354</xdr:rowOff>
    </xdr:to>
    <xdr:sp macro="" textlink="">
      <xdr:nvSpPr>
        <xdr:cNvPr id="9" name="Llamada rectangular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97117" y="3092825"/>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104589</xdr:colOff>
      <xdr:row>12</xdr:row>
      <xdr:rowOff>67235</xdr:rowOff>
    </xdr:from>
    <xdr:to>
      <xdr:col>1</xdr:col>
      <xdr:colOff>93765</xdr:colOff>
      <xdr:row>12</xdr:row>
      <xdr:rowOff>355235</xdr:rowOff>
    </xdr:to>
    <xdr:sp macro="" textlink="">
      <xdr:nvSpPr>
        <xdr:cNvPr id="10" name="Llamada rectangular 9">
          <a:hlinkClick xmlns:r="http://schemas.openxmlformats.org/officeDocument/2006/relationships" r:id="rId5"/>
          <a:extLst>
            <a:ext uri="{FF2B5EF4-FFF2-40B4-BE49-F238E27FC236}">
              <a16:creationId xmlns:a16="http://schemas.microsoft.com/office/drawing/2014/main" id="{00000000-0008-0000-0000-00000A000000}"/>
            </a:ext>
          </a:extLst>
        </xdr:cNvPr>
        <xdr:cNvSpPr/>
      </xdr:nvSpPr>
      <xdr:spPr>
        <a:xfrm>
          <a:off x="104589" y="3503706"/>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112059</xdr:colOff>
      <xdr:row>13</xdr:row>
      <xdr:rowOff>463176</xdr:rowOff>
    </xdr:from>
    <xdr:to>
      <xdr:col>1</xdr:col>
      <xdr:colOff>101235</xdr:colOff>
      <xdr:row>14</xdr:row>
      <xdr:rowOff>116176</xdr:rowOff>
    </xdr:to>
    <xdr:sp macro="" textlink="">
      <xdr:nvSpPr>
        <xdr:cNvPr id="11" name="Llamada rectangular 10">
          <a:hlinkClick xmlns:r="http://schemas.openxmlformats.org/officeDocument/2006/relationships" r:id="rId6"/>
          <a:extLst>
            <a:ext uri="{FF2B5EF4-FFF2-40B4-BE49-F238E27FC236}">
              <a16:creationId xmlns:a16="http://schemas.microsoft.com/office/drawing/2014/main" id="{00000000-0008-0000-0000-00000B000000}"/>
            </a:ext>
          </a:extLst>
        </xdr:cNvPr>
        <xdr:cNvSpPr/>
      </xdr:nvSpPr>
      <xdr:spPr>
        <a:xfrm>
          <a:off x="112059" y="4280647"/>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s-CO" sz="1100" b="1"/>
            <a:t>?</a:t>
          </a:r>
        </a:p>
      </xdr:txBody>
    </xdr:sp>
    <xdr:clientData/>
  </xdr:twoCellAnchor>
  <xdr:twoCellAnchor>
    <xdr:from>
      <xdr:col>0</xdr:col>
      <xdr:colOff>112059</xdr:colOff>
      <xdr:row>16</xdr:row>
      <xdr:rowOff>14942</xdr:rowOff>
    </xdr:from>
    <xdr:to>
      <xdr:col>1</xdr:col>
      <xdr:colOff>101235</xdr:colOff>
      <xdr:row>16</xdr:row>
      <xdr:rowOff>302942</xdr:rowOff>
    </xdr:to>
    <xdr:sp macro="" textlink="">
      <xdr:nvSpPr>
        <xdr:cNvPr id="12" name="Llamada rectangular 11">
          <a:hlinkClick xmlns:r="http://schemas.openxmlformats.org/officeDocument/2006/relationships" r:id="rId7"/>
          <a:extLst>
            <a:ext uri="{FF2B5EF4-FFF2-40B4-BE49-F238E27FC236}">
              <a16:creationId xmlns:a16="http://schemas.microsoft.com/office/drawing/2014/main" id="{00000000-0008-0000-0000-00000C000000}"/>
            </a:ext>
          </a:extLst>
        </xdr:cNvPr>
        <xdr:cNvSpPr/>
      </xdr:nvSpPr>
      <xdr:spPr>
        <a:xfrm>
          <a:off x="112059" y="5169648"/>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103187</xdr:colOff>
      <xdr:row>28</xdr:row>
      <xdr:rowOff>47625</xdr:rowOff>
    </xdr:from>
    <xdr:to>
      <xdr:col>1</xdr:col>
      <xdr:colOff>89562</xdr:colOff>
      <xdr:row>28</xdr:row>
      <xdr:rowOff>335625</xdr:rowOff>
    </xdr:to>
    <xdr:sp macro="" textlink="">
      <xdr:nvSpPr>
        <xdr:cNvPr id="13" name="Llamada rectangular 12">
          <a:hlinkClick xmlns:r="http://schemas.openxmlformats.org/officeDocument/2006/relationships" r:id="rId8"/>
          <a:extLst>
            <a:ext uri="{FF2B5EF4-FFF2-40B4-BE49-F238E27FC236}">
              <a16:creationId xmlns:a16="http://schemas.microsoft.com/office/drawing/2014/main" id="{00000000-0008-0000-0000-00000D000000}"/>
            </a:ext>
          </a:extLst>
        </xdr:cNvPr>
        <xdr:cNvSpPr/>
      </xdr:nvSpPr>
      <xdr:spPr>
        <a:xfrm>
          <a:off x="103187" y="15636875"/>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0</xdr:col>
      <xdr:colOff>95256</xdr:colOff>
      <xdr:row>43</xdr:row>
      <xdr:rowOff>0</xdr:rowOff>
    </xdr:from>
    <xdr:to>
      <xdr:col>1</xdr:col>
      <xdr:colOff>81631</xdr:colOff>
      <xdr:row>43</xdr:row>
      <xdr:rowOff>288000</xdr:rowOff>
    </xdr:to>
    <xdr:sp macro="" textlink="">
      <xdr:nvSpPr>
        <xdr:cNvPr id="15" name="Llamada rectangular 14">
          <a:hlinkClick xmlns:r="http://schemas.openxmlformats.org/officeDocument/2006/relationships" r:id="rId9"/>
          <a:extLst>
            <a:ext uri="{FF2B5EF4-FFF2-40B4-BE49-F238E27FC236}">
              <a16:creationId xmlns:a16="http://schemas.microsoft.com/office/drawing/2014/main" id="{00000000-0008-0000-0000-00000F000000}"/>
            </a:ext>
          </a:extLst>
        </xdr:cNvPr>
        <xdr:cNvSpPr/>
      </xdr:nvSpPr>
      <xdr:spPr>
        <a:xfrm>
          <a:off x="95256" y="2098675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103193</xdr:colOff>
      <xdr:row>44</xdr:row>
      <xdr:rowOff>31750</xdr:rowOff>
    </xdr:from>
    <xdr:to>
      <xdr:col>1</xdr:col>
      <xdr:colOff>89568</xdr:colOff>
      <xdr:row>44</xdr:row>
      <xdr:rowOff>319750</xdr:rowOff>
    </xdr:to>
    <xdr:sp macro="" textlink="">
      <xdr:nvSpPr>
        <xdr:cNvPr id="16" name="Llamada rectangular 15">
          <a:hlinkClick xmlns:r="http://schemas.openxmlformats.org/officeDocument/2006/relationships" r:id="rId10"/>
          <a:extLst>
            <a:ext uri="{FF2B5EF4-FFF2-40B4-BE49-F238E27FC236}">
              <a16:creationId xmlns:a16="http://schemas.microsoft.com/office/drawing/2014/main" id="{00000000-0008-0000-0000-000010000000}"/>
            </a:ext>
          </a:extLst>
        </xdr:cNvPr>
        <xdr:cNvSpPr/>
      </xdr:nvSpPr>
      <xdr:spPr>
        <a:xfrm>
          <a:off x="103193" y="2178050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95256</xdr:colOff>
      <xdr:row>45</xdr:row>
      <xdr:rowOff>63500</xdr:rowOff>
    </xdr:from>
    <xdr:to>
      <xdr:col>1</xdr:col>
      <xdr:colOff>81631</xdr:colOff>
      <xdr:row>45</xdr:row>
      <xdr:rowOff>351500</xdr:rowOff>
    </xdr:to>
    <xdr:sp macro="" textlink="">
      <xdr:nvSpPr>
        <xdr:cNvPr id="17" name="Llamada rectangular 16">
          <a:hlinkClick xmlns:r="http://schemas.openxmlformats.org/officeDocument/2006/relationships" r:id="rId11"/>
          <a:extLst>
            <a:ext uri="{FF2B5EF4-FFF2-40B4-BE49-F238E27FC236}">
              <a16:creationId xmlns:a16="http://schemas.microsoft.com/office/drawing/2014/main" id="{00000000-0008-0000-0000-000011000000}"/>
            </a:ext>
          </a:extLst>
        </xdr:cNvPr>
        <xdr:cNvSpPr/>
      </xdr:nvSpPr>
      <xdr:spPr>
        <a:xfrm>
          <a:off x="95256" y="2219325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95256</xdr:colOff>
      <xdr:row>46</xdr:row>
      <xdr:rowOff>495300</xdr:rowOff>
    </xdr:from>
    <xdr:to>
      <xdr:col>1</xdr:col>
      <xdr:colOff>81631</xdr:colOff>
      <xdr:row>47</xdr:row>
      <xdr:rowOff>21300</xdr:rowOff>
    </xdr:to>
    <xdr:sp macro="" textlink="">
      <xdr:nvSpPr>
        <xdr:cNvPr id="18" name="Llamada rectangular 17">
          <a:hlinkClick xmlns:r="http://schemas.openxmlformats.org/officeDocument/2006/relationships" r:id="rId12"/>
          <a:extLst>
            <a:ext uri="{FF2B5EF4-FFF2-40B4-BE49-F238E27FC236}">
              <a16:creationId xmlns:a16="http://schemas.microsoft.com/office/drawing/2014/main" id="{00000000-0008-0000-0000-000012000000}"/>
            </a:ext>
          </a:extLst>
        </xdr:cNvPr>
        <xdr:cNvSpPr/>
      </xdr:nvSpPr>
      <xdr:spPr>
        <a:xfrm>
          <a:off x="95256" y="2300605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6</xdr:row>
      <xdr:rowOff>0</xdr:rowOff>
    </xdr:from>
    <xdr:to>
      <xdr:col>14</xdr:col>
      <xdr:colOff>288000</xdr:colOff>
      <xdr:row>6</xdr:row>
      <xdr:rowOff>288000</xdr:rowOff>
    </xdr:to>
    <xdr:sp macro="" textlink="">
      <xdr:nvSpPr>
        <xdr:cNvPr id="19" name="Llamada rectangular 18">
          <a:hlinkClick xmlns:r="http://schemas.openxmlformats.org/officeDocument/2006/relationships" r:id="rId13"/>
          <a:extLst>
            <a:ext uri="{FF2B5EF4-FFF2-40B4-BE49-F238E27FC236}">
              <a16:creationId xmlns:a16="http://schemas.microsoft.com/office/drawing/2014/main" id="{00000000-0008-0000-0000-000013000000}"/>
            </a:ext>
          </a:extLst>
        </xdr:cNvPr>
        <xdr:cNvSpPr/>
      </xdr:nvSpPr>
      <xdr:spPr>
        <a:xfrm>
          <a:off x="14263688" y="114300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14</xdr:col>
      <xdr:colOff>0</xdr:colOff>
      <xdr:row>8</xdr:row>
      <xdr:rowOff>0</xdr:rowOff>
    </xdr:from>
    <xdr:to>
      <xdr:col>14</xdr:col>
      <xdr:colOff>288000</xdr:colOff>
      <xdr:row>8</xdr:row>
      <xdr:rowOff>288000</xdr:rowOff>
    </xdr:to>
    <xdr:sp macro="" textlink="">
      <xdr:nvSpPr>
        <xdr:cNvPr id="20" name="Llamada rectangular 19">
          <a:hlinkClick xmlns:r="http://schemas.openxmlformats.org/officeDocument/2006/relationships" r:id="rId14"/>
          <a:extLst>
            <a:ext uri="{FF2B5EF4-FFF2-40B4-BE49-F238E27FC236}">
              <a16:creationId xmlns:a16="http://schemas.microsoft.com/office/drawing/2014/main" id="{00000000-0008-0000-0000-000014000000}"/>
            </a:ext>
          </a:extLst>
        </xdr:cNvPr>
        <xdr:cNvSpPr/>
      </xdr:nvSpPr>
      <xdr:spPr>
        <a:xfrm>
          <a:off x="14263688" y="190500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14</xdr:col>
      <xdr:colOff>0</xdr:colOff>
      <xdr:row>9</xdr:row>
      <xdr:rowOff>0</xdr:rowOff>
    </xdr:from>
    <xdr:to>
      <xdr:col>14</xdr:col>
      <xdr:colOff>288000</xdr:colOff>
      <xdr:row>9</xdr:row>
      <xdr:rowOff>288000</xdr:rowOff>
    </xdr:to>
    <xdr:sp macro="" textlink="">
      <xdr:nvSpPr>
        <xdr:cNvPr id="21" name="Llamada rectangular 20">
          <a:hlinkClick xmlns:r="http://schemas.openxmlformats.org/officeDocument/2006/relationships" r:id="rId15"/>
          <a:extLst>
            <a:ext uri="{FF2B5EF4-FFF2-40B4-BE49-F238E27FC236}">
              <a16:creationId xmlns:a16="http://schemas.microsoft.com/office/drawing/2014/main" id="{00000000-0008-0000-0000-000015000000}"/>
            </a:ext>
          </a:extLst>
        </xdr:cNvPr>
        <xdr:cNvSpPr/>
      </xdr:nvSpPr>
      <xdr:spPr>
        <a:xfrm>
          <a:off x="14263688" y="228600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14</xdr:col>
      <xdr:colOff>0</xdr:colOff>
      <xdr:row>10</xdr:row>
      <xdr:rowOff>0</xdr:rowOff>
    </xdr:from>
    <xdr:to>
      <xdr:col>14</xdr:col>
      <xdr:colOff>288000</xdr:colOff>
      <xdr:row>10</xdr:row>
      <xdr:rowOff>288000</xdr:rowOff>
    </xdr:to>
    <xdr:sp macro="" textlink="">
      <xdr:nvSpPr>
        <xdr:cNvPr id="22" name="Llamada rectangular 21">
          <a:hlinkClick xmlns:r="http://schemas.openxmlformats.org/officeDocument/2006/relationships" r:id="rId16"/>
          <a:extLst>
            <a:ext uri="{FF2B5EF4-FFF2-40B4-BE49-F238E27FC236}">
              <a16:creationId xmlns:a16="http://schemas.microsoft.com/office/drawing/2014/main" id="{00000000-0008-0000-0000-000016000000}"/>
            </a:ext>
          </a:extLst>
        </xdr:cNvPr>
        <xdr:cNvSpPr/>
      </xdr:nvSpPr>
      <xdr:spPr>
        <a:xfrm>
          <a:off x="14263688" y="266700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14</xdr:col>
      <xdr:colOff>0</xdr:colOff>
      <xdr:row>11</xdr:row>
      <xdr:rowOff>0</xdr:rowOff>
    </xdr:from>
    <xdr:to>
      <xdr:col>14</xdr:col>
      <xdr:colOff>288000</xdr:colOff>
      <xdr:row>11</xdr:row>
      <xdr:rowOff>288000</xdr:rowOff>
    </xdr:to>
    <xdr:sp macro="" textlink="">
      <xdr:nvSpPr>
        <xdr:cNvPr id="23" name="Llamada rectangular 22">
          <a:hlinkClick xmlns:r="http://schemas.openxmlformats.org/officeDocument/2006/relationships" r:id="rId17"/>
          <a:extLst>
            <a:ext uri="{FF2B5EF4-FFF2-40B4-BE49-F238E27FC236}">
              <a16:creationId xmlns:a16="http://schemas.microsoft.com/office/drawing/2014/main" id="{00000000-0008-0000-0000-000017000000}"/>
            </a:ext>
          </a:extLst>
        </xdr:cNvPr>
        <xdr:cNvSpPr/>
      </xdr:nvSpPr>
      <xdr:spPr>
        <a:xfrm>
          <a:off x="14263688" y="3048000"/>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12</xdr:col>
      <xdr:colOff>134938</xdr:colOff>
      <xdr:row>26</xdr:row>
      <xdr:rowOff>39688</xdr:rowOff>
    </xdr:from>
    <xdr:to>
      <xdr:col>14</xdr:col>
      <xdr:colOff>184813</xdr:colOff>
      <xdr:row>26</xdr:row>
      <xdr:rowOff>327688</xdr:rowOff>
    </xdr:to>
    <xdr:sp macro="" textlink="">
      <xdr:nvSpPr>
        <xdr:cNvPr id="24" name="Llamada rectangular 23">
          <a:hlinkClick xmlns:r="http://schemas.openxmlformats.org/officeDocument/2006/relationships" r:id="rId7"/>
          <a:extLst>
            <a:ext uri="{FF2B5EF4-FFF2-40B4-BE49-F238E27FC236}">
              <a16:creationId xmlns:a16="http://schemas.microsoft.com/office/drawing/2014/main" id="{00000000-0008-0000-0000-000018000000}"/>
            </a:ext>
          </a:extLst>
        </xdr:cNvPr>
        <xdr:cNvSpPr/>
      </xdr:nvSpPr>
      <xdr:spPr>
        <a:xfrm>
          <a:off x="14160501" y="15160626"/>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twoCellAnchor>
    <xdr:from>
      <xdr:col>14</xdr:col>
      <xdr:colOff>0</xdr:colOff>
      <xdr:row>39</xdr:row>
      <xdr:rowOff>0</xdr:rowOff>
    </xdr:from>
    <xdr:to>
      <xdr:col>14</xdr:col>
      <xdr:colOff>247650</xdr:colOff>
      <xdr:row>39</xdr:row>
      <xdr:rowOff>247650</xdr:rowOff>
    </xdr:to>
    <xdr:sp macro="" textlink="">
      <xdr:nvSpPr>
        <xdr:cNvPr id="25" name="Llamada rectangular 24">
          <a:hlinkClick xmlns:r="http://schemas.openxmlformats.org/officeDocument/2006/relationships" r:id="rId18"/>
          <a:extLst>
            <a:ext uri="{FF2B5EF4-FFF2-40B4-BE49-F238E27FC236}">
              <a16:creationId xmlns:a16="http://schemas.microsoft.com/office/drawing/2014/main" id="{00000000-0008-0000-0000-000019000000}"/>
            </a:ext>
          </a:extLst>
        </xdr:cNvPr>
        <xdr:cNvSpPr/>
      </xdr:nvSpPr>
      <xdr:spPr>
        <a:xfrm>
          <a:off x="12923520" y="11414760"/>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41</xdr:row>
      <xdr:rowOff>0</xdr:rowOff>
    </xdr:from>
    <xdr:to>
      <xdr:col>14</xdr:col>
      <xdr:colOff>247650</xdr:colOff>
      <xdr:row>41</xdr:row>
      <xdr:rowOff>247650</xdr:rowOff>
    </xdr:to>
    <xdr:sp macro="" textlink="">
      <xdr:nvSpPr>
        <xdr:cNvPr id="26" name="Llamada rectangular 25">
          <a:hlinkClick xmlns:r="http://schemas.openxmlformats.org/officeDocument/2006/relationships" r:id="rId19"/>
          <a:extLst>
            <a:ext uri="{FF2B5EF4-FFF2-40B4-BE49-F238E27FC236}">
              <a16:creationId xmlns:a16="http://schemas.microsoft.com/office/drawing/2014/main" id="{00000000-0008-0000-0000-00001A000000}"/>
            </a:ext>
          </a:extLst>
        </xdr:cNvPr>
        <xdr:cNvSpPr/>
      </xdr:nvSpPr>
      <xdr:spPr>
        <a:xfrm>
          <a:off x="12923520" y="11963400"/>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44</xdr:row>
      <xdr:rowOff>0</xdr:rowOff>
    </xdr:from>
    <xdr:to>
      <xdr:col>14</xdr:col>
      <xdr:colOff>247650</xdr:colOff>
      <xdr:row>44</xdr:row>
      <xdr:rowOff>247650</xdr:rowOff>
    </xdr:to>
    <xdr:sp macro="" textlink="">
      <xdr:nvSpPr>
        <xdr:cNvPr id="27" name="Llamada rectangular 26">
          <a:hlinkClick xmlns:r="http://schemas.openxmlformats.org/officeDocument/2006/relationships" r:id="rId20"/>
          <a:extLst>
            <a:ext uri="{FF2B5EF4-FFF2-40B4-BE49-F238E27FC236}">
              <a16:creationId xmlns:a16="http://schemas.microsoft.com/office/drawing/2014/main" id="{00000000-0008-0000-0000-00001B000000}"/>
            </a:ext>
          </a:extLst>
        </xdr:cNvPr>
        <xdr:cNvSpPr/>
      </xdr:nvSpPr>
      <xdr:spPr>
        <a:xfrm>
          <a:off x="12923520" y="12786360"/>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45</xdr:row>
      <xdr:rowOff>0</xdr:rowOff>
    </xdr:from>
    <xdr:to>
      <xdr:col>14</xdr:col>
      <xdr:colOff>247650</xdr:colOff>
      <xdr:row>45</xdr:row>
      <xdr:rowOff>247650</xdr:rowOff>
    </xdr:to>
    <xdr:sp macro="" textlink="">
      <xdr:nvSpPr>
        <xdr:cNvPr id="28" name="Llamada rectangular 27">
          <a:hlinkClick xmlns:r="http://schemas.openxmlformats.org/officeDocument/2006/relationships" r:id="rId21"/>
          <a:extLst>
            <a:ext uri="{FF2B5EF4-FFF2-40B4-BE49-F238E27FC236}">
              <a16:creationId xmlns:a16="http://schemas.microsoft.com/office/drawing/2014/main" id="{00000000-0008-0000-0000-00001C000000}"/>
            </a:ext>
          </a:extLst>
        </xdr:cNvPr>
        <xdr:cNvSpPr/>
      </xdr:nvSpPr>
      <xdr:spPr>
        <a:xfrm>
          <a:off x="12923520" y="13060680"/>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46</xdr:row>
      <xdr:rowOff>419100</xdr:rowOff>
    </xdr:from>
    <xdr:to>
      <xdr:col>14</xdr:col>
      <xdr:colOff>247650</xdr:colOff>
      <xdr:row>46</xdr:row>
      <xdr:rowOff>666750</xdr:rowOff>
    </xdr:to>
    <xdr:sp macro="" textlink="">
      <xdr:nvSpPr>
        <xdr:cNvPr id="29" name="Llamada rectangular 28">
          <a:hlinkClick xmlns:r="http://schemas.openxmlformats.org/officeDocument/2006/relationships" r:id="rId22"/>
          <a:extLst>
            <a:ext uri="{FF2B5EF4-FFF2-40B4-BE49-F238E27FC236}">
              <a16:creationId xmlns:a16="http://schemas.microsoft.com/office/drawing/2014/main" id="{00000000-0008-0000-0000-00001D000000}"/>
            </a:ext>
          </a:extLst>
        </xdr:cNvPr>
        <xdr:cNvSpPr/>
      </xdr:nvSpPr>
      <xdr:spPr>
        <a:xfrm>
          <a:off x="12923520" y="13754100"/>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14</xdr:col>
      <xdr:colOff>0</xdr:colOff>
      <xdr:row>47</xdr:row>
      <xdr:rowOff>0</xdr:rowOff>
    </xdr:from>
    <xdr:to>
      <xdr:col>14</xdr:col>
      <xdr:colOff>247650</xdr:colOff>
      <xdr:row>48</xdr:row>
      <xdr:rowOff>19050</xdr:rowOff>
    </xdr:to>
    <xdr:sp macro="" textlink="">
      <xdr:nvSpPr>
        <xdr:cNvPr id="30" name="Llamada rectangular 29">
          <a:hlinkClick xmlns:r="http://schemas.openxmlformats.org/officeDocument/2006/relationships" r:id="rId23"/>
          <a:extLst>
            <a:ext uri="{FF2B5EF4-FFF2-40B4-BE49-F238E27FC236}">
              <a16:creationId xmlns:a16="http://schemas.microsoft.com/office/drawing/2014/main" id="{00000000-0008-0000-0000-00001E000000}"/>
            </a:ext>
          </a:extLst>
        </xdr:cNvPr>
        <xdr:cNvSpPr/>
      </xdr:nvSpPr>
      <xdr:spPr>
        <a:xfrm>
          <a:off x="12923520" y="14097000"/>
          <a:ext cx="247650" cy="24765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xdr:from>
      <xdr:col>0</xdr:col>
      <xdr:colOff>95256</xdr:colOff>
      <xdr:row>43</xdr:row>
      <xdr:rowOff>376736</xdr:rowOff>
    </xdr:from>
    <xdr:to>
      <xdr:col>1</xdr:col>
      <xdr:colOff>81631</xdr:colOff>
      <xdr:row>44</xdr:row>
      <xdr:rowOff>0</xdr:rowOff>
    </xdr:to>
    <xdr:sp macro="" textlink="">
      <xdr:nvSpPr>
        <xdr:cNvPr id="2" name="Llamada rectangular 14">
          <a:hlinkClick xmlns:r="http://schemas.openxmlformats.org/officeDocument/2006/relationships" r:id="rId24"/>
          <a:extLst>
            <a:ext uri="{FF2B5EF4-FFF2-40B4-BE49-F238E27FC236}">
              <a16:creationId xmlns:a16="http://schemas.microsoft.com/office/drawing/2014/main" id="{83A4D25A-7E51-4665-B761-C37806CCCC9B}"/>
            </a:ext>
          </a:extLst>
        </xdr:cNvPr>
        <xdr:cNvSpPr/>
      </xdr:nvSpPr>
      <xdr:spPr>
        <a:xfrm>
          <a:off x="95256" y="21363486"/>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b="1"/>
            <a:t>?</a:t>
          </a:r>
        </a:p>
      </xdr:txBody>
    </xdr:sp>
    <xdr:clientData/>
  </xdr:twoCellAnchor>
  <xdr:twoCellAnchor editAs="oneCell">
    <xdr:from>
      <xdr:col>2</xdr:col>
      <xdr:colOff>986117</xdr:colOff>
      <xdr:row>1</xdr:row>
      <xdr:rowOff>59768</xdr:rowOff>
    </xdr:from>
    <xdr:to>
      <xdr:col>4</xdr:col>
      <xdr:colOff>722820</xdr:colOff>
      <xdr:row>4</xdr:row>
      <xdr:rowOff>193043</xdr:rowOff>
    </xdr:to>
    <xdr:pic>
      <xdr:nvPicPr>
        <xdr:cNvPr id="14" name="Imagen 13">
          <a:extLst>
            <a:ext uri="{FF2B5EF4-FFF2-40B4-BE49-F238E27FC236}">
              <a16:creationId xmlns:a16="http://schemas.microsoft.com/office/drawing/2014/main" id="{6721ED85-5505-465E-912F-143CDD0D0E44}"/>
            </a:ext>
          </a:extLst>
        </xdr:cNvPr>
        <xdr:cNvPicPr>
          <a:picLocks noChangeAspect="1"/>
        </xdr:cNvPicPr>
      </xdr:nvPicPr>
      <xdr:blipFill>
        <a:blip xmlns:r="http://schemas.openxmlformats.org/officeDocument/2006/relationships" r:embed="rId25"/>
        <a:stretch>
          <a:fillRect/>
        </a:stretch>
      </xdr:blipFill>
      <xdr:spPr>
        <a:xfrm>
          <a:off x="1479176" y="254003"/>
          <a:ext cx="3882879" cy="895275"/>
        </a:xfrm>
        <a:prstGeom prst="rect">
          <a:avLst/>
        </a:prstGeom>
      </xdr:spPr>
    </xdr:pic>
    <xdr:clientData/>
  </xdr:twoCellAnchor>
  <xdr:twoCellAnchor>
    <xdr:from>
      <xdr:col>0</xdr:col>
      <xdr:colOff>100105</xdr:colOff>
      <xdr:row>8</xdr:row>
      <xdr:rowOff>10458</xdr:rowOff>
    </xdr:from>
    <xdr:to>
      <xdr:col>1</xdr:col>
      <xdr:colOff>89281</xdr:colOff>
      <xdr:row>8</xdr:row>
      <xdr:rowOff>298458</xdr:rowOff>
    </xdr:to>
    <xdr:sp macro="" textlink="">
      <xdr:nvSpPr>
        <xdr:cNvPr id="31" name="Llamada rectangular 6">
          <a:hlinkClick xmlns:r="http://schemas.openxmlformats.org/officeDocument/2006/relationships" r:id="rId2"/>
          <a:extLst>
            <a:ext uri="{FF2B5EF4-FFF2-40B4-BE49-F238E27FC236}">
              <a16:creationId xmlns:a16="http://schemas.microsoft.com/office/drawing/2014/main" id="{AAACA764-3EB1-4C2D-9314-A73275E06882}"/>
            </a:ext>
          </a:extLst>
        </xdr:cNvPr>
        <xdr:cNvSpPr/>
      </xdr:nvSpPr>
      <xdr:spPr>
        <a:xfrm>
          <a:off x="100105" y="1922929"/>
          <a:ext cx="288000" cy="288000"/>
        </a:xfrm>
        <a:prstGeom prst="wedgeRectCallout">
          <a:avLst/>
        </a:prstGeom>
        <a:solidFill>
          <a:schemeClr val="bg1">
            <a:lumMod val="85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100" b="1"/>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6"/>
  <sheetViews>
    <sheetView showGridLines="0" tabSelected="1" topLeftCell="A42" zoomScale="70" zoomScaleNormal="70" workbookViewId="0">
      <selection activeCell="D14" sqref="D14:L15"/>
    </sheetView>
  </sheetViews>
  <sheetFormatPr baseColWidth="10" defaultColWidth="0" defaultRowHeight="28.5" customHeight="1"/>
  <cols>
    <col min="1" max="1" width="4.26953125" style="16" customWidth="1"/>
    <col min="2" max="2" width="2.7265625" style="16" customWidth="1"/>
    <col min="3" max="3" width="35.54296875" style="16" customWidth="1"/>
    <col min="4" max="5" width="23.7265625" style="16" customWidth="1"/>
    <col min="6" max="6" width="3.7265625" style="16" customWidth="1"/>
    <col min="7" max="7" width="24.26953125" style="16" customWidth="1"/>
    <col min="8" max="8" width="3.7265625" style="16" customWidth="1"/>
    <col min="9" max="9" width="33" style="16" customWidth="1"/>
    <col min="10" max="10" width="13.7265625" style="16" customWidth="1"/>
    <col min="11" max="11" width="15.7265625" style="16" customWidth="1"/>
    <col min="12" max="12" width="39.54296875" style="16" customWidth="1"/>
    <col min="13" max="13" width="2.7265625" style="17" customWidth="1"/>
    <col min="14" max="14" width="0.7265625" style="17" customWidth="1"/>
    <col min="15" max="15" width="5" style="16" customWidth="1"/>
    <col min="16" max="16384" width="11.453125" style="16" hidden="1"/>
  </cols>
  <sheetData>
    <row r="1" spans="3:15" ht="5.15" customHeight="1" thickBot="1">
      <c r="M1" s="16"/>
      <c r="N1" s="16"/>
      <c r="O1" s="63"/>
    </row>
    <row r="2" spans="3:15" ht="20.149999999999999" customHeight="1">
      <c r="C2" s="97"/>
      <c r="D2" s="98"/>
      <c r="E2" s="99"/>
      <c r="F2" s="106" t="s">
        <v>15</v>
      </c>
      <c r="G2" s="107"/>
      <c r="H2" s="107"/>
      <c r="I2" s="107"/>
      <c r="J2" s="107"/>
      <c r="K2" s="107"/>
      <c r="L2" s="108"/>
      <c r="M2" s="16"/>
      <c r="N2" s="16"/>
      <c r="O2" s="63"/>
    </row>
    <row r="3" spans="3:15" ht="20.149999999999999" customHeight="1">
      <c r="C3" s="100"/>
      <c r="D3" s="101"/>
      <c r="E3" s="102"/>
      <c r="F3" s="109"/>
      <c r="G3" s="110"/>
      <c r="H3" s="110"/>
      <c r="I3" s="110"/>
      <c r="J3" s="110"/>
      <c r="K3" s="110"/>
      <c r="L3" s="111"/>
      <c r="M3" s="16"/>
      <c r="N3" s="16"/>
      <c r="O3" s="63"/>
    </row>
    <row r="4" spans="3:15" ht="20.149999999999999" customHeight="1">
      <c r="C4" s="100"/>
      <c r="D4" s="101"/>
      <c r="E4" s="102"/>
      <c r="F4" s="109"/>
      <c r="G4" s="110"/>
      <c r="H4" s="110"/>
      <c r="I4" s="110"/>
      <c r="J4" s="110"/>
      <c r="K4" s="110"/>
      <c r="L4" s="111"/>
      <c r="M4" s="16"/>
      <c r="N4" s="16"/>
      <c r="O4" s="63"/>
    </row>
    <row r="5" spans="3:15" ht="20.149999999999999" customHeight="1" thickBot="1">
      <c r="C5" s="103"/>
      <c r="D5" s="104"/>
      <c r="E5" s="105"/>
      <c r="F5" s="112"/>
      <c r="G5" s="113"/>
      <c r="H5" s="113"/>
      <c r="I5" s="113"/>
      <c r="J5" s="113"/>
      <c r="K5" s="113"/>
      <c r="L5" s="114"/>
      <c r="M5" s="16"/>
      <c r="N5" s="16"/>
      <c r="O5" s="63"/>
    </row>
    <row r="6" spans="3:15" ht="5.15" customHeight="1" thickBot="1">
      <c r="C6" s="18"/>
      <c r="L6" s="19"/>
      <c r="M6" s="16"/>
      <c r="N6" s="16"/>
      <c r="O6" s="63"/>
    </row>
    <row r="7" spans="3:15" ht="30" customHeight="1" thickBot="1">
      <c r="C7" s="64" t="s">
        <v>144</v>
      </c>
      <c r="D7" s="20" t="s">
        <v>11</v>
      </c>
      <c r="E7" s="21" t="str">
        <f>IF(OR(D7="EMPLEADO",D7="TEMPORAL"),"APLICA","NO APLICA")</f>
        <v>APLICA</v>
      </c>
      <c r="I7" s="71" t="s">
        <v>147</v>
      </c>
      <c r="J7" s="72" t="str">
        <f>VLOOKUP(D13,PARAMETROS!H3:I27,2,FALSE)</f>
        <v>L-DINF</v>
      </c>
      <c r="K7" s="142"/>
      <c r="L7" s="143"/>
      <c r="M7" s="22"/>
      <c r="N7" s="22"/>
    </row>
    <row r="8" spans="3:15" ht="30" customHeight="1" thickBot="1">
      <c r="C8" s="93" t="s">
        <v>10</v>
      </c>
      <c r="D8" s="94"/>
      <c r="E8" s="94"/>
      <c r="F8" s="94"/>
      <c r="G8" s="94"/>
      <c r="H8" s="95"/>
      <c r="I8" s="94"/>
      <c r="J8" s="94"/>
      <c r="K8" s="94"/>
      <c r="L8" s="152"/>
      <c r="M8" s="23"/>
      <c r="N8" s="23"/>
      <c r="O8" s="24"/>
    </row>
    <row r="9" spans="3:15" ht="30" customHeight="1">
      <c r="C9" s="65" t="s">
        <v>53</v>
      </c>
      <c r="D9" s="153"/>
      <c r="E9" s="154"/>
      <c r="F9" s="154"/>
      <c r="G9" s="155"/>
      <c r="H9" s="26"/>
      <c r="I9" s="68" t="s">
        <v>57</v>
      </c>
      <c r="J9" s="169"/>
      <c r="K9" s="170"/>
      <c r="L9" s="171"/>
      <c r="M9" s="27"/>
      <c r="N9" s="27"/>
      <c r="O9" s="24"/>
    </row>
    <row r="10" spans="3:15" ht="30" customHeight="1">
      <c r="C10" s="66" t="s">
        <v>54</v>
      </c>
      <c r="D10" s="156"/>
      <c r="E10" s="157"/>
      <c r="F10" s="157"/>
      <c r="G10" s="158"/>
      <c r="I10" s="69" t="s">
        <v>58</v>
      </c>
      <c r="J10" s="162"/>
      <c r="K10" s="163"/>
      <c r="L10" s="164"/>
      <c r="M10" s="29"/>
      <c r="N10" s="29"/>
    </row>
    <row r="11" spans="3:15" ht="30" customHeight="1">
      <c r="C11" s="66" t="s">
        <v>148</v>
      </c>
      <c r="D11" s="159"/>
      <c r="E11" s="160"/>
      <c r="F11" s="160"/>
      <c r="G11" s="161"/>
      <c r="I11" s="69" t="s">
        <v>59</v>
      </c>
      <c r="J11" s="162"/>
      <c r="K11" s="163"/>
      <c r="L11" s="164"/>
      <c r="M11" s="29"/>
      <c r="N11" s="29"/>
    </row>
    <row r="12" spans="3:15" ht="30" customHeight="1" thickBot="1">
      <c r="C12" s="67" t="s">
        <v>55</v>
      </c>
      <c r="D12" s="156"/>
      <c r="E12" s="157"/>
      <c r="F12" s="157"/>
      <c r="G12" s="158"/>
      <c r="I12" s="70" t="s">
        <v>60</v>
      </c>
      <c r="J12" s="165" t="s">
        <v>125</v>
      </c>
      <c r="K12" s="166"/>
      <c r="L12" s="167"/>
      <c r="M12" s="30"/>
      <c r="N12" s="30"/>
    </row>
    <row r="13" spans="3:15" ht="30" customHeight="1" thickBot="1">
      <c r="C13" s="67" t="s">
        <v>56</v>
      </c>
      <c r="D13" s="116" t="s">
        <v>156</v>
      </c>
      <c r="E13" s="117"/>
      <c r="F13" s="117"/>
      <c r="G13" s="118"/>
      <c r="I13" s="168"/>
      <c r="J13" s="168"/>
      <c r="K13" s="168"/>
      <c r="L13" s="31"/>
      <c r="M13" s="30"/>
      <c r="N13" s="30"/>
    </row>
    <row r="14" spans="3:15" ht="50.15" customHeight="1">
      <c r="C14" s="144" t="s">
        <v>123</v>
      </c>
      <c r="D14" s="146"/>
      <c r="E14" s="147"/>
      <c r="F14" s="147"/>
      <c r="G14" s="147"/>
      <c r="H14" s="147"/>
      <c r="I14" s="147"/>
      <c r="J14" s="147"/>
      <c r="K14" s="147"/>
      <c r="L14" s="148"/>
      <c r="M14" s="30"/>
      <c r="N14" s="30"/>
    </row>
    <row r="15" spans="3:15" ht="50.15" customHeight="1" thickBot="1">
      <c r="C15" s="145"/>
      <c r="D15" s="149"/>
      <c r="E15" s="150"/>
      <c r="F15" s="150"/>
      <c r="G15" s="150"/>
      <c r="H15" s="150"/>
      <c r="I15" s="150"/>
      <c r="J15" s="150"/>
      <c r="K15" s="150"/>
      <c r="L15" s="151"/>
      <c r="M15" s="30"/>
      <c r="N15" s="30"/>
    </row>
    <row r="16" spans="3:15" ht="5.15" customHeight="1" thickBot="1">
      <c r="C16" s="26"/>
    </row>
    <row r="17" spans="3:15" ht="24" customHeight="1" thickBot="1">
      <c r="C17" s="182" t="s">
        <v>61</v>
      </c>
      <c r="D17" s="95"/>
      <c r="E17" s="95"/>
      <c r="F17" s="95"/>
      <c r="G17" s="95"/>
      <c r="H17" s="95"/>
      <c r="I17" s="95"/>
      <c r="J17" s="95"/>
      <c r="K17" s="95"/>
      <c r="L17" s="96"/>
      <c r="M17" s="23"/>
      <c r="N17" s="23"/>
      <c r="O17" s="24"/>
    </row>
    <row r="18" spans="3:15" ht="30" customHeight="1">
      <c r="C18" s="191"/>
      <c r="D18" s="192"/>
      <c r="E18" s="192"/>
      <c r="F18" s="192"/>
      <c r="G18" s="192"/>
      <c r="H18" s="192"/>
      <c r="I18" s="192"/>
      <c r="J18" s="192"/>
      <c r="K18" s="192"/>
      <c r="L18" s="193"/>
      <c r="M18" s="32"/>
      <c r="N18" s="32"/>
      <c r="O18" s="24"/>
    </row>
    <row r="19" spans="3:15" ht="30" customHeight="1">
      <c r="C19" s="191"/>
      <c r="D19" s="192"/>
      <c r="E19" s="192"/>
      <c r="F19" s="192"/>
      <c r="G19" s="192"/>
      <c r="H19" s="192"/>
      <c r="I19" s="192"/>
      <c r="J19" s="192"/>
      <c r="K19" s="192"/>
      <c r="L19" s="193"/>
      <c r="M19" s="32"/>
      <c r="N19" s="32"/>
      <c r="O19" s="24"/>
    </row>
    <row r="20" spans="3:15" ht="30" customHeight="1">
      <c r="C20" s="191"/>
      <c r="D20" s="192"/>
      <c r="E20" s="192"/>
      <c r="F20" s="192"/>
      <c r="G20" s="192"/>
      <c r="H20" s="192"/>
      <c r="I20" s="192"/>
      <c r="J20" s="192"/>
      <c r="K20" s="192"/>
      <c r="L20" s="193"/>
      <c r="M20" s="32"/>
      <c r="N20" s="32"/>
      <c r="O20" s="24"/>
    </row>
    <row r="21" spans="3:15" ht="30" customHeight="1">
      <c r="C21" s="191"/>
      <c r="D21" s="192"/>
      <c r="E21" s="192"/>
      <c r="F21" s="192"/>
      <c r="G21" s="192"/>
      <c r="H21" s="192"/>
      <c r="I21" s="192"/>
      <c r="J21" s="192"/>
      <c r="K21" s="192"/>
      <c r="L21" s="193"/>
      <c r="M21" s="32"/>
      <c r="N21" s="32"/>
      <c r="O21" s="24"/>
    </row>
    <row r="22" spans="3:15" ht="30" customHeight="1">
      <c r="C22" s="191"/>
      <c r="D22" s="192"/>
      <c r="E22" s="192"/>
      <c r="F22" s="192"/>
      <c r="G22" s="192"/>
      <c r="H22" s="192"/>
      <c r="I22" s="192"/>
      <c r="J22" s="192"/>
      <c r="K22" s="192"/>
      <c r="L22" s="193"/>
      <c r="M22" s="32"/>
      <c r="N22" s="32"/>
      <c r="O22" s="24"/>
    </row>
    <row r="23" spans="3:15" ht="30" customHeight="1">
      <c r="C23" s="191"/>
      <c r="D23" s="192"/>
      <c r="E23" s="192"/>
      <c r="F23" s="192"/>
      <c r="G23" s="192"/>
      <c r="H23" s="192"/>
      <c r="I23" s="192"/>
      <c r="J23" s="192"/>
      <c r="K23" s="192"/>
      <c r="L23" s="193"/>
      <c r="M23" s="32"/>
      <c r="N23" s="32"/>
      <c r="O23" s="24"/>
    </row>
    <row r="24" spans="3:15" ht="30" customHeight="1">
      <c r="C24" s="191"/>
      <c r="D24" s="192"/>
      <c r="E24" s="192"/>
      <c r="F24" s="192"/>
      <c r="G24" s="192"/>
      <c r="H24" s="192"/>
      <c r="I24" s="192"/>
      <c r="J24" s="192"/>
      <c r="K24" s="192"/>
      <c r="L24" s="193"/>
      <c r="M24" s="32"/>
      <c r="N24" s="32"/>
      <c r="O24" s="24"/>
    </row>
    <row r="25" spans="3:15" ht="30" customHeight="1">
      <c r="C25" s="191"/>
      <c r="D25" s="192"/>
      <c r="E25" s="192"/>
      <c r="F25" s="192"/>
      <c r="G25" s="192"/>
      <c r="H25" s="192"/>
      <c r="I25" s="192"/>
      <c r="J25" s="192"/>
      <c r="K25" s="192"/>
      <c r="L25" s="193"/>
      <c r="M25" s="32"/>
      <c r="N25" s="32"/>
      <c r="O25" s="24"/>
    </row>
    <row r="26" spans="3:15" ht="30" customHeight="1" thickBot="1">
      <c r="C26" s="191"/>
      <c r="D26" s="192"/>
      <c r="E26" s="192"/>
      <c r="F26" s="192"/>
      <c r="G26" s="192"/>
      <c r="H26" s="192"/>
      <c r="I26" s="192"/>
      <c r="J26" s="192"/>
      <c r="K26" s="192"/>
      <c r="L26" s="193"/>
      <c r="M26" s="32"/>
      <c r="N26" s="32"/>
      <c r="O26" s="24"/>
    </row>
    <row r="27" spans="3:15" ht="32.25" customHeight="1" thickBot="1">
      <c r="C27" s="80" t="s">
        <v>18</v>
      </c>
      <c r="D27" s="81"/>
      <c r="E27" s="81"/>
      <c r="F27" s="81"/>
      <c r="G27" s="81"/>
      <c r="H27" s="81"/>
      <c r="I27" s="81"/>
      <c r="J27" s="82"/>
      <c r="K27" s="33" t="s">
        <v>17</v>
      </c>
      <c r="L27" s="34"/>
      <c r="M27" s="35"/>
      <c r="N27" s="35"/>
      <c r="O27" s="24"/>
    </row>
    <row r="28" spans="3:15" ht="5.15" customHeight="1" thickBot="1">
      <c r="C28" s="26"/>
      <c r="K28" s="36">
        <v>45337</v>
      </c>
      <c r="L28" s="37">
        <f>IF(J10&lt;K28,VLOOKUP(LEGALIZACION!J12,PARAMETROS!A2:C4,2),VLOOKUP(LEGALIZACION!J12,PARAMETROS!A2:C4,2))</f>
        <v>212000</v>
      </c>
      <c r="M28" s="38"/>
      <c r="N28" s="38"/>
    </row>
    <row r="29" spans="3:15" ht="30" customHeight="1" thickBot="1">
      <c r="C29" s="185" t="s">
        <v>14</v>
      </c>
      <c r="D29" s="186"/>
      <c r="E29" s="186"/>
      <c r="F29" s="186"/>
      <c r="G29" s="186"/>
      <c r="H29" s="186"/>
      <c r="I29" s="186"/>
      <c r="J29" s="186"/>
      <c r="K29" s="186"/>
      <c r="L29" s="187"/>
      <c r="M29" s="23"/>
      <c r="N29" s="23"/>
    </row>
    <row r="30" spans="3:15" ht="30" customHeight="1" thickBot="1">
      <c r="C30" s="83" t="s">
        <v>19</v>
      </c>
      <c r="D30" s="84"/>
      <c r="E30" s="84"/>
      <c r="F30" s="84"/>
      <c r="G30" s="84"/>
      <c r="H30" s="84"/>
      <c r="I30" s="84"/>
      <c r="J30" s="84"/>
      <c r="K30" s="84"/>
      <c r="L30" s="85"/>
      <c r="M30" s="23"/>
      <c r="N30" s="23"/>
      <c r="O30" s="24"/>
    </row>
    <row r="31" spans="3:15" ht="30" customHeight="1" thickBot="1">
      <c r="C31" s="188" t="s">
        <v>13</v>
      </c>
      <c r="D31" s="183"/>
      <c r="E31" s="183"/>
      <c r="F31" s="183"/>
      <c r="G31" s="189" t="s">
        <v>6</v>
      </c>
      <c r="H31" s="190"/>
      <c r="I31" s="73" t="s">
        <v>5</v>
      </c>
      <c r="J31" s="183" t="s">
        <v>7</v>
      </c>
      <c r="K31" s="183"/>
      <c r="L31" s="184"/>
      <c r="M31" s="39"/>
      <c r="N31" s="39"/>
      <c r="O31" s="24"/>
    </row>
    <row r="32" spans="3:15" ht="30" customHeight="1">
      <c r="C32" s="86"/>
      <c r="D32" s="87"/>
      <c r="E32" s="87"/>
      <c r="F32" s="87"/>
      <c r="G32" s="196"/>
      <c r="H32" s="196"/>
      <c r="I32" s="25"/>
      <c r="J32" s="194"/>
      <c r="K32" s="194"/>
      <c r="L32" s="195"/>
      <c r="M32" s="40"/>
      <c r="N32" s="40"/>
      <c r="O32" s="24"/>
    </row>
    <row r="33" spans="3:15" ht="30" customHeight="1">
      <c r="C33" s="178"/>
      <c r="D33" s="179"/>
      <c r="E33" s="179"/>
      <c r="F33" s="179"/>
      <c r="G33" s="90"/>
      <c r="H33" s="90"/>
      <c r="I33" s="28"/>
      <c r="J33" s="88"/>
      <c r="K33" s="88"/>
      <c r="L33" s="89"/>
      <c r="M33" s="40"/>
      <c r="N33" s="40"/>
      <c r="O33" s="24"/>
    </row>
    <row r="34" spans="3:15" ht="30" customHeight="1">
      <c r="C34" s="178"/>
      <c r="D34" s="179"/>
      <c r="E34" s="179"/>
      <c r="F34" s="179"/>
      <c r="G34" s="90"/>
      <c r="H34" s="90"/>
      <c r="I34" s="28"/>
      <c r="J34" s="88"/>
      <c r="K34" s="88"/>
      <c r="L34" s="89"/>
      <c r="M34" s="40"/>
      <c r="N34" s="40"/>
      <c r="O34" s="24"/>
    </row>
    <row r="35" spans="3:15" ht="30" customHeight="1">
      <c r="C35" s="178"/>
      <c r="D35" s="179"/>
      <c r="E35" s="179"/>
      <c r="F35" s="179"/>
      <c r="G35" s="90"/>
      <c r="H35" s="90"/>
      <c r="I35" s="28"/>
      <c r="J35" s="88"/>
      <c r="K35" s="88"/>
      <c r="L35" s="89"/>
      <c r="M35" s="40"/>
      <c r="N35" s="40"/>
      <c r="O35" s="24"/>
    </row>
    <row r="36" spans="3:15" ht="30" customHeight="1">
      <c r="C36" s="178"/>
      <c r="D36" s="179"/>
      <c r="E36" s="179"/>
      <c r="F36" s="179"/>
      <c r="G36" s="90"/>
      <c r="H36" s="90"/>
      <c r="I36" s="28"/>
      <c r="J36" s="88"/>
      <c r="K36" s="88"/>
      <c r="L36" s="89"/>
      <c r="M36" s="40"/>
      <c r="N36" s="40"/>
      <c r="O36" s="24"/>
    </row>
    <row r="37" spans="3:15" ht="30" customHeight="1">
      <c r="C37" s="178"/>
      <c r="D37" s="179"/>
      <c r="E37" s="179"/>
      <c r="F37" s="179"/>
      <c r="G37" s="90"/>
      <c r="H37" s="90"/>
      <c r="I37" s="28"/>
      <c r="J37" s="88"/>
      <c r="K37" s="88"/>
      <c r="L37" s="89"/>
      <c r="M37" s="40"/>
      <c r="N37" s="40"/>
      <c r="O37" s="24"/>
    </row>
    <row r="38" spans="3:15" ht="30" customHeight="1">
      <c r="C38" s="178"/>
      <c r="D38" s="179"/>
      <c r="E38" s="179"/>
      <c r="F38" s="179"/>
      <c r="G38" s="90"/>
      <c r="H38" s="90"/>
      <c r="I38" s="28"/>
      <c r="J38" s="88"/>
      <c r="K38" s="88"/>
      <c r="L38" s="89"/>
      <c r="M38" s="40"/>
      <c r="N38" s="40"/>
      <c r="O38" s="24"/>
    </row>
    <row r="39" spans="3:15" ht="30" customHeight="1" thickBot="1">
      <c r="C39" s="180"/>
      <c r="D39" s="181"/>
      <c r="E39" s="181"/>
      <c r="F39" s="181"/>
      <c r="G39" s="115"/>
      <c r="H39" s="115"/>
      <c r="I39" s="41"/>
      <c r="J39" s="128"/>
      <c r="K39" s="128"/>
      <c r="L39" s="129"/>
      <c r="M39" s="40"/>
      <c r="N39" s="40"/>
      <c r="O39" s="24"/>
    </row>
    <row r="40" spans="3:15" ht="30" customHeight="1" thickBot="1">
      <c r="C40" s="91" t="s">
        <v>20</v>
      </c>
      <c r="D40" s="92"/>
      <c r="E40" s="92"/>
      <c r="F40" s="92"/>
      <c r="G40" s="92"/>
      <c r="H40" s="92"/>
      <c r="I40" s="92"/>
      <c r="J40" s="174">
        <f>SUM(J32:L39)</f>
        <v>0</v>
      </c>
      <c r="K40" s="174"/>
      <c r="L40" s="175"/>
      <c r="M40" s="42"/>
      <c r="N40" s="42"/>
      <c r="O40" s="24"/>
    </row>
    <row r="41" spans="3:15" ht="5.15" customHeight="1" thickBot="1">
      <c r="C41" s="43"/>
      <c r="D41" s="43"/>
      <c r="E41" s="43"/>
      <c r="F41" s="43"/>
      <c r="G41" s="43"/>
      <c r="H41" s="43"/>
      <c r="I41" s="43"/>
      <c r="J41" s="42"/>
      <c r="K41" s="42"/>
      <c r="L41" s="42"/>
      <c r="M41" s="42"/>
      <c r="N41" s="42"/>
      <c r="O41" s="24"/>
    </row>
    <row r="42" spans="3:15" s="46" customFormat="1" ht="30" customHeight="1" thickBot="1">
      <c r="C42" s="130" t="s">
        <v>62</v>
      </c>
      <c r="D42" s="131"/>
      <c r="E42" s="131"/>
      <c r="F42" s="131"/>
      <c r="G42" s="131"/>
      <c r="H42" s="131"/>
      <c r="I42" s="131"/>
      <c r="J42" s="131"/>
      <c r="K42" s="132"/>
      <c r="L42" s="44" t="s">
        <v>8</v>
      </c>
      <c r="M42" s="27"/>
      <c r="N42" s="27"/>
      <c r="O42" s="45"/>
    </row>
    <row r="43" spans="3:15" s="46" customFormat="1" ht="30" customHeight="1" thickBot="1">
      <c r="C43" s="93" t="s">
        <v>143</v>
      </c>
      <c r="D43" s="94"/>
      <c r="E43" s="94"/>
      <c r="F43" s="94"/>
      <c r="G43" s="94"/>
      <c r="H43" s="95"/>
      <c r="I43" s="95"/>
      <c r="J43" s="95"/>
      <c r="K43" s="95"/>
      <c r="L43" s="96"/>
      <c r="M43" s="23"/>
      <c r="N43" s="23"/>
      <c r="O43" s="45"/>
    </row>
    <row r="44" spans="3:15" s="46" customFormat="1" ht="30" customHeight="1" thickBot="1">
      <c r="C44" s="137" t="s">
        <v>21</v>
      </c>
      <c r="D44" s="138"/>
      <c r="E44" s="47" t="str">
        <f>IF(E7="APLICA",IF(L42="SI","APLICA"),"NO APLICA")</f>
        <v>APLICA</v>
      </c>
      <c r="F44" s="126">
        <f>IF(E7="APLICA",IF(L42="SI",(J11-J10+0.5)*L28,"0"),"0")</f>
        <v>106000</v>
      </c>
      <c r="G44" s="127"/>
      <c r="H44" s="48"/>
      <c r="I44" s="124"/>
      <c r="J44" s="124"/>
      <c r="K44" s="124"/>
      <c r="L44" s="125"/>
      <c r="M44" s="17"/>
      <c r="N44" s="17"/>
    </row>
    <row r="45" spans="3:15" s="46" customFormat="1" ht="30" customHeight="1" thickBot="1">
      <c r="C45" s="139" t="s">
        <v>97</v>
      </c>
      <c r="D45" s="140"/>
      <c r="E45" s="133">
        <f>J40</f>
        <v>0</v>
      </c>
      <c r="F45" s="133"/>
      <c r="G45" s="134"/>
      <c r="H45" s="49"/>
      <c r="I45" s="77" t="s">
        <v>63</v>
      </c>
      <c r="J45" s="176"/>
      <c r="K45" s="176"/>
      <c r="L45" s="177"/>
      <c r="M45" s="50"/>
      <c r="N45" s="50"/>
    </row>
    <row r="46" spans="3:15" s="46" customFormat="1" ht="30" customHeight="1" thickBot="1">
      <c r="C46" s="78" t="s">
        <v>22</v>
      </c>
      <c r="D46" s="79"/>
      <c r="E46" s="172">
        <f>F44+E45</f>
        <v>106000</v>
      </c>
      <c r="F46" s="172"/>
      <c r="G46" s="173"/>
      <c r="H46" s="51"/>
      <c r="I46" s="74" t="str">
        <f>IF(E46&gt;J45,"20. Saldo a favor del Empleado","20. Valor a reintegrar a Fontur")</f>
        <v>20. Saldo a favor del Empleado</v>
      </c>
      <c r="J46" s="133">
        <f>IF(E46&gt;J45,E46-J45,J45-E46)</f>
        <v>106000</v>
      </c>
      <c r="K46" s="133"/>
      <c r="L46" s="134"/>
      <c r="M46" s="50"/>
      <c r="N46" s="50"/>
    </row>
    <row r="47" spans="3:15" ht="60" customHeight="1">
      <c r="C47" s="52"/>
      <c r="D47" s="53"/>
      <c r="E47" s="54"/>
      <c r="F47" s="54"/>
      <c r="G47" s="54"/>
      <c r="H47" s="53"/>
      <c r="I47" s="53"/>
      <c r="J47" s="55"/>
      <c r="K47" s="55"/>
      <c r="L47" s="56"/>
    </row>
    <row r="48" spans="3:15" ht="13.5">
      <c r="C48" s="57" t="s">
        <v>64</v>
      </c>
      <c r="E48" s="135" t="s">
        <v>65</v>
      </c>
      <c r="F48" s="135"/>
      <c r="G48" s="135"/>
      <c r="J48" s="135" t="s">
        <v>118</v>
      </c>
      <c r="K48" s="135"/>
      <c r="L48" s="136"/>
      <c r="M48" s="39"/>
      <c r="N48" s="39"/>
    </row>
    <row r="49" spans="3:14" ht="30" customHeight="1">
      <c r="C49" s="18"/>
      <c r="D49" s="75" t="s">
        <v>102</v>
      </c>
      <c r="E49" s="119"/>
      <c r="F49" s="119"/>
      <c r="G49" s="119"/>
      <c r="H49" s="76"/>
      <c r="I49" s="76"/>
      <c r="J49" s="75" t="s">
        <v>104</v>
      </c>
      <c r="K49" s="119"/>
      <c r="L49" s="120"/>
    </row>
    <row r="50" spans="3:14" ht="30" customHeight="1">
      <c r="C50" s="18"/>
      <c r="D50" s="75" t="s">
        <v>103</v>
      </c>
      <c r="E50" s="119"/>
      <c r="F50" s="119"/>
      <c r="G50" s="119"/>
      <c r="H50" s="76"/>
      <c r="I50" s="76"/>
      <c r="J50" s="75" t="s">
        <v>105</v>
      </c>
      <c r="K50" s="58"/>
      <c r="L50" s="59"/>
    </row>
    <row r="51" spans="3:14" ht="9.75" customHeight="1">
      <c r="C51" s="18"/>
      <c r="E51" s="17"/>
      <c r="F51" s="17"/>
      <c r="G51" s="17"/>
      <c r="L51" s="60"/>
    </row>
    <row r="52" spans="3:14" ht="14" thickBot="1">
      <c r="C52" s="121" t="s">
        <v>101</v>
      </c>
      <c r="D52" s="122"/>
      <c r="E52" s="122"/>
      <c r="F52" s="122"/>
      <c r="G52" s="122"/>
      <c r="H52" s="122"/>
      <c r="I52" s="122"/>
      <c r="J52" s="122"/>
      <c r="K52" s="122"/>
      <c r="L52" s="123"/>
      <c r="M52" s="61"/>
      <c r="N52" s="61"/>
    </row>
    <row r="53" spans="3:14" ht="5.15" customHeight="1">
      <c r="E53" s="17"/>
      <c r="F53" s="17"/>
      <c r="G53" s="17"/>
      <c r="L53" s="17"/>
    </row>
    <row r="54" spans="3:14" ht="28.5" customHeight="1">
      <c r="C54" s="141" t="s">
        <v>110</v>
      </c>
      <c r="D54" s="141"/>
      <c r="E54" s="141"/>
      <c r="F54" s="141"/>
      <c r="G54" s="141"/>
      <c r="H54" s="141"/>
      <c r="I54" s="141"/>
      <c r="J54" s="141"/>
      <c r="K54" s="141"/>
      <c r="L54" s="141"/>
    </row>
    <row r="56" spans="3:14" ht="28.5" customHeight="1">
      <c r="L56" s="62">
        <f>+J40</f>
        <v>0</v>
      </c>
    </row>
  </sheetData>
  <sheetProtection algorithmName="SHA-512" hashValue="MoPoIzDzkv9OXPZfiGQ5QW+W4f0wlT7uohFDckTsE7Va3koMIdIhGzlF9WCsekK96BFIncQU4eUNystLe6tutQ==" saltValue="IEFC7PwiEe6/Z9BCZ1RmtA==" spinCount="100000" sheet="1" autoFilter="0"/>
  <dataConsolidate/>
  <mergeCells count="68">
    <mergeCell ref="C18:L26"/>
    <mergeCell ref="J34:L34"/>
    <mergeCell ref="J32:L32"/>
    <mergeCell ref="G32:H32"/>
    <mergeCell ref="C54:L54"/>
    <mergeCell ref="K7:L7"/>
    <mergeCell ref="C14:C15"/>
    <mergeCell ref="D14:L15"/>
    <mergeCell ref="C8:L8"/>
    <mergeCell ref="D9:G9"/>
    <mergeCell ref="D10:G10"/>
    <mergeCell ref="D11:G11"/>
    <mergeCell ref="J10:L10"/>
    <mergeCell ref="J11:L11"/>
    <mergeCell ref="J12:L12"/>
    <mergeCell ref="I13:K13"/>
    <mergeCell ref="J9:L9"/>
    <mergeCell ref="E46:G46"/>
    <mergeCell ref="J40:L40"/>
    <mergeCell ref="J35:L35"/>
    <mergeCell ref="K49:L49"/>
    <mergeCell ref="C52:L52"/>
    <mergeCell ref="J36:L36"/>
    <mergeCell ref="J37:L37"/>
    <mergeCell ref="I44:L44"/>
    <mergeCell ref="F44:G44"/>
    <mergeCell ref="J38:L38"/>
    <mergeCell ref="J39:L39"/>
    <mergeCell ref="C42:K42"/>
    <mergeCell ref="J46:L46"/>
    <mergeCell ref="E49:G49"/>
    <mergeCell ref="E50:G50"/>
    <mergeCell ref="J48:L48"/>
    <mergeCell ref="E48:G48"/>
    <mergeCell ref="C44:D44"/>
    <mergeCell ref="C45:D45"/>
    <mergeCell ref="C2:E5"/>
    <mergeCell ref="F2:L5"/>
    <mergeCell ref="G34:H34"/>
    <mergeCell ref="G39:H39"/>
    <mergeCell ref="D13:G13"/>
    <mergeCell ref="C38:F38"/>
    <mergeCell ref="C39:F39"/>
    <mergeCell ref="C37:F37"/>
    <mergeCell ref="G37:H37"/>
    <mergeCell ref="C36:F36"/>
    <mergeCell ref="G36:H36"/>
    <mergeCell ref="D12:G12"/>
    <mergeCell ref="C34:F34"/>
    <mergeCell ref="C35:F35"/>
    <mergeCell ref="C33:F33"/>
    <mergeCell ref="C17:L17"/>
    <mergeCell ref="C46:D46"/>
    <mergeCell ref="C27:J27"/>
    <mergeCell ref="C30:L30"/>
    <mergeCell ref="C32:F32"/>
    <mergeCell ref="J33:L33"/>
    <mergeCell ref="G35:H35"/>
    <mergeCell ref="G38:H38"/>
    <mergeCell ref="C40:I40"/>
    <mergeCell ref="C43:L43"/>
    <mergeCell ref="J45:L45"/>
    <mergeCell ref="E45:G45"/>
    <mergeCell ref="J31:L31"/>
    <mergeCell ref="C29:L29"/>
    <mergeCell ref="C31:F31"/>
    <mergeCell ref="G31:H31"/>
    <mergeCell ref="G33:H33"/>
  </mergeCells>
  <dataValidations count="1">
    <dataValidation errorStyle="warning" allowBlank="1" showInputMessage="1" showErrorMessage="1" errorTitle="DATOS NO MODIFICABLES" sqref="F2" xr:uid="{00000000-0002-0000-0000-000000000000}"/>
  </dataValidations>
  <printOptions horizontalCentered="1"/>
  <pageMargins left="0.70866141732283472" right="0.70866141732283472" top="0.74803149606299213" bottom="0.74803149606299213" header="0.31496062992125984" footer="0.31496062992125984"/>
  <pageSetup scale="41" fitToHeight="2" orientation="portrait" r:id="rId1"/>
  <headerFooter>
    <oddFooter xml:space="preserve">&amp;L&amp;"Verdana,Normal"&amp;8Carrera 7 No. 26 – 20 Edif. Tequendama
Bogotá D.C. – Colombia Pbx:  601 616 60 44
www.fontur.com.co&amp;C&amp;"Verdana,Normal"&amp;8Página &amp;P de &amp;N&amp;R&amp;"Verdana,Normal"&amp;8Código: FGOF-002
Versión: 01
Vigencia: 30 de Agosto de 2024&amp;"-,Normal"&amp;11
</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PARAMETROS!$A$3:$A$4</xm:f>
          </x14:formula1>
          <xm:sqref>J12:L12</xm:sqref>
        </x14:dataValidation>
        <x14:dataValidation type="list" showInputMessage="1" showErrorMessage="1" xr:uid="{00000000-0002-0000-0000-000002000000}">
          <x14:formula1>
            <xm:f>PARAMETROS!$F$3:$F$4</xm:f>
          </x14:formula1>
          <xm:sqref>M42:N42</xm:sqref>
        </x14:dataValidation>
        <x14:dataValidation type="list" allowBlank="1" showInputMessage="1" showErrorMessage="1" promptTitle="SI o NO" prompt="Seleccione de la lista desplegable SI o NO de acuerdo con lo establecido en el Manual de Gastos de Viaje vigente, si la comisión generó Gastos de Manutención" xr:uid="{00000000-0002-0000-0000-000004000000}">
          <x14:formula1>
            <xm:f>PARAMETROS!$F$3:$F$4</xm:f>
          </x14:formula1>
          <xm:sqref>L42</xm:sqref>
        </x14:dataValidation>
        <x14:dataValidation type="list" allowBlank="1" showInputMessage="1" showErrorMessage="1" xr:uid="{00000000-0002-0000-0000-000003000000}">
          <x14:formula1>
            <xm:f>PARAMETROS!$H$3:$H$29</xm:f>
          </x14:formula1>
          <xm:sqref>D13:G13</xm:sqref>
        </x14:dataValidation>
        <x14:dataValidation type="list" allowBlank="1" showInputMessage="1" showErrorMessage="1" xr:uid="{A21FCA2F-BCBA-4271-AFB5-9A8CB4D3C3EC}">
          <x14:formula1>
            <xm:f>PARAMETROS!$G$3:$G$6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dimension ref="A1:I29"/>
  <sheetViews>
    <sheetView showGridLines="0" showRowColHeaders="0" workbookViewId="0">
      <selection activeCell="H3" sqref="H3"/>
    </sheetView>
  </sheetViews>
  <sheetFormatPr baseColWidth="10" defaultRowHeight="14.5"/>
  <cols>
    <col min="1" max="1" width="53.81640625" bestFit="1" customWidth="1"/>
    <col min="2" max="2" width="13" bestFit="1" customWidth="1"/>
    <col min="3" max="3" width="13.54296875" bestFit="1" customWidth="1"/>
    <col min="5" max="7" width="17.7265625" customWidth="1"/>
    <col min="8" max="8" width="33" customWidth="1"/>
  </cols>
  <sheetData>
    <row r="1" spans="1:9">
      <c r="A1" s="1"/>
      <c r="B1" s="11">
        <v>2024</v>
      </c>
      <c r="C1" s="11">
        <v>2023</v>
      </c>
      <c r="E1" s="1"/>
      <c r="F1" s="1"/>
      <c r="G1" s="1"/>
      <c r="H1" s="1"/>
    </row>
    <row r="2" spans="1:9">
      <c r="A2" s="13" t="s">
        <v>142</v>
      </c>
      <c r="B2" s="1" t="s">
        <v>0</v>
      </c>
      <c r="E2" s="1" t="s">
        <v>1</v>
      </c>
      <c r="F2" s="1" t="s">
        <v>3</v>
      </c>
      <c r="G2" s="1" t="s">
        <v>16</v>
      </c>
      <c r="H2" s="1" t="s">
        <v>111</v>
      </c>
      <c r="I2" s="1" t="s">
        <v>112</v>
      </c>
    </row>
    <row r="3" spans="1:9">
      <c r="A3" s="14" t="s">
        <v>125</v>
      </c>
      <c r="B3" s="15">
        <v>212000</v>
      </c>
      <c r="C3" s="15">
        <v>194000</v>
      </c>
      <c r="E3" t="s">
        <v>9</v>
      </c>
      <c r="F3" t="s">
        <v>8</v>
      </c>
      <c r="G3" s="4" t="s">
        <v>11</v>
      </c>
      <c r="H3" t="s">
        <v>12</v>
      </c>
      <c r="I3" t="s">
        <v>128</v>
      </c>
    </row>
    <row r="4" spans="1:9">
      <c r="A4" s="14" t="s">
        <v>126</v>
      </c>
      <c r="B4" s="15">
        <v>300000</v>
      </c>
      <c r="C4" s="15">
        <v>275000</v>
      </c>
      <c r="E4" t="s">
        <v>2</v>
      </c>
      <c r="F4" t="s">
        <v>4</v>
      </c>
      <c r="G4" s="4" t="s">
        <v>145</v>
      </c>
      <c r="H4" t="s">
        <v>122</v>
      </c>
      <c r="I4" t="s">
        <v>129</v>
      </c>
    </row>
    <row r="5" spans="1:9">
      <c r="A5" s="3"/>
      <c r="B5" s="2"/>
      <c r="G5" s="4" t="s">
        <v>12</v>
      </c>
      <c r="H5" t="s">
        <v>117</v>
      </c>
      <c r="I5" t="s">
        <v>130</v>
      </c>
    </row>
    <row r="6" spans="1:9">
      <c r="G6" s="4" t="s">
        <v>146</v>
      </c>
      <c r="H6" t="s">
        <v>149</v>
      </c>
      <c r="I6" t="s">
        <v>171</v>
      </c>
    </row>
    <row r="7" spans="1:9">
      <c r="H7" t="s">
        <v>150</v>
      </c>
      <c r="I7" t="s">
        <v>172</v>
      </c>
    </row>
    <row r="8" spans="1:9">
      <c r="A8" s="1" t="s">
        <v>124</v>
      </c>
      <c r="H8" t="s">
        <v>151</v>
      </c>
      <c r="I8" t="s">
        <v>173</v>
      </c>
    </row>
    <row r="9" spans="1:9">
      <c r="A9" s="3" t="s">
        <v>127</v>
      </c>
      <c r="H9" t="s">
        <v>152</v>
      </c>
      <c r="I9" t="s">
        <v>174</v>
      </c>
    </row>
    <row r="10" spans="1:9">
      <c r="A10" s="3" t="s">
        <v>120</v>
      </c>
      <c r="B10" s="15"/>
      <c r="C10" s="15"/>
      <c r="H10" t="s">
        <v>153</v>
      </c>
      <c r="I10" t="s">
        <v>133</v>
      </c>
    </row>
    <row r="11" spans="1:9">
      <c r="B11" s="15"/>
      <c r="C11" s="15"/>
      <c r="H11" t="s">
        <v>121</v>
      </c>
      <c r="I11" t="s">
        <v>139</v>
      </c>
    </row>
    <row r="12" spans="1:9">
      <c r="H12" t="s">
        <v>154</v>
      </c>
      <c r="I12" t="s">
        <v>175</v>
      </c>
    </row>
    <row r="13" spans="1:9">
      <c r="H13" t="s">
        <v>155</v>
      </c>
      <c r="I13" t="s">
        <v>138</v>
      </c>
    </row>
    <row r="14" spans="1:9">
      <c r="A14" s="1" t="s">
        <v>119</v>
      </c>
      <c r="B14" s="11">
        <v>2023</v>
      </c>
      <c r="C14" s="11">
        <v>2022</v>
      </c>
      <c r="H14" t="s">
        <v>156</v>
      </c>
      <c r="I14" t="s">
        <v>137</v>
      </c>
    </row>
    <row r="15" spans="1:9">
      <c r="A15" s="3" t="s">
        <v>115</v>
      </c>
      <c r="B15" s="1" t="s">
        <v>0</v>
      </c>
      <c r="H15" t="s">
        <v>157</v>
      </c>
      <c r="I15" t="s">
        <v>176</v>
      </c>
    </row>
    <row r="16" spans="1:9">
      <c r="A16" s="3" t="s">
        <v>116</v>
      </c>
      <c r="B16" s="15">
        <v>194000</v>
      </c>
      <c r="C16" s="15">
        <v>171000</v>
      </c>
      <c r="H16" t="s">
        <v>158</v>
      </c>
      <c r="I16" t="s">
        <v>177</v>
      </c>
    </row>
    <row r="17" spans="2:9">
      <c r="B17" s="15">
        <v>275000</v>
      </c>
      <c r="C17" s="15">
        <v>243000</v>
      </c>
      <c r="H17" t="s">
        <v>159</v>
      </c>
      <c r="I17" t="s">
        <v>132</v>
      </c>
    </row>
    <row r="18" spans="2:9">
      <c r="D18" s="12"/>
      <c r="H18" t="s">
        <v>160</v>
      </c>
      <c r="I18" t="s">
        <v>178</v>
      </c>
    </row>
    <row r="19" spans="2:9">
      <c r="H19" t="s">
        <v>161</v>
      </c>
      <c r="I19" t="s">
        <v>134</v>
      </c>
    </row>
    <row r="20" spans="2:9">
      <c r="H20" t="s">
        <v>162</v>
      </c>
      <c r="I20" t="s">
        <v>179</v>
      </c>
    </row>
    <row r="21" spans="2:9">
      <c r="H21" t="s">
        <v>114</v>
      </c>
      <c r="I21" t="s">
        <v>131</v>
      </c>
    </row>
    <row r="22" spans="2:9">
      <c r="H22" t="s">
        <v>163</v>
      </c>
      <c r="I22" t="s">
        <v>136</v>
      </c>
    </row>
    <row r="23" spans="2:9">
      <c r="H23" t="s">
        <v>164</v>
      </c>
      <c r="I23" t="s">
        <v>180</v>
      </c>
    </row>
    <row r="24" spans="2:9">
      <c r="H24" t="s">
        <v>165</v>
      </c>
      <c r="I24" t="s">
        <v>135</v>
      </c>
    </row>
    <row r="25" spans="2:9">
      <c r="H25" t="s">
        <v>166</v>
      </c>
      <c r="I25" t="s">
        <v>141</v>
      </c>
    </row>
    <row r="26" spans="2:9">
      <c r="H26" t="s">
        <v>167</v>
      </c>
      <c r="I26" t="s">
        <v>181</v>
      </c>
    </row>
    <row r="27" spans="2:9">
      <c r="H27" t="s">
        <v>168</v>
      </c>
      <c r="I27" t="s">
        <v>182</v>
      </c>
    </row>
    <row r="28" spans="2:9">
      <c r="H28" t="s">
        <v>169</v>
      </c>
      <c r="I28" t="s">
        <v>140</v>
      </c>
    </row>
    <row r="29" spans="2:9">
      <c r="H29" t="s">
        <v>170</v>
      </c>
      <c r="I29" t="s">
        <v>183</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showGridLines="0" showRowColHeaders="0" zoomScaleNormal="100" workbookViewId="0">
      <pane ySplit="5" topLeftCell="A24" activePane="bottomLeft" state="frozen"/>
      <selection activeCell="C18" sqref="C18:L30"/>
      <selection pane="bottomLeft" activeCell="H5" sqref="H5"/>
    </sheetView>
  </sheetViews>
  <sheetFormatPr baseColWidth="10" defaultRowHeight="14.5"/>
  <cols>
    <col min="1" max="1" width="7.7265625" customWidth="1"/>
    <col min="2" max="2" width="28.7265625" customWidth="1"/>
    <col min="3" max="3" width="80.7265625" customWidth="1"/>
    <col min="4" max="4" width="11.7265625" style="4" bestFit="1" customWidth="1"/>
    <col min="5" max="5" width="15" style="4" bestFit="1" customWidth="1"/>
    <col min="6" max="6" width="9.81640625" style="4" bestFit="1" customWidth="1"/>
    <col min="7" max="7" width="12.1796875" style="4" bestFit="1" customWidth="1"/>
    <col min="257" max="257" width="7.7265625" customWidth="1"/>
    <col min="258" max="258" width="28.7265625" customWidth="1"/>
    <col min="259" max="259" width="80.7265625" customWidth="1"/>
    <col min="260" max="260" width="13.7265625" customWidth="1"/>
    <col min="261" max="262" width="15.26953125" customWidth="1"/>
    <col min="263" max="263" width="9.7265625" customWidth="1"/>
    <col min="513" max="513" width="7.7265625" customWidth="1"/>
    <col min="514" max="514" width="28.7265625" customWidth="1"/>
    <col min="515" max="515" width="80.7265625" customWidth="1"/>
    <col min="516" max="516" width="13.7265625" customWidth="1"/>
    <col min="517" max="518" width="15.26953125" customWidth="1"/>
    <col min="519" max="519" width="9.7265625" customWidth="1"/>
    <col min="769" max="769" width="7.7265625" customWidth="1"/>
    <col min="770" max="770" width="28.7265625" customWidth="1"/>
    <col min="771" max="771" width="80.7265625" customWidth="1"/>
    <col min="772" max="772" width="13.7265625" customWidth="1"/>
    <col min="773" max="774" width="15.26953125" customWidth="1"/>
    <col min="775" max="775" width="9.7265625" customWidth="1"/>
    <col min="1025" max="1025" width="7.7265625" customWidth="1"/>
    <col min="1026" max="1026" width="28.7265625" customWidth="1"/>
    <col min="1027" max="1027" width="80.7265625" customWidth="1"/>
    <col min="1028" max="1028" width="13.7265625" customWidth="1"/>
    <col min="1029" max="1030" width="15.26953125" customWidth="1"/>
    <col min="1031" max="1031" width="9.7265625" customWidth="1"/>
    <col min="1281" max="1281" width="7.7265625" customWidth="1"/>
    <col min="1282" max="1282" width="28.7265625" customWidth="1"/>
    <col min="1283" max="1283" width="80.7265625" customWidth="1"/>
    <col min="1284" max="1284" width="13.7265625" customWidth="1"/>
    <col min="1285" max="1286" width="15.26953125" customWidth="1"/>
    <col min="1287" max="1287" width="9.7265625" customWidth="1"/>
    <col min="1537" max="1537" width="7.7265625" customWidth="1"/>
    <col min="1538" max="1538" width="28.7265625" customWidth="1"/>
    <col min="1539" max="1539" width="80.7265625" customWidth="1"/>
    <col min="1540" max="1540" width="13.7265625" customWidth="1"/>
    <col min="1541" max="1542" width="15.26953125" customWidth="1"/>
    <col min="1543" max="1543" width="9.7265625" customWidth="1"/>
    <col min="1793" max="1793" width="7.7265625" customWidth="1"/>
    <col min="1794" max="1794" width="28.7265625" customWidth="1"/>
    <col min="1795" max="1795" width="80.7265625" customWidth="1"/>
    <col min="1796" max="1796" width="13.7265625" customWidth="1"/>
    <col min="1797" max="1798" width="15.26953125" customWidth="1"/>
    <col min="1799" max="1799" width="9.7265625" customWidth="1"/>
    <col min="2049" max="2049" width="7.7265625" customWidth="1"/>
    <col min="2050" max="2050" width="28.7265625" customWidth="1"/>
    <col min="2051" max="2051" width="80.7265625" customWidth="1"/>
    <col min="2052" max="2052" width="13.7265625" customWidth="1"/>
    <col min="2053" max="2054" width="15.26953125" customWidth="1"/>
    <col min="2055" max="2055" width="9.7265625" customWidth="1"/>
    <col min="2305" max="2305" width="7.7265625" customWidth="1"/>
    <col min="2306" max="2306" width="28.7265625" customWidth="1"/>
    <col min="2307" max="2307" width="80.7265625" customWidth="1"/>
    <col min="2308" max="2308" width="13.7265625" customWidth="1"/>
    <col min="2309" max="2310" width="15.26953125" customWidth="1"/>
    <col min="2311" max="2311" width="9.7265625" customWidth="1"/>
    <col min="2561" max="2561" width="7.7265625" customWidth="1"/>
    <col min="2562" max="2562" width="28.7265625" customWidth="1"/>
    <col min="2563" max="2563" width="80.7265625" customWidth="1"/>
    <col min="2564" max="2564" width="13.7265625" customWidth="1"/>
    <col min="2565" max="2566" width="15.26953125" customWidth="1"/>
    <col min="2567" max="2567" width="9.7265625" customWidth="1"/>
    <col min="2817" max="2817" width="7.7265625" customWidth="1"/>
    <col min="2818" max="2818" width="28.7265625" customWidth="1"/>
    <col min="2819" max="2819" width="80.7265625" customWidth="1"/>
    <col min="2820" max="2820" width="13.7265625" customWidth="1"/>
    <col min="2821" max="2822" width="15.26953125" customWidth="1"/>
    <col min="2823" max="2823" width="9.7265625" customWidth="1"/>
    <col min="3073" max="3073" width="7.7265625" customWidth="1"/>
    <col min="3074" max="3074" width="28.7265625" customWidth="1"/>
    <col min="3075" max="3075" width="80.7265625" customWidth="1"/>
    <col min="3076" max="3076" width="13.7265625" customWidth="1"/>
    <col min="3077" max="3078" width="15.26953125" customWidth="1"/>
    <col min="3079" max="3079" width="9.7265625" customWidth="1"/>
    <col min="3329" max="3329" width="7.7265625" customWidth="1"/>
    <col min="3330" max="3330" width="28.7265625" customWidth="1"/>
    <col min="3331" max="3331" width="80.7265625" customWidth="1"/>
    <col min="3332" max="3332" width="13.7265625" customWidth="1"/>
    <col min="3333" max="3334" width="15.26953125" customWidth="1"/>
    <col min="3335" max="3335" width="9.7265625" customWidth="1"/>
    <col min="3585" max="3585" width="7.7265625" customWidth="1"/>
    <col min="3586" max="3586" width="28.7265625" customWidth="1"/>
    <col min="3587" max="3587" width="80.7265625" customWidth="1"/>
    <col min="3588" max="3588" width="13.7265625" customWidth="1"/>
    <col min="3589" max="3590" width="15.26953125" customWidth="1"/>
    <col min="3591" max="3591" width="9.7265625" customWidth="1"/>
    <col min="3841" max="3841" width="7.7265625" customWidth="1"/>
    <col min="3842" max="3842" width="28.7265625" customWidth="1"/>
    <col min="3843" max="3843" width="80.7265625" customWidth="1"/>
    <col min="3844" max="3844" width="13.7265625" customWidth="1"/>
    <col min="3845" max="3846" width="15.26953125" customWidth="1"/>
    <col min="3847" max="3847" width="9.7265625" customWidth="1"/>
    <col min="4097" max="4097" width="7.7265625" customWidth="1"/>
    <col min="4098" max="4098" width="28.7265625" customWidth="1"/>
    <col min="4099" max="4099" width="80.7265625" customWidth="1"/>
    <col min="4100" max="4100" width="13.7265625" customWidth="1"/>
    <col min="4101" max="4102" width="15.26953125" customWidth="1"/>
    <col min="4103" max="4103" width="9.7265625" customWidth="1"/>
    <col min="4353" max="4353" width="7.7265625" customWidth="1"/>
    <col min="4354" max="4354" width="28.7265625" customWidth="1"/>
    <col min="4355" max="4355" width="80.7265625" customWidth="1"/>
    <col min="4356" max="4356" width="13.7265625" customWidth="1"/>
    <col min="4357" max="4358" width="15.26953125" customWidth="1"/>
    <col min="4359" max="4359" width="9.7265625" customWidth="1"/>
    <col min="4609" max="4609" width="7.7265625" customWidth="1"/>
    <col min="4610" max="4610" width="28.7265625" customWidth="1"/>
    <col min="4611" max="4611" width="80.7265625" customWidth="1"/>
    <col min="4612" max="4612" width="13.7265625" customWidth="1"/>
    <col min="4613" max="4614" width="15.26953125" customWidth="1"/>
    <col min="4615" max="4615" width="9.7265625" customWidth="1"/>
    <col min="4865" max="4865" width="7.7265625" customWidth="1"/>
    <col min="4866" max="4866" width="28.7265625" customWidth="1"/>
    <col min="4867" max="4867" width="80.7265625" customWidth="1"/>
    <col min="4868" max="4868" width="13.7265625" customWidth="1"/>
    <col min="4869" max="4870" width="15.26953125" customWidth="1"/>
    <col min="4871" max="4871" width="9.7265625" customWidth="1"/>
    <col min="5121" max="5121" width="7.7265625" customWidth="1"/>
    <col min="5122" max="5122" width="28.7265625" customWidth="1"/>
    <col min="5123" max="5123" width="80.7265625" customWidth="1"/>
    <col min="5124" max="5124" width="13.7265625" customWidth="1"/>
    <col min="5125" max="5126" width="15.26953125" customWidth="1"/>
    <col min="5127" max="5127" width="9.7265625" customWidth="1"/>
    <col min="5377" max="5377" width="7.7265625" customWidth="1"/>
    <col min="5378" max="5378" width="28.7265625" customWidth="1"/>
    <col min="5379" max="5379" width="80.7265625" customWidth="1"/>
    <col min="5380" max="5380" width="13.7265625" customWidth="1"/>
    <col min="5381" max="5382" width="15.26953125" customWidth="1"/>
    <col min="5383" max="5383" width="9.7265625" customWidth="1"/>
    <col min="5633" max="5633" width="7.7265625" customWidth="1"/>
    <col min="5634" max="5634" width="28.7265625" customWidth="1"/>
    <col min="5635" max="5635" width="80.7265625" customWidth="1"/>
    <col min="5636" max="5636" width="13.7265625" customWidth="1"/>
    <col min="5637" max="5638" width="15.26953125" customWidth="1"/>
    <col min="5639" max="5639" width="9.7265625" customWidth="1"/>
    <col min="5889" max="5889" width="7.7265625" customWidth="1"/>
    <col min="5890" max="5890" width="28.7265625" customWidth="1"/>
    <col min="5891" max="5891" width="80.7265625" customWidth="1"/>
    <col min="5892" max="5892" width="13.7265625" customWidth="1"/>
    <col min="5893" max="5894" width="15.26953125" customWidth="1"/>
    <col min="5895" max="5895" width="9.7265625" customWidth="1"/>
    <col min="6145" max="6145" width="7.7265625" customWidth="1"/>
    <col min="6146" max="6146" width="28.7265625" customWidth="1"/>
    <col min="6147" max="6147" width="80.7265625" customWidth="1"/>
    <col min="6148" max="6148" width="13.7265625" customWidth="1"/>
    <col min="6149" max="6150" width="15.26953125" customWidth="1"/>
    <col min="6151" max="6151" width="9.7265625" customWidth="1"/>
    <col min="6401" max="6401" width="7.7265625" customWidth="1"/>
    <col min="6402" max="6402" width="28.7265625" customWidth="1"/>
    <col min="6403" max="6403" width="80.7265625" customWidth="1"/>
    <col min="6404" max="6404" width="13.7265625" customWidth="1"/>
    <col min="6405" max="6406" width="15.26953125" customWidth="1"/>
    <col min="6407" max="6407" width="9.7265625" customWidth="1"/>
    <col min="6657" max="6657" width="7.7265625" customWidth="1"/>
    <col min="6658" max="6658" width="28.7265625" customWidth="1"/>
    <col min="6659" max="6659" width="80.7265625" customWidth="1"/>
    <col min="6660" max="6660" width="13.7265625" customWidth="1"/>
    <col min="6661" max="6662" width="15.26953125" customWidth="1"/>
    <col min="6663" max="6663" width="9.7265625" customWidth="1"/>
    <col min="6913" max="6913" width="7.7265625" customWidth="1"/>
    <col min="6914" max="6914" width="28.7265625" customWidth="1"/>
    <col min="6915" max="6915" width="80.7265625" customWidth="1"/>
    <col min="6916" max="6916" width="13.7265625" customWidth="1"/>
    <col min="6917" max="6918" width="15.26953125" customWidth="1"/>
    <col min="6919" max="6919" width="9.7265625" customWidth="1"/>
    <col min="7169" max="7169" width="7.7265625" customWidth="1"/>
    <col min="7170" max="7170" width="28.7265625" customWidth="1"/>
    <col min="7171" max="7171" width="80.7265625" customWidth="1"/>
    <col min="7172" max="7172" width="13.7265625" customWidth="1"/>
    <col min="7173" max="7174" width="15.26953125" customWidth="1"/>
    <col min="7175" max="7175" width="9.7265625" customWidth="1"/>
    <col min="7425" max="7425" width="7.7265625" customWidth="1"/>
    <col min="7426" max="7426" width="28.7265625" customWidth="1"/>
    <col min="7427" max="7427" width="80.7265625" customWidth="1"/>
    <col min="7428" max="7428" width="13.7265625" customWidth="1"/>
    <col min="7429" max="7430" width="15.26953125" customWidth="1"/>
    <col min="7431" max="7431" width="9.7265625" customWidth="1"/>
    <col min="7681" max="7681" width="7.7265625" customWidth="1"/>
    <col min="7682" max="7682" width="28.7265625" customWidth="1"/>
    <col min="7683" max="7683" width="80.7265625" customWidth="1"/>
    <col min="7684" max="7684" width="13.7265625" customWidth="1"/>
    <col min="7685" max="7686" width="15.26953125" customWidth="1"/>
    <col min="7687" max="7687" width="9.7265625" customWidth="1"/>
    <col min="7937" max="7937" width="7.7265625" customWidth="1"/>
    <col min="7938" max="7938" width="28.7265625" customWidth="1"/>
    <col min="7939" max="7939" width="80.7265625" customWidth="1"/>
    <col min="7940" max="7940" width="13.7265625" customWidth="1"/>
    <col min="7941" max="7942" width="15.26953125" customWidth="1"/>
    <col min="7943" max="7943" width="9.7265625" customWidth="1"/>
    <col min="8193" max="8193" width="7.7265625" customWidth="1"/>
    <col min="8194" max="8194" width="28.7265625" customWidth="1"/>
    <col min="8195" max="8195" width="80.7265625" customWidth="1"/>
    <col min="8196" max="8196" width="13.7265625" customWidth="1"/>
    <col min="8197" max="8198" width="15.26953125" customWidth="1"/>
    <col min="8199" max="8199" width="9.7265625" customWidth="1"/>
    <col min="8449" max="8449" width="7.7265625" customWidth="1"/>
    <col min="8450" max="8450" width="28.7265625" customWidth="1"/>
    <col min="8451" max="8451" width="80.7265625" customWidth="1"/>
    <col min="8452" max="8452" width="13.7265625" customWidth="1"/>
    <col min="8453" max="8454" width="15.26953125" customWidth="1"/>
    <col min="8455" max="8455" width="9.7265625" customWidth="1"/>
    <col min="8705" max="8705" width="7.7265625" customWidth="1"/>
    <col min="8706" max="8706" width="28.7265625" customWidth="1"/>
    <col min="8707" max="8707" width="80.7265625" customWidth="1"/>
    <col min="8708" max="8708" width="13.7265625" customWidth="1"/>
    <col min="8709" max="8710" width="15.26953125" customWidth="1"/>
    <col min="8711" max="8711" width="9.7265625" customWidth="1"/>
    <col min="8961" max="8961" width="7.7265625" customWidth="1"/>
    <col min="8962" max="8962" width="28.7265625" customWidth="1"/>
    <col min="8963" max="8963" width="80.7265625" customWidth="1"/>
    <col min="8964" max="8964" width="13.7265625" customWidth="1"/>
    <col min="8965" max="8966" width="15.26953125" customWidth="1"/>
    <col min="8967" max="8967" width="9.7265625" customWidth="1"/>
    <col min="9217" max="9217" width="7.7265625" customWidth="1"/>
    <col min="9218" max="9218" width="28.7265625" customWidth="1"/>
    <col min="9219" max="9219" width="80.7265625" customWidth="1"/>
    <col min="9220" max="9220" width="13.7265625" customWidth="1"/>
    <col min="9221" max="9222" width="15.26953125" customWidth="1"/>
    <col min="9223" max="9223" width="9.7265625" customWidth="1"/>
    <col min="9473" max="9473" width="7.7265625" customWidth="1"/>
    <col min="9474" max="9474" width="28.7265625" customWidth="1"/>
    <col min="9475" max="9475" width="80.7265625" customWidth="1"/>
    <col min="9476" max="9476" width="13.7265625" customWidth="1"/>
    <col min="9477" max="9478" width="15.26953125" customWidth="1"/>
    <col min="9479" max="9479" width="9.7265625" customWidth="1"/>
    <col min="9729" max="9729" width="7.7265625" customWidth="1"/>
    <col min="9730" max="9730" width="28.7265625" customWidth="1"/>
    <col min="9731" max="9731" width="80.7265625" customWidth="1"/>
    <col min="9732" max="9732" width="13.7265625" customWidth="1"/>
    <col min="9733" max="9734" width="15.26953125" customWidth="1"/>
    <col min="9735" max="9735" width="9.7265625" customWidth="1"/>
    <col min="9985" max="9985" width="7.7265625" customWidth="1"/>
    <col min="9986" max="9986" width="28.7265625" customWidth="1"/>
    <col min="9987" max="9987" width="80.7265625" customWidth="1"/>
    <col min="9988" max="9988" width="13.7265625" customWidth="1"/>
    <col min="9989" max="9990" width="15.26953125" customWidth="1"/>
    <col min="9991" max="9991" width="9.7265625" customWidth="1"/>
    <col min="10241" max="10241" width="7.7265625" customWidth="1"/>
    <col min="10242" max="10242" width="28.7265625" customWidth="1"/>
    <col min="10243" max="10243" width="80.7265625" customWidth="1"/>
    <col min="10244" max="10244" width="13.7265625" customWidth="1"/>
    <col min="10245" max="10246" width="15.26953125" customWidth="1"/>
    <col min="10247" max="10247" width="9.7265625" customWidth="1"/>
    <col min="10497" max="10497" width="7.7265625" customWidth="1"/>
    <col min="10498" max="10498" width="28.7265625" customWidth="1"/>
    <col min="10499" max="10499" width="80.7265625" customWidth="1"/>
    <col min="10500" max="10500" width="13.7265625" customWidth="1"/>
    <col min="10501" max="10502" width="15.26953125" customWidth="1"/>
    <col min="10503" max="10503" width="9.7265625" customWidth="1"/>
    <col min="10753" max="10753" width="7.7265625" customWidth="1"/>
    <col min="10754" max="10754" width="28.7265625" customWidth="1"/>
    <col min="10755" max="10755" width="80.7265625" customWidth="1"/>
    <col min="10756" max="10756" width="13.7265625" customWidth="1"/>
    <col min="10757" max="10758" width="15.26953125" customWidth="1"/>
    <col min="10759" max="10759" width="9.7265625" customWidth="1"/>
    <col min="11009" max="11009" width="7.7265625" customWidth="1"/>
    <col min="11010" max="11010" width="28.7265625" customWidth="1"/>
    <col min="11011" max="11011" width="80.7265625" customWidth="1"/>
    <col min="11012" max="11012" width="13.7265625" customWidth="1"/>
    <col min="11013" max="11014" width="15.26953125" customWidth="1"/>
    <col min="11015" max="11015" width="9.7265625" customWidth="1"/>
    <col min="11265" max="11265" width="7.7265625" customWidth="1"/>
    <col min="11266" max="11266" width="28.7265625" customWidth="1"/>
    <col min="11267" max="11267" width="80.7265625" customWidth="1"/>
    <col min="11268" max="11268" width="13.7265625" customWidth="1"/>
    <col min="11269" max="11270" width="15.26953125" customWidth="1"/>
    <col min="11271" max="11271" width="9.7265625" customWidth="1"/>
    <col min="11521" max="11521" width="7.7265625" customWidth="1"/>
    <col min="11522" max="11522" width="28.7265625" customWidth="1"/>
    <col min="11523" max="11523" width="80.7265625" customWidth="1"/>
    <col min="11524" max="11524" width="13.7265625" customWidth="1"/>
    <col min="11525" max="11526" width="15.26953125" customWidth="1"/>
    <col min="11527" max="11527" width="9.7265625" customWidth="1"/>
    <col min="11777" max="11777" width="7.7265625" customWidth="1"/>
    <col min="11778" max="11778" width="28.7265625" customWidth="1"/>
    <col min="11779" max="11779" width="80.7265625" customWidth="1"/>
    <col min="11780" max="11780" width="13.7265625" customWidth="1"/>
    <col min="11781" max="11782" width="15.26953125" customWidth="1"/>
    <col min="11783" max="11783" width="9.7265625" customWidth="1"/>
    <col min="12033" max="12033" width="7.7265625" customWidth="1"/>
    <col min="12034" max="12034" width="28.7265625" customWidth="1"/>
    <col min="12035" max="12035" width="80.7265625" customWidth="1"/>
    <col min="12036" max="12036" width="13.7265625" customWidth="1"/>
    <col min="12037" max="12038" width="15.26953125" customWidth="1"/>
    <col min="12039" max="12039" width="9.7265625" customWidth="1"/>
    <col min="12289" max="12289" width="7.7265625" customWidth="1"/>
    <col min="12290" max="12290" width="28.7265625" customWidth="1"/>
    <col min="12291" max="12291" width="80.7265625" customWidth="1"/>
    <col min="12292" max="12292" width="13.7265625" customWidth="1"/>
    <col min="12293" max="12294" width="15.26953125" customWidth="1"/>
    <col min="12295" max="12295" width="9.7265625" customWidth="1"/>
    <col min="12545" max="12545" width="7.7265625" customWidth="1"/>
    <col min="12546" max="12546" width="28.7265625" customWidth="1"/>
    <col min="12547" max="12547" width="80.7265625" customWidth="1"/>
    <col min="12548" max="12548" width="13.7265625" customWidth="1"/>
    <col min="12549" max="12550" width="15.26953125" customWidth="1"/>
    <col min="12551" max="12551" width="9.7265625" customWidth="1"/>
    <col min="12801" max="12801" width="7.7265625" customWidth="1"/>
    <col min="12802" max="12802" width="28.7265625" customWidth="1"/>
    <col min="12803" max="12803" width="80.7265625" customWidth="1"/>
    <col min="12804" max="12804" width="13.7265625" customWidth="1"/>
    <col min="12805" max="12806" width="15.26953125" customWidth="1"/>
    <col min="12807" max="12807" width="9.7265625" customWidth="1"/>
    <col min="13057" max="13057" width="7.7265625" customWidth="1"/>
    <col min="13058" max="13058" width="28.7265625" customWidth="1"/>
    <col min="13059" max="13059" width="80.7265625" customWidth="1"/>
    <col min="13060" max="13060" width="13.7265625" customWidth="1"/>
    <col min="13061" max="13062" width="15.26953125" customWidth="1"/>
    <col min="13063" max="13063" width="9.7265625" customWidth="1"/>
    <col min="13313" max="13313" width="7.7265625" customWidth="1"/>
    <col min="13314" max="13314" width="28.7265625" customWidth="1"/>
    <col min="13315" max="13315" width="80.7265625" customWidth="1"/>
    <col min="13316" max="13316" width="13.7265625" customWidth="1"/>
    <col min="13317" max="13318" width="15.26953125" customWidth="1"/>
    <col min="13319" max="13319" width="9.7265625" customWidth="1"/>
    <col min="13569" max="13569" width="7.7265625" customWidth="1"/>
    <col min="13570" max="13570" width="28.7265625" customWidth="1"/>
    <col min="13571" max="13571" width="80.7265625" customWidth="1"/>
    <col min="13572" max="13572" width="13.7265625" customWidth="1"/>
    <col min="13573" max="13574" width="15.26953125" customWidth="1"/>
    <col min="13575" max="13575" width="9.7265625" customWidth="1"/>
    <col min="13825" max="13825" width="7.7265625" customWidth="1"/>
    <col min="13826" max="13826" width="28.7265625" customWidth="1"/>
    <col min="13827" max="13827" width="80.7265625" customWidth="1"/>
    <col min="13828" max="13828" width="13.7265625" customWidth="1"/>
    <col min="13829" max="13830" width="15.26953125" customWidth="1"/>
    <col min="13831" max="13831" width="9.7265625" customWidth="1"/>
    <col min="14081" max="14081" width="7.7265625" customWidth="1"/>
    <col min="14082" max="14082" width="28.7265625" customWidth="1"/>
    <col min="14083" max="14083" width="80.7265625" customWidth="1"/>
    <col min="14084" max="14084" width="13.7265625" customWidth="1"/>
    <col min="14085" max="14086" width="15.26953125" customWidth="1"/>
    <col min="14087" max="14087" width="9.7265625" customWidth="1"/>
    <col min="14337" max="14337" width="7.7265625" customWidth="1"/>
    <col min="14338" max="14338" width="28.7265625" customWidth="1"/>
    <col min="14339" max="14339" width="80.7265625" customWidth="1"/>
    <col min="14340" max="14340" width="13.7265625" customWidth="1"/>
    <col min="14341" max="14342" width="15.26953125" customWidth="1"/>
    <col min="14343" max="14343" width="9.7265625" customWidth="1"/>
    <col min="14593" max="14593" width="7.7265625" customWidth="1"/>
    <col min="14594" max="14594" width="28.7265625" customWidth="1"/>
    <col min="14595" max="14595" width="80.7265625" customWidth="1"/>
    <col min="14596" max="14596" width="13.7265625" customWidth="1"/>
    <col min="14597" max="14598" width="15.26953125" customWidth="1"/>
    <col min="14599" max="14599" width="9.7265625" customWidth="1"/>
    <col min="14849" max="14849" width="7.7265625" customWidth="1"/>
    <col min="14850" max="14850" width="28.7265625" customWidth="1"/>
    <col min="14851" max="14851" width="80.7265625" customWidth="1"/>
    <col min="14852" max="14852" width="13.7265625" customWidth="1"/>
    <col min="14853" max="14854" width="15.26953125" customWidth="1"/>
    <col min="14855" max="14855" width="9.7265625" customWidth="1"/>
    <col min="15105" max="15105" width="7.7265625" customWidth="1"/>
    <col min="15106" max="15106" width="28.7265625" customWidth="1"/>
    <col min="15107" max="15107" width="80.7265625" customWidth="1"/>
    <col min="15108" max="15108" width="13.7265625" customWidth="1"/>
    <col min="15109" max="15110" width="15.26953125" customWidth="1"/>
    <col min="15111" max="15111" width="9.7265625" customWidth="1"/>
    <col min="15361" max="15361" width="7.7265625" customWidth="1"/>
    <col min="15362" max="15362" width="28.7265625" customWidth="1"/>
    <col min="15363" max="15363" width="80.7265625" customWidth="1"/>
    <col min="15364" max="15364" width="13.7265625" customWidth="1"/>
    <col min="15365" max="15366" width="15.26953125" customWidth="1"/>
    <col min="15367" max="15367" width="9.7265625" customWidth="1"/>
    <col min="15617" max="15617" width="7.7265625" customWidth="1"/>
    <col min="15618" max="15618" width="28.7265625" customWidth="1"/>
    <col min="15619" max="15619" width="80.7265625" customWidth="1"/>
    <col min="15620" max="15620" width="13.7265625" customWidth="1"/>
    <col min="15621" max="15622" width="15.26953125" customWidth="1"/>
    <col min="15623" max="15623" width="9.7265625" customWidth="1"/>
    <col min="15873" max="15873" width="7.7265625" customWidth="1"/>
    <col min="15874" max="15874" width="28.7265625" customWidth="1"/>
    <col min="15875" max="15875" width="80.7265625" customWidth="1"/>
    <col min="15876" max="15876" width="13.7265625" customWidth="1"/>
    <col min="15877" max="15878" width="15.26953125" customWidth="1"/>
    <col min="15879" max="15879" width="9.7265625" customWidth="1"/>
    <col min="16129" max="16129" width="7.7265625" customWidth="1"/>
    <col min="16130" max="16130" width="28.7265625" customWidth="1"/>
    <col min="16131" max="16131" width="80.7265625" customWidth="1"/>
    <col min="16132" max="16132" width="13.7265625" customWidth="1"/>
    <col min="16133" max="16134" width="15.26953125" customWidth="1"/>
    <col min="16135" max="16135" width="9.7265625" customWidth="1"/>
  </cols>
  <sheetData>
    <row r="1" spans="1:8">
      <c r="A1" s="205" t="s">
        <v>15</v>
      </c>
      <c r="B1" s="206"/>
      <c r="C1" s="206"/>
      <c r="D1" s="206"/>
      <c r="E1" s="206"/>
      <c r="F1" s="206"/>
      <c r="G1" s="207"/>
    </row>
    <row r="2" spans="1:8">
      <c r="A2" s="208"/>
      <c r="B2" s="209"/>
      <c r="C2" s="209"/>
      <c r="D2" s="209"/>
      <c r="E2" s="209"/>
      <c r="F2" s="209"/>
      <c r="G2" s="210"/>
    </row>
    <row r="3" spans="1:8" ht="15" thickBot="1">
      <c r="A3" s="5"/>
      <c r="B3" s="214" t="s">
        <v>23</v>
      </c>
      <c r="C3" s="214"/>
      <c r="D3" s="214"/>
      <c r="E3" s="214"/>
      <c r="F3" s="214"/>
      <c r="G3" s="6"/>
    </row>
    <row r="4" spans="1:8">
      <c r="A4" s="211" t="s">
        <v>24</v>
      </c>
      <c r="B4" s="211" t="s">
        <v>25</v>
      </c>
      <c r="C4" s="211" t="s">
        <v>26</v>
      </c>
      <c r="D4" s="213" t="s">
        <v>27</v>
      </c>
      <c r="E4" s="213"/>
      <c r="F4" s="213"/>
      <c r="G4" s="213"/>
    </row>
    <row r="5" spans="1:8" ht="29">
      <c r="A5" s="212"/>
      <c r="B5" s="212"/>
      <c r="C5" s="212"/>
      <c r="D5" s="7" t="s">
        <v>28</v>
      </c>
      <c r="E5" s="7" t="s">
        <v>29</v>
      </c>
      <c r="F5" s="7" t="s">
        <v>30</v>
      </c>
      <c r="G5" s="7" t="s">
        <v>31</v>
      </c>
      <c r="H5" s="10" t="s">
        <v>113</v>
      </c>
    </row>
    <row r="6" spans="1:8" ht="26">
      <c r="A6" s="8">
        <v>1</v>
      </c>
      <c r="B6" s="8" t="s">
        <v>50</v>
      </c>
      <c r="C6" s="9" t="s">
        <v>91</v>
      </c>
      <c r="D6" s="8" t="s">
        <v>32</v>
      </c>
      <c r="E6" s="8"/>
      <c r="F6" s="8"/>
      <c r="G6" s="8"/>
    </row>
    <row r="7" spans="1:8">
      <c r="A7" s="7" t="s">
        <v>33</v>
      </c>
      <c r="B7" s="201" t="s">
        <v>83</v>
      </c>
      <c r="C7" s="201"/>
      <c r="D7" s="201"/>
      <c r="E7" s="201"/>
      <c r="F7" s="201"/>
      <c r="G7" s="201"/>
    </row>
    <row r="8" spans="1:8">
      <c r="A8" s="8">
        <v>2</v>
      </c>
      <c r="B8" s="8" t="s">
        <v>51</v>
      </c>
      <c r="C8" s="9" t="s">
        <v>84</v>
      </c>
      <c r="D8" s="8" t="s">
        <v>32</v>
      </c>
      <c r="E8" s="8"/>
      <c r="F8" s="8"/>
      <c r="G8" s="8"/>
    </row>
    <row r="9" spans="1:8">
      <c r="A9" s="8">
        <v>3</v>
      </c>
      <c r="B9" s="8" t="s">
        <v>34</v>
      </c>
      <c r="C9" s="9" t="s">
        <v>35</v>
      </c>
      <c r="D9" s="8" t="s">
        <v>32</v>
      </c>
      <c r="E9" s="8"/>
      <c r="F9" s="8"/>
      <c r="G9" s="8"/>
    </row>
    <row r="10" spans="1:8">
      <c r="A10" s="8">
        <v>4</v>
      </c>
      <c r="B10" s="8" t="s">
        <v>36</v>
      </c>
      <c r="C10" s="9" t="s">
        <v>37</v>
      </c>
      <c r="D10" s="8" t="s">
        <v>32</v>
      </c>
      <c r="E10" s="8"/>
      <c r="F10" s="8"/>
      <c r="G10" s="8"/>
    </row>
    <row r="11" spans="1:8">
      <c r="A11" s="8">
        <v>5</v>
      </c>
      <c r="B11" s="8" t="s">
        <v>38</v>
      </c>
      <c r="C11" s="9" t="s">
        <v>39</v>
      </c>
      <c r="D11" s="8" t="s">
        <v>32</v>
      </c>
      <c r="E11" s="8"/>
      <c r="F11" s="8"/>
      <c r="G11" s="8"/>
    </row>
    <row r="12" spans="1:8">
      <c r="A12" s="8">
        <v>6</v>
      </c>
      <c r="B12" s="8" t="s">
        <v>40</v>
      </c>
      <c r="C12" s="9" t="s">
        <v>41</v>
      </c>
      <c r="D12" s="8" t="s">
        <v>32</v>
      </c>
      <c r="E12" s="8"/>
      <c r="F12" s="8"/>
      <c r="G12" s="8"/>
    </row>
    <row r="13" spans="1:8" ht="39">
      <c r="A13" s="8">
        <v>7</v>
      </c>
      <c r="B13" s="8" t="s">
        <v>42</v>
      </c>
      <c r="C13" s="9" t="s">
        <v>85</v>
      </c>
      <c r="D13" s="8" t="s">
        <v>32</v>
      </c>
      <c r="E13" s="8"/>
      <c r="F13" s="8"/>
      <c r="G13" s="8"/>
    </row>
    <row r="14" spans="1:8" ht="26">
      <c r="A14" s="8">
        <v>8</v>
      </c>
      <c r="B14" s="8" t="s">
        <v>43</v>
      </c>
      <c r="C14" s="9" t="s">
        <v>86</v>
      </c>
      <c r="D14" s="8" t="s">
        <v>32</v>
      </c>
      <c r="E14" s="8"/>
      <c r="F14" s="8"/>
      <c r="G14" s="8"/>
    </row>
    <row r="15" spans="1:8" ht="26">
      <c r="A15" s="8">
        <v>9</v>
      </c>
      <c r="B15" s="8" t="s">
        <v>44</v>
      </c>
      <c r="C15" s="9" t="s">
        <v>87</v>
      </c>
      <c r="D15" s="8" t="s">
        <v>32</v>
      </c>
      <c r="E15" s="8"/>
      <c r="F15" s="8"/>
      <c r="G15" s="8"/>
    </row>
    <row r="16" spans="1:8" ht="26">
      <c r="A16" s="8">
        <v>10</v>
      </c>
      <c r="B16" s="8" t="s">
        <v>46</v>
      </c>
      <c r="C16" s="9" t="s">
        <v>47</v>
      </c>
      <c r="D16" s="8" t="s">
        <v>32</v>
      </c>
      <c r="E16" s="8"/>
      <c r="F16" s="8"/>
      <c r="G16" s="8"/>
    </row>
    <row r="17" spans="1:7">
      <c r="A17" s="8">
        <v>11</v>
      </c>
      <c r="B17" s="8" t="s">
        <v>52</v>
      </c>
      <c r="C17" s="9" t="s">
        <v>88</v>
      </c>
      <c r="D17" s="8" t="s">
        <v>32</v>
      </c>
      <c r="E17" s="8"/>
      <c r="F17" s="8"/>
      <c r="G17" s="8"/>
    </row>
    <row r="18" spans="1:7">
      <c r="A18" s="7" t="s">
        <v>45</v>
      </c>
      <c r="B18" s="201" t="s">
        <v>66</v>
      </c>
      <c r="C18" s="201"/>
      <c r="D18" s="201"/>
      <c r="E18" s="201"/>
      <c r="F18" s="201"/>
      <c r="G18" s="201"/>
    </row>
    <row r="19" spans="1:7" ht="27" customHeight="1">
      <c r="A19" s="198" t="s">
        <v>67</v>
      </c>
      <c r="B19" s="199"/>
      <c r="C19" s="199"/>
      <c r="D19" s="199"/>
      <c r="E19" s="199"/>
      <c r="F19" s="199"/>
      <c r="G19" s="200"/>
    </row>
    <row r="20" spans="1:7" ht="65">
      <c r="A20" s="8">
        <v>12</v>
      </c>
      <c r="B20" s="8" t="s">
        <v>68</v>
      </c>
      <c r="C20" s="9" t="s">
        <v>69</v>
      </c>
      <c r="D20" s="8" t="s">
        <v>32</v>
      </c>
      <c r="E20" s="8"/>
      <c r="F20" s="8"/>
      <c r="G20" s="8"/>
    </row>
    <row r="21" spans="1:7" ht="14.5" customHeight="1">
      <c r="A21" s="7" t="s">
        <v>48</v>
      </c>
      <c r="B21" s="202" t="s">
        <v>71</v>
      </c>
      <c r="C21" s="203"/>
      <c r="D21" s="203"/>
      <c r="E21" s="203"/>
      <c r="F21" s="203"/>
      <c r="G21" s="204"/>
    </row>
    <row r="22" spans="1:7" ht="52">
      <c r="A22" s="8">
        <v>13</v>
      </c>
      <c r="B22" s="8" t="s">
        <v>70</v>
      </c>
      <c r="C22" s="9" t="s">
        <v>92</v>
      </c>
      <c r="D22" s="8" t="s">
        <v>32</v>
      </c>
      <c r="E22" s="8"/>
      <c r="F22" s="8"/>
      <c r="G22" s="8"/>
    </row>
    <row r="23" spans="1:7">
      <c r="A23" s="8"/>
      <c r="B23" s="8" t="s">
        <v>13</v>
      </c>
      <c r="C23" s="9" t="s">
        <v>89</v>
      </c>
      <c r="D23" s="8" t="s">
        <v>32</v>
      </c>
      <c r="E23" s="8"/>
      <c r="F23" s="8"/>
      <c r="G23" s="8"/>
    </row>
    <row r="24" spans="1:7">
      <c r="A24" s="8"/>
      <c r="B24" s="8" t="s">
        <v>6</v>
      </c>
      <c r="C24" s="9" t="s">
        <v>72</v>
      </c>
      <c r="D24" s="8" t="s">
        <v>32</v>
      </c>
      <c r="E24" s="8"/>
      <c r="F24" s="8"/>
      <c r="G24" s="8"/>
    </row>
    <row r="25" spans="1:7">
      <c r="A25" s="8"/>
      <c r="B25" s="8" t="s">
        <v>5</v>
      </c>
      <c r="C25" s="9" t="s">
        <v>73</v>
      </c>
      <c r="D25" s="8" t="s">
        <v>32</v>
      </c>
      <c r="E25" s="8"/>
      <c r="F25" s="8"/>
      <c r="G25" s="8"/>
    </row>
    <row r="26" spans="1:7">
      <c r="A26" s="8"/>
      <c r="B26" s="8" t="s">
        <v>7</v>
      </c>
      <c r="C26" s="9" t="s">
        <v>90</v>
      </c>
      <c r="D26" s="8" t="s">
        <v>32</v>
      </c>
      <c r="E26" s="8"/>
      <c r="F26" s="8"/>
      <c r="G26" s="8"/>
    </row>
    <row r="27" spans="1:7">
      <c r="A27" s="8">
        <v>14</v>
      </c>
      <c r="B27" s="8" t="s">
        <v>74</v>
      </c>
      <c r="C27" s="9" t="s">
        <v>75</v>
      </c>
      <c r="D27" s="8"/>
      <c r="E27" s="8"/>
      <c r="F27" s="8"/>
      <c r="G27" s="8" t="s">
        <v>32</v>
      </c>
    </row>
    <row r="28" spans="1:7" ht="52">
      <c r="A28" s="8">
        <v>15</v>
      </c>
      <c r="B28" s="8" t="s">
        <v>76</v>
      </c>
      <c r="C28" s="9" t="s">
        <v>93</v>
      </c>
      <c r="D28" s="8" t="s">
        <v>32</v>
      </c>
      <c r="E28" s="8"/>
      <c r="F28" s="8"/>
      <c r="G28" s="8"/>
    </row>
    <row r="29" spans="1:7" ht="26">
      <c r="A29" s="8"/>
      <c r="B29" s="8" t="s">
        <v>8</v>
      </c>
      <c r="C29" s="9" t="s">
        <v>94</v>
      </c>
      <c r="D29" s="8" t="s">
        <v>32</v>
      </c>
      <c r="E29" s="8"/>
      <c r="F29" s="8"/>
      <c r="G29" s="8"/>
    </row>
    <row r="30" spans="1:7">
      <c r="A30" s="8"/>
      <c r="B30" s="8" t="s">
        <v>4</v>
      </c>
      <c r="C30" s="9" t="s">
        <v>95</v>
      </c>
      <c r="D30" s="8" t="s">
        <v>32</v>
      </c>
      <c r="E30" s="8"/>
      <c r="F30" s="8"/>
      <c r="G30" s="8"/>
    </row>
    <row r="31" spans="1:7" ht="39">
      <c r="A31" s="8">
        <v>16</v>
      </c>
      <c r="B31" s="8" t="s">
        <v>49</v>
      </c>
      <c r="C31" s="9" t="s">
        <v>107</v>
      </c>
      <c r="D31" s="8"/>
      <c r="E31" s="8"/>
      <c r="F31" s="8"/>
      <c r="G31" s="8" t="s">
        <v>32</v>
      </c>
    </row>
    <row r="32" spans="1:7">
      <c r="A32" s="8">
        <v>17</v>
      </c>
      <c r="B32" s="8" t="s">
        <v>70</v>
      </c>
      <c r="C32" s="9" t="s">
        <v>96</v>
      </c>
      <c r="D32" s="8"/>
      <c r="E32" s="8"/>
      <c r="F32" s="8"/>
      <c r="G32" s="8" t="s">
        <v>32</v>
      </c>
    </row>
    <row r="33" spans="1:7">
      <c r="A33" s="8">
        <v>18</v>
      </c>
      <c r="B33" s="8" t="s">
        <v>77</v>
      </c>
      <c r="C33" s="9" t="s">
        <v>98</v>
      </c>
      <c r="D33" s="8"/>
      <c r="E33" s="8"/>
      <c r="F33" s="8"/>
      <c r="G33" s="8" t="s">
        <v>32</v>
      </c>
    </row>
    <row r="34" spans="1:7">
      <c r="A34" s="8">
        <v>19</v>
      </c>
      <c r="B34" s="8" t="s">
        <v>78</v>
      </c>
      <c r="C34" s="9" t="s">
        <v>108</v>
      </c>
      <c r="D34" s="8" t="s">
        <v>32</v>
      </c>
      <c r="E34" s="8"/>
      <c r="F34" s="8"/>
      <c r="G34" s="8"/>
    </row>
    <row r="35" spans="1:7" ht="39">
      <c r="A35" s="8">
        <v>20</v>
      </c>
      <c r="B35" s="8" t="s">
        <v>79</v>
      </c>
      <c r="C35" s="9" t="s">
        <v>99</v>
      </c>
      <c r="D35" s="8"/>
      <c r="E35" s="8"/>
      <c r="F35" s="8"/>
      <c r="G35" s="8" t="s">
        <v>32</v>
      </c>
    </row>
    <row r="36" spans="1:7">
      <c r="A36" s="8">
        <v>21</v>
      </c>
      <c r="B36" s="8" t="s">
        <v>80</v>
      </c>
      <c r="C36" s="9" t="s">
        <v>100</v>
      </c>
      <c r="D36" s="8" t="s">
        <v>32</v>
      </c>
      <c r="E36" s="8"/>
      <c r="F36" s="8"/>
      <c r="G36" s="8"/>
    </row>
    <row r="37" spans="1:7" ht="39">
      <c r="A37" s="8">
        <v>22</v>
      </c>
      <c r="B37" s="8" t="s">
        <v>81</v>
      </c>
      <c r="C37" s="9" t="s">
        <v>109</v>
      </c>
      <c r="D37" s="8" t="s">
        <v>32</v>
      </c>
      <c r="E37" s="8"/>
      <c r="F37" s="8"/>
      <c r="G37" s="8"/>
    </row>
    <row r="38" spans="1:7" ht="39">
      <c r="A38" s="8">
        <v>23</v>
      </c>
      <c r="B38" s="8" t="s">
        <v>82</v>
      </c>
      <c r="C38" s="9" t="s">
        <v>106</v>
      </c>
      <c r="D38" s="8" t="s">
        <v>32</v>
      </c>
      <c r="E38" s="8"/>
      <c r="F38" s="8"/>
      <c r="G38" s="8"/>
    </row>
    <row r="39" spans="1:7">
      <c r="A39" s="8"/>
      <c r="B39" s="8"/>
      <c r="C39" s="9"/>
      <c r="D39" s="8"/>
      <c r="E39" s="8"/>
      <c r="F39" s="8"/>
      <c r="G39" s="8"/>
    </row>
    <row r="41" spans="1:7" ht="25.5" customHeight="1">
      <c r="A41" s="197" t="s">
        <v>110</v>
      </c>
      <c r="B41" s="197"/>
      <c r="C41" s="197"/>
      <c r="D41" s="197"/>
      <c r="E41" s="197"/>
      <c r="F41" s="197"/>
      <c r="G41" s="197"/>
    </row>
    <row r="42" spans="1:7" ht="30.65" customHeight="1"/>
  </sheetData>
  <sheetProtection algorithmName="SHA-512" hashValue="i614UOE6MtR3I//Zvey2a7W3XaS8aJ8lK+LYyA7K+uGT7CJcqyDYGtbXBOKoRtFj8+X+dcz1Mp88CyoCM7t6zg==" saltValue="T4CLdmmPJNxd/dXyHAQdMg==" spinCount="100000" sheet="1" selectLockedCells="1"/>
  <mergeCells count="11">
    <mergeCell ref="A1:G2"/>
    <mergeCell ref="A4:A5"/>
    <mergeCell ref="B4:B5"/>
    <mergeCell ref="C4:C5"/>
    <mergeCell ref="D4:G4"/>
    <mergeCell ref="B3:F3"/>
    <mergeCell ref="A41:G41"/>
    <mergeCell ref="A19:G19"/>
    <mergeCell ref="B7:G7"/>
    <mergeCell ref="B18:G18"/>
    <mergeCell ref="B21:G21"/>
  </mergeCells>
  <dataValidations count="1">
    <dataValidation errorStyle="warning" allowBlank="1" showInputMessage="1" showErrorMessage="1" errorTitle="DATOS NO MODIFICABLES"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00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6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2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8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4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0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6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2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8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4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0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6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2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8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4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xr:uid="{00000000-0002-0000-0200-000000000000}"/>
  </dataValidations>
  <hyperlinks>
    <hyperlink ref="H5" location="LEGALIZACION!A1" display="IR A FORMATO"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26</vt:i4>
      </vt:variant>
    </vt:vector>
  </HeadingPairs>
  <TitlesOfParts>
    <vt:vector size="29" baseType="lpstr">
      <vt:lpstr>LEGALIZACION</vt:lpstr>
      <vt:lpstr>PARAMETROS</vt:lpstr>
      <vt:lpstr>INSTRUCTIVO</vt:lpstr>
      <vt:lpstr>ANTICIPO</vt:lpstr>
      <vt:lpstr>AREA</vt:lpstr>
      <vt:lpstr>LEGALIZACION!Área_de_impresión</vt:lpstr>
      <vt:lpstr>CARGO</vt:lpstr>
      <vt:lpstr>CONSECUTIVO</vt:lpstr>
      <vt:lpstr>DESTINO</vt:lpstr>
      <vt:lpstr>EMPLEADO</vt:lpstr>
      <vt:lpstr>EVENTO</vt:lpstr>
      <vt:lpstr>FECHA_FIN</vt:lpstr>
      <vt:lpstr>FECHA_INICIO</vt:lpstr>
      <vt:lpstr>FECHA_LEGALIZACION</vt:lpstr>
      <vt:lpstr>ID</vt:lpstr>
      <vt:lpstr>INFORME</vt:lpstr>
      <vt:lpstr>JEFE</vt:lpstr>
      <vt:lpstr>MANUTENCION</vt:lpstr>
      <vt:lpstr>Nolegalizacion</vt:lpstr>
      <vt:lpstr>NOMBRE</vt:lpstr>
      <vt:lpstr>ORDENADOR</vt:lpstr>
      <vt:lpstr>OTROS_GASTOS</vt:lpstr>
      <vt:lpstr>SALARIO</vt:lpstr>
      <vt:lpstr>SALDOA_FVR</vt:lpstr>
      <vt:lpstr>LEGALIZACION!Títulos_a_imprimir</vt:lpstr>
      <vt:lpstr>TOTAL_GASTOS</vt:lpstr>
      <vt:lpstr>TOTAL_GASTOS_AUTOS</vt:lpstr>
      <vt:lpstr>TOTAL_LEGALIZADOS</vt:lpstr>
      <vt:lpstr>VALOR_MANUTENCION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Mabel Orjuela</dc:creator>
  <cp:lastModifiedBy>Fernando Escobar Mendoza</cp:lastModifiedBy>
  <cp:lastPrinted>2024-08-28T16:52:11Z</cp:lastPrinted>
  <dcterms:created xsi:type="dcterms:W3CDTF">2015-01-26T16:25:58Z</dcterms:created>
  <dcterms:modified xsi:type="dcterms:W3CDTF">2024-09-05T13:59:37Z</dcterms:modified>
</cp:coreProperties>
</file>