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fonturcolombia-my.sharepoint.com/personal/fescobar_fontur_com_co/Documents/FESCOBAR/FONTUR/02 DOCUMENTOS/017 Gestión de Operaciones Financieras/"/>
    </mc:Choice>
  </mc:AlternateContent>
  <xr:revisionPtr revIDLastSave="0" documentId="13_ncr:1_{D3A0A831-6955-483A-B8AB-06FE9DEA978B}" xr6:coauthVersionLast="47" xr6:coauthVersionMax="47" xr10:uidLastSave="{00000000-0000-0000-0000-000000000000}"/>
  <workbookProtection workbookAlgorithmName="SHA-512" workbookHashValue="QZqwDNtXHEeUxR+uOOxtkTbK755hZgRNhoywEO3XA2DA1g7EPgNg1UG0DKzTbSV51Bd2lCLxKxAG9Mzlpjxebw==" workbookSaltValue="lLvWTqLBGUXaF6vtYGJsFw==" workbookSpinCount="100000" lockStructure="1"/>
  <bookViews>
    <workbookView xWindow="-110" yWindow="-110" windowWidth="19420" windowHeight="10300" xr2:uid="{00000000-000D-0000-FFFF-FFFF00000000}"/>
  </bookViews>
  <sheets>
    <sheet name="FORMATO" sheetId="18" r:id="rId1"/>
    <sheet name="PARAMETROS" sheetId="11" state="hidden" r:id="rId2"/>
    <sheet name="INSTRUCTIVO" sheetId="19" r:id="rId3"/>
  </sheets>
  <definedNames>
    <definedName name="_xlnm._FilterDatabase" localSheetId="1" hidden="1">PARAMETROS!$A$1:$N$26</definedName>
    <definedName name="ANTICIPO">INSTRUCTIVO!$A$63:$G$63</definedName>
    <definedName name="AREA">INSTRUCTIVO!$A$46:$G$46</definedName>
    <definedName name="_xlnm.Print_Area" localSheetId="0">FORMATO!$C$1:$L$64</definedName>
    <definedName name="_xlnm.Print_Area" localSheetId="2">INSTRUCTIVO!$A$1:$G$93</definedName>
    <definedName name="CARGO">INSTRUCTIVO!$A$45:$G$45</definedName>
    <definedName name="CATEGORIA">INSTRUCTIVO!$A$6:$G$8</definedName>
    <definedName name="CELULAR">INSTRUCTIVO!$A$42:$G$42</definedName>
    <definedName name="CONSECUTIVO">INSTRUCTIVO!$A$9:$G$36</definedName>
    <definedName name="CONTRATISTA">PARAMETROS!$M$3:$M$4</definedName>
    <definedName name="CONTROL_PPTAL">INSTRUCTIVO!#REF!</definedName>
    <definedName name="COSTO_APROX">INSTRUCTIVO!$A$83:$G$90</definedName>
    <definedName name="COSTO_APROX1">INSTRUCTIVO!$A$83:$G$87</definedName>
    <definedName name="DESTINO">INSTRUCTIVO!$A$47:$G$47</definedName>
    <definedName name="DIAS">INSTRUCTIVO!$A$57:$G$57</definedName>
    <definedName name="DNE">INSTRUCTIVO!#REF!</definedName>
    <definedName name="EMAIL">INSTRUCTIVO!$A$43:$G$43</definedName>
    <definedName name="EMPLEADO">PARAMETROS!$J$3</definedName>
    <definedName name="EVENTO">INSTRUCTIVO!$A$51:$G$51</definedName>
    <definedName name="EXTERNO">PARAMETROS!$L$3:$L$4</definedName>
    <definedName name="FECHA_FIN">INSTRUCTIVO!$A$49:$G$49</definedName>
    <definedName name="FECHA_INICIO">INSTRUCTIVO!$A$48:$G$48</definedName>
    <definedName name="FECHA_SOLICITUD">INSTRUCTIVO!$A$38:$G$38</definedName>
    <definedName name="FECHADENACIMIENTO">INSTRUCTIVO!$A$41:$G$41</definedName>
    <definedName name="FUENTE">INSTRUCTIVO!$A$75:$G$76</definedName>
    <definedName name="GENERA_MANUTENCION">INSTRUCTIVO!$A$53:$G$55</definedName>
    <definedName name="GERENTE">INSTRUCTIVO!$A$92:$G$92</definedName>
    <definedName name="HOTEL">INSTRUCTIVO!$A$79:$G$82</definedName>
    <definedName name="ID">INSTRUCTIVO!$A$40:$G$40</definedName>
    <definedName name="LIQUIDACION">INSTRUCTIVO!$A$62:$G$62</definedName>
    <definedName name="MONEDA">INSTRUCTIVO!$A$58:$G$60</definedName>
    <definedName name="NA">PARAMETROS!$E$5</definedName>
    <definedName name="NOMBRE">INSTRUCTIVO!$A$39:$G$39</definedName>
    <definedName name="NOMBREPROYECTO">INSTRUCTIVO!$A$50:$G$50</definedName>
    <definedName name="Noproyecto">INSTRUCTIVO!$A$44:$G$44</definedName>
    <definedName name="NUMERODDP">INSTRUCTIVO!$A$78:$G$78</definedName>
    <definedName name="OBSERVACIONES">INSTRUCTIVO!$A$90:$G$90</definedName>
    <definedName name="ORDENADOR">INSTRUCTIVO!$A$91:$G$91</definedName>
    <definedName name="PLAZO">INSTRUCTIVO!$A$88:$G$88</definedName>
    <definedName name="PRESUPUESTO">INSTRUCTIVO!#REF!</definedName>
    <definedName name="REQUIERE">PARAMETROS!$E$3:$E$4</definedName>
    <definedName name="RUTA">INSTRUCTIVO!$A$69:$G$73</definedName>
    <definedName name="SALARIO">INSTRUCTIVO!$A$56:$G$56</definedName>
    <definedName name="TEMPORAL">PARAMETROS!$K$3</definedName>
    <definedName name="TIQUETE">INSTRUCTIVO!$A$65:$G$67</definedName>
    <definedName name="TOTALGASTO">INSTRUCTIVO!$A$88:$G$88</definedName>
    <definedName name="TOTALGASTO1">INSTRUCTIVO!$A$89:$G$89</definedName>
    <definedName name="TOTALGASTOS">INSTRUCTIVO!$A$83:$G$87,INSTRUCTIVO!$A$89:$G$89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8" l="1"/>
  <c r="E7" i="18" l="1"/>
  <c r="J32" i="18"/>
  <c r="J25" i="18" l="1"/>
  <c r="D26" i="18"/>
  <c r="F7" i="18"/>
  <c r="J26" i="18" l="1"/>
  <c r="J44" i="18" s="1"/>
  <c r="F27" i="18"/>
  <c r="J52" i="18" l="1"/>
</calcChain>
</file>

<file path=xl/sharedStrings.xml><?xml version="1.0" encoding="utf-8"?>
<sst xmlns="http://schemas.openxmlformats.org/spreadsheetml/2006/main" count="403" uniqueCount="263">
  <si>
    <t>Tarifa según Manual</t>
  </si>
  <si>
    <t>MONEDA</t>
  </si>
  <si>
    <t>DOLARES</t>
  </si>
  <si>
    <t>REQUIERE</t>
  </si>
  <si>
    <t>NO</t>
  </si>
  <si>
    <t>N° de Solicitud</t>
  </si>
  <si>
    <t>Alojamiento</t>
  </si>
  <si>
    <t>Tiquetes</t>
  </si>
  <si>
    <t>Otros</t>
  </si>
  <si>
    <t>Diligenciar en caso de requerir:</t>
  </si>
  <si>
    <t>SI</t>
  </si>
  <si>
    <t>PESOS</t>
  </si>
  <si>
    <t>I. INFORMACIÓN GENERAL</t>
  </si>
  <si>
    <t>II. LIQUIDACIÓN GASTOS DE MANUTENCION   (APLICA PARA ALIMENTACION Y TRANSPORTE)</t>
  </si>
  <si>
    <t xml:space="preserve">   NOMBRE :</t>
  </si>
  <si>
    <t xml:space="preserve">   CARGO :</t>
  </si>
  <si>
    <t>LA LEGALIZACION DEBE REALIZARSE DENTRO DE LOS 3 DIAS HABILES SIGUIENTES A LA COMISIÓN.</t>
  </si>
  <si>
    <t>III. SOLICITUD DE TRANSPORTE Y ALOJAMIENTO</t>
  </si>
  <si>
    <t>SOLICITUD DE GASTOS DE VIAJE</t>
  </si>
  <si>
    <t>EMPLEADO</t>
  </si>
  <si>
    <t>EXTERNO</t>
  </si>
  <si>
    <t>Seleccione su categoria</t>
  </si>
  <si>
    <t>CATEGORIA</t>
  </si>
  <si>
    <t>2. N° de Solicitud</t>
  </si>
  <si>
    <t>CAMPO</t>
  </si>
  <si>
    <t xml:space="preserve">NOMBRE  </t>
  </si>
  <si>
    <t>DESCRIPCIÓN</t>
  </si>
  <si>
    <t>I</t>
  </si>
  <si>
    <t>X</t>
  </si>
  <si>
    <t>II</t>
  </si>
  <si>
    <t>III</t>
  </si>
  <si>
    <t>1. Seleccione su categoria *</t>
  </si>
  <si>
    <t>3. Fecha de Solicitud *</t>
  </si>
  <si>
    <t>4. Nombres y apellidos *</t>
  </si>
  <si>
    <t>Manutención</t>
  </si>
  <si>
    <t>AREA</t>
  </si>
  <si>
    <t>CONSECUTIVO</t>
  </si>
  <si>
    <t>DCPF</t>
  </si>
  <si>
    <t>EXT</t>
  </si>
  <si>
    <t>FORMATO SOLICITUD DE GASTOS DE VIAJE</t>
  </si>
  <si>
    <t>Fecha de Solicitud *</t>
  </si>
  <si>
    <t>Nombres y apellidos *</t>
  </si>
  <si>
    <t>Documento de Identificacion*</t>
  </si>
  <si>
    <t>Celular *</t>
  </si>
  <si>
    <t>Correo electrónico *</t>
  </si>
  <si>
    <t>Cargo *</t>
  </si>
  <si>
    <t>Area *</t>
  </si>
  <si>
    <t>Destino *</t>
  </si>
  <si>
    <t>Fecha Inicio *</t>
  </si>
  <si>
    <t>Fecha finalización *</t>
  </si>
  <si>
    <t>LIQUIDACIÓN GASTOS DE MANUTENCION   (APLICA PARA ALIMENTACION Y TRANSPORTE)</t>
  </si>
  <si>
    <t>De acuerdo con lo establecido en el Manual de Gastos de Viaje vigente, indique si esta solicitud genera Gastos de Manutención *</t>
  </si>
  <si>
    <t>Rango salarial *</t>
  </si>
  <si>
    <t>N° de días autorizados</t>
  </si>
  <si>
    <t>Moneda *</t>
  </si>
  <si>
    <t>TRM</t>
  </si>
  <si>
    <t>Base de liquidación</t>
  </si>
  <si>
    <t>Total Anticipo por girar</t>
  </si>
  <si>
    <t>SOLICITUD DE TRANSPORTE Y ALOJAMIENTO</t>
  </si>
  <si>
    <t>Tiquete Aereo *</t>
  </si>
  <si>
    <t>Transp. Terrestre*</t>
  </si>
  <si>
    <t>Alojamiento*</t>
  </si>
  <si>
    <t>Ruta</t>
  </si>
  <si>
    <t>Fecha de salida</t>
  </si>
  <si>
    <t>Fecha de Regreso</t>
  </si>
  <si>
    <t>Hora</t>
  </si>
  <si>
    <t>Aerolinea - Transportadora</t>
  </si>
  <si>
    <t>Hotel</t>
  </si>
  <si>
    <t>Fecha de entrada</t>
  </si>
  <si>
    <t>Fecha de Salida</t>
  </si>
  <si>
    <t>Tarifa Noche Sin Impuestos</t>
  </si>
  <si>
    <t>Plazo de Compra (Día-hora)</t>
  </si>
  <si>
    <t>Costo Aproximado de la Comision</t>
  </si>
  <si>
    <t>Total gastos de viaje</t>
  </si>
  <si>
    <t>Observaciones</t>
  </si>
  <si>
    <t>AREA QUE DILIGENCIA</t>
  </si>
  <si>
    <t>EMPLEADO O EXTERNO</t>
  </si>
  <si>
    <t>DIRECCION ADMINISTRATIVA</t>
  </si>
  <si>
    <t>NEGOCIOS ESPECIALES</t>
  </si>
  <si>
    <t>Seleccione de la lista desplegable la categoria a que pertenece, acorde con la siguiente clasificación:</t>
  </si>
  <si>
    <t>Consecutivo de la solicitud, asignado por la Dirección Administrativa al momento de dar inicio al trámite. La referencia alfabética es asignada automáticamente de acuerdo al area que corresponde el tercero, de acuerdo con la siguiente clasificación:</t>
  </si>
  <si>
    <t>INFORMACION GENERAL : corresponde a los datos básicos requeridos, con respecto al tercero que llevará a cabo la comisión sobre la cual se realiza la solicitud.</t>
  </si>
  <si>
    <t>Incluya nombres y apellidos del tercero</t>
  </si>
  <si>
    <t>Relacione No de documento de identificación del tercero comisionado</t>
  </si>
  <si>
    <t>Corresponde a No celular para contacto con el tercero durante el trámite de la solicitud o eventualmente durante el tiempo de cumplimiento de la comisión</t>
  </si>
  <si>
    <t>Corresponde a correo electrónico para contacto con el tercero durante el trámite de la solicitud o eventualmente durante el tiempo de cumplimiento de la comisión</t>
  </si>
  <si>
    <t>Aplica solamente para empleados del P.A. Fontur. Relacione el cargo que desempeña en Fontur</t>
  </si>
  <si>
    <t>Seleccione de la lista desplegable el Area a que pertenece</t>
  </si>
  <si>
    <t>Diligencie fecha de solicitud de gastos de viaje (Formato DD-MM-AAAA)</t>
  </si>
  <si>
    <t>Corresponde a la fecha en que inicia el desplazamiento desde la ciudad de su sede habitual de trabajo para el cumplimiento de la comisión de viaje. (Formato DD-MM-AAAA)</t>
  </si>
  <si>
    <t>Incluya una breve descripción del evento o actividad a realizar para la cual ha sido comisionado</t>
  </si>
  <si>
    <t>Seleccione de la lista desplegable SI o NO, de acuerdo con lo establecido en el Manual de Gastos de Viaje vigente. En cada caso, el formato realizará liquidación automática así:</t>
  </si>
  <si>
    <t>Seleccione de la lista desplegable el rango salarial en que se encuentra de acuerdo con su relación laboral con el P.A. Fontur</t>
  </si>
  <si>
    <t>AUTOMÁTICO</t>
  </si>
  <si>
    <t>(Campo autoformulado) De acuerdo con la información de los campos 11 y 12 y lo establecido en el Manual de Gastos de Viaje vigente, liquida el total de días autorizados para la comisión.</t>
  </si>
  <si>
    <t>Seleccione de la lista despleglable de acuerdo con los siguientes criterios:</t>
  </si>
  <si>
    <t>Aplica para comisiones de viaje a desarrollar dentro del territorio nacional</t>
  </si>
  <si>
    <t>Aplica para comisiones de viaje fuera del territorio nacional</t>
  </si>
  <si>
    <t>Acorde con su rango salarial y el tiempo dispuesto para la comisión liquidará el valor de gastos de manutención a girar.</t>
  </si>
  <si>
    <t>No realizará liquidación de gastos de manutención a girar.</t>
  </si>
  <si>
    <t>Campo en blanco, aplica solamente para comisiones al exterior. Será diligenciado para efectos de registro en COP del valor de gastos de manutención liquidados para cumplimiento de la comisión</t>
  </si>
  <si>
    <t>(Campo autoformulado) De acuerdo con la información del campo 15 y lo establecido en el Manual de Gastos de Viaje vigente, relaciona el valor base de liquidación diario, para efectos de liquidación de gastos de manutención</t>
  </si>
  <si>
    <t>(Campo autoformulado) De acuerdo con la información de los campos 16 y 19 y lo establecido en el Manual de Gastos de Viaje vigente, liquida el valor total de anticipo por gastos de manutención a girar</t>
  </si>
  <si>
    <t>Seleccione SI o NO, informando si requiere y solicita tiquetes aereos para desplazamiento hacia el destino de la comisión de viaje para efectos de cotización y reserva</t>
  </si>
  <si>
    <t>Seleccione SI o NO, informando si para el cumplimiento de la comisión de viaje requiere y solicita alojamiento fuera de la ciudad de su sede habitual de trabajo,  para efectos de cotización y reserva</t>
  </si>
  <si>
    <t>Desplazamientos requeridos (ejemplo: Medellín - Cartagena) (Cartagena - Medellin)</t>
  </si>
  <si>
    <t>Hora aproximada requerida para abordar</t>
  </si>
  <si>
    <t>Aerolinea o vuelo sugerido a cotizar para el cumplimiento de la comisión de viaje</t>
  </si>
  <si>
    <t>Si la selección en los campos 22 o 23 fue SI, por favor diligencie los siguientes datos para las celdas 25, 26, 27, 28 y 29</t>
  </si>
  <si>
    <t>Si la selección en el campo 24 fue SI, por favor diligencie los siguientes datos para las celdas 30, 31 y 32</t>
  </si>
  <si>
    <t>Relacione el nombre del hotel sugerido a cotizar para el cumplimiento de la comisión de viaje</t>
  </si>
  <si>
    <t>Fecha en la que requiere ingresar al hotel para tomar alojamiento</t>
  </si>
  <si>
    <t>Fecha en la que requiere salir del hotel</t>
  </si>
  <si>
    <t>Información a diligenciar al momento de la cotización del servicio</t>
  </si>
  <si>
    <t>Relacione el presupuesto que debe afectarse para los gastos correspondientes a Tiquetes Aereos, Transporte Terrestre y/o alojamiento (ejemplo: Funcionamiento). Si estos se encuentran respaldados por DDP (Documento de Disponibilidad Presupuestal) incluya No de DDP, año del DDP y fuente de recursos (ejemplo: DDPXXX-2017, Fiscales)</t>
  </si>
  <si>
    <t>Firma de quien valida que exista disponibilidad presupuestal frente al valor Total Gastos de Viaje (campo 38) previo a la autorización del Ordenador del Gasto</t>
  </si>
  <si>
    <t>Compuesto por la siguiente información a incluir:</t>
  </si>
  <si>
    <t>(Campo autoformulado) Relaciona el valor total de gastos de manutención a girar como anticipo, resultado del campo 20</t>
  </si>
  <si>
    <t>Incluya el valor total de la cotización por concepto de tiquetes</t>
  </si>
  <si>
    <t>Incluya el valor total de la cotización por concepto de alojamiento</t>
  </si>
  <si>
    <t>Incluya el valor total de la cotización por otros conceptos</t>
  </si>
  <si>
    <t>Relacione el valor total de gastos de viaje para la comisión, resultado de los cuatro campos anteriores</t>
  </si>
  <si>
    <t>Relacione si existen observaciones a tener en cuenta durante el proceso de liquidación, cotización, reserva o autorización de los valores</t>
  </si>
  <si>
    <t>Incluya unicamente destino en el cual se llevará a cabo la comisión. Si para efectos de desplazamiento requiere realizar escalas de llegada o salida del destino, no incluya estas escalas. Para comisión al exterior, relacione País y Ciudad en la que se llevará a cabo la comisión</t>
  </si>
  <si>
    <t>Aplica únicamente para comisiones de la Gerencia General del P.A. Fontur. Seleccione SI o NO, informando si requiere y solicita transporte terrestre para desplazamiento hacia o dentro del destino de la comisión de viaje para efectos de cotización y reserva</t>
  </si>
  <si>
    <t>Relacione la fecha y hora maximas para confirmar la reserva al area de tiquetes. Despues de este termino los valores cotizados se encuentran sujetos a disponibilidad y la tarifa se incrementa</t>
  </si>
  <si>
    <t>Corresponde a la fecha en que retornará a la ciudad de su sede habitual de trabajo, después del cumplimiento de la comisión de viaje. (Formato DD-MM-AAAA)</t>
  </si>
  <si>
    <t>Fecha en la que requiere iniciar el desplazamiento de salida</t>
  </si>
  <si>
    <t>Fecha en la que requiere iniciar el desplazamiento de regreso</t>
  </si>
  <si>
    <t>Control presupuestal</t>
  </si>
  <si>
    <t>IR A FORMATO</t>
  </si>
  <si>
    <t xml:space="preserve">                                      INSTRUCTIVO PARA DILIGENCIAMIENTO</t>
  </si>
  <si>
    <t>Los campos marcados con asterisco (*) son obligatorios y la falta de diligenciamiento puede retrasar la gestión de acuerdo con los requerimientos establecidos en el proceso de Gastos de Viaje del Patrimonio Autonomo Fondo Nacional del Turismo FONTUR</t>
  </si>
  <si>
    <t>SGEN</t>
  </si>
  <si>
    <t>SECRETARÍA GENERAL</t>
  </si>
  <si>
    <t>DINF</t>
  </si>
  <si>
    <t>DPROM</t>
  </si>
  <si>
    <t>DCOMN</t>
  </si>
  <si>
    <r>
      <rPr>
        <b/>
        <sz val="10"/>
        <color indexed="8"/>
        <rFont val="Calibri"/>
        <family val="2"/>
        <scheme val="minor"/>
      </rPr>
      <t xml:space="preserve">EMPLEADO: </t>
    </r>
    <r>
      <rPr>
        <sz val="10"/>
        <color indexed="8"/>
        <rFont val="Calibri"/>
        <family val="2"/>
        <scheme val="minor"/>
      </rPr>
      <t>corresponde únicamente a los terceros que presentan vínculo laboral vigente con el P.A. Fontur</t>
    </r>
  </si>
  <si>
    <r>
      <rPr>
        <b/>
        <sz val="10"/>
        <color indexed="8"/>
        <rFont val="Calibri"/>
        <family val="2"/>
        <scheme val="minor"/>
      </rPr>
      <t xml:space="preserve">EXTERNO: </t>
    </r>
    <r>
      <rPr>
        <sz val="10"/>
        <color indexed="8"/>
        <rFont val="Calibri"/>
        <family val="2"/>
        <scheme val="minor"/>
      </rPr>
      <t>personal en misión, vinculados a proyectos o contratistas. Para estos últimos aplica únicamente cuando la solicitud se deriva de las obligaciones establecidas contractualmente</t>
    </r>
  </si>
  <si>
    <t>1- De 0  a S 3.312.000</t>
  </si>
  <si>
    <t>2- De $ 3.312.001 en adelante</t>
  </si>
  <si>
    <t>GERENCIA GENERAL</t>
  </si>
  <si>
    <t>GGEN</t>
  </si>
  <si>
    <t>Firma del Ordenador de Gasto (para areas Back) y/o Jefe Inmediato (para areas Misionales), en señal de aprobación frente a los servicios cotizados y valores relacionados para el cumplimiento de la comisión. Incluya Nombre y Cargo en todos los casos.</t>
  </si>
  <si>
    <t>Ordenador del Gasto (Areas Back)* ó  Director Area solicitante (Misional)</t>
  </si>
  <si>
    <t>2- De $ 3.747.001 en adelante</t>
  </si>
  <si>
    <t>Rango Salarial (2022)</t>
  </si>
  <si>
    <t>Secretaría Privada Ger. General (Comisiones internas) ó
      Ger. de Planeación y Proyectos (Comisiones externas) ó
      Gerencia General</t>
  </si>
  <si>
    <t>Firma de Secretaría Privada Ger. General para Comisiones internas, ó Gerencia de Planeación y Proyectos para Comisiones externas ó Gerencia General. Requerido solamente para comisiones de empleados Misionales y Externos. No aplica para empleados del back operativo.</t>
  </si>
  <si>
    <t>DJUD</t>
  </si>
  <si>
    <t>DPREC</t>
  </si>
  <si>
    <t>UNIDAD CREATIVA</t>
  </si>
  <si>
    <t xml:space="preserve">UCREA </t>
  </si>
  <si>
    <t>ULOG</t>
  </si>
  <si>
    <t>DCOMT</t>
  </si>
  <si>
    <t>DARM</t>
  </si>
  <si>
    <t>6. Fecha de nacimiento  *</t>
  </si>
  <si>
    <t xml:space="preserve">Fecha de nacimiento </t>
  </si>
  <si>
    <t>7. Celular *</t>
  </si>
  <si>
    <t xml:space="preserve">Relacione la fecha de nacimiento del tercero comisionado para el registro en las aerolineas </t>
  </si>
  <si>
    <t>8. Correo electrónico *</t>
  </si>
  <si>
    <t>10. Cargo *</t>
  </si>
  <si>
    <t>11. Area *</t>
  </si>
  <si>
    <t>12. Destino *</t>
  </si>
  <si>
    <t>13. Fecha Inicio *</t>
  </si>
  <si>
    <t>14. Fecha finalización *</t>
  </si>
  <si>
    <t xml:space="preserve">FUENTE </t>
  </si>
  <si>
    <t xml:space="preserve">FISCAL </t>
  </si>
  <si>
    <t xml:space="preserve">PARAFISCAL </t>
  </si>
  <si>
    <t>17. De acuerdo con lo establecido en el Manual de Gastos de Viaje vigente, indique si esta solicitud genera Gastos de Manutención *</t>
  </si>
  <si>
    <t>18. Rango salarial *</t>
  </si>
  <si>
    <t>19. N° de días autorizados</t>
  </si>
  <si>
    <t>20. Moneda *</t>
  </si>
  <si>
    <t>21. TRM</t>
  </si>
  <si>
    <t>22. Base de liquidación</t>
  </si>
  <si>
    <t>23. Total Anticipo por girar</t>
  </si>
  <si>
    <t>24. Tiquete Aereo *</t>
  </si>
  <si>
    <t>25. Transp. Terrestre*</t>
  </si>
  <si>
    <t>26. Alojamiento*</t>
  </si>
  <si>
    <t>27. Ruta</t>
  </si>
  <si>
    <t>28. Fecha de salida</t>
  </si>
  <si>
    <t>29. Fecha de Regreso</t>
  </si>
  <si>
    <t>30. Hora</t>
  </si>
  <si>
    <t>31. Aerolinea - Transportadora</t>
  </si>
  <si>
    <t>33. Fuente</t>
  </si>
  <si>
    <t>35. Hotel</t>
  </si>
  <si>
    <t>36. Fecha de entrada</t>
  </si>
  <si>
    <t>37. Fecha de Salida</t>
  </si>
  <si>
    <t>38. Tarifa Noche Sin Impuestos</t>
  </si>
  <si>
    <t>39. Costo Aproximado de la Comision</t>
  </si>
  <si>
    <t>40. Plazo de Compra (Día-hora)</t>
  </si>
  <si>
    <t>41. Total gastos de viaje</t>
  </si>
  <si>
    <t>42. Observaciones:</t>
  </si>
  <si>
    <t xml:space="preserve">Nro DDP </t>
  </si>
  <si>
    <t xml:space="preserve">Fuente </t>
  </si>
  <si>
    <t xml:space="preserve">TEMPORAL </t>
  </si>
  <si>
    <t>15. Nombre del proyecto</t>
  </si>
  <si>
    <t xml:space="preserve">32.Funcionamiento  </t>
  </si>
  <si>
    <t xml:space="preserve">9. No. proyecto  </t>
  </si>
  <si>
    <t>16. Descripcion de la actividad a realizar *</t>
  </si>
  <si>
    <t>Descripcion de la actividad a realizar*</t>
  </si>
  <si>
    <t>Nombre del proyecto *</t>
  </si>
  <si>
    <t>No. proyecto*</t>
  </si>
  <si>
    <t>N/A</t>
  </si>
  <si>
    <t>TEMP</t>
  </si>
  <si>
    <t>TEMPORAL</t>
  </si>
  <si>
    <t>CONTRATISTA</t>
  </si>
  <si>
    <t xml:space="preserve">Corresponde a </t>
  </si>
  <si>
    <t>FISCAL</t>
  </si>
  <si>
    <t>PARAFISCAL</t>
  </si>
  <si>
    <t>NA</t>
  </si>
  <si>
    <t>34. Número DDP - AÑO</t>
  </si>
  <si>
    <t>1- De 0  a S 3.747.000</t>
  </si>
  <si>
    <t>Rango Salarial (2023)</t>
  </si>
  <si>
    <t>1- De $ 0 a S 4.095.000</t>
  </si>
  <si>
    <t>2- De $ 4.095.001 en adelante</t>
  </si>
  <si>
    <t xml:space="preserve">Rango Salarial (2024) incremento salarial P.A Fontur 9,28%  </t>
  </si>
  <si>
    <t xml:space="preserve">BIENES </t>
  </si>
  <si>
    <t>32.1</t>
  </si>
  <si>
    <t xml:space="preserve">Aplica para los empleados de bienes, los cuales manejan sus propios recursos de distintas fuentes. </t>
  </si>
  <si>
    <t xml:space="preserve">BIENES - ADMINISTRADOS </t>
  </si>
  <si>
    <t>5. Documento de identificacion*</t>
  </si>
  <si>
    <t xml:space="preserve"> Aplica para comisiones de trabajadores y externos</t>
  </si>
  <si>
    <t>43. Director Area Solicitante  *</t>
  </si>
  <si>
    <t>OREL</t>
  </si>
  <si>
    <t>OPLA</t>
  </si>
  <si>
    <t>OTEC</t>
  </si>
  <si>
    <t>OAUDI</t>
  </si>
  <si>
    <t>DPRES</t>
  </si>
  <si>
    <t>SUBTEC</t>
  </si>
  <si>
    <t>SUBFIN</t>
  </si>
  <si>
    <t>SEPI</t>
  </si>
  <si>
    <t>SSCE</t>
  </si>
  <si>
    <t>UGD</t>
  </si>
  <si>
    <t>UGRF</t>
  </si>
  <si>
    <t>DTH</t>
  </si>
  <si>
    <t>DGCP</t>
  </si>
  <si>
    <t>OFICINA DE RELACIONAMIENTO</t>
  </si>
  <si>
    <t>OFICINA DE PLANEACIÓN</t>
  </si>
  <si>
    <t>OFICINA DE TECNOLOGÍA</t>
  </si>
  <si>
    <t>OFICINA DE AUDITORÍA INTERNA</t>
  </si>
  <si>
    <t>OFICINA DE COMUNICACIONES</t>
  </si>
  <si>
    <t>SUBGERENCIA TÉCNICA</t>
  </si>
  <si>
    <t>DIRECCIÓN DE PROMOCIÓN Y MERCADEO</t>
  </si>
  <si>
    <t>DIRECCIÓN DE INFRAESTRUCTURA</t>
  </si>
  <si>
    <t>SUBDIRECCIÓN DE ESTRUCTURACIÓN DE PROYECTOS DE INFRAESTRUCTURA</t>
  </si>
  <si>
    <t>SUBDIRECCIÓN DE SEGUIMIENTO Y CONTROL A LA EJECUCIÓN DE PROYECTOS DE INFRAESTRUCTURA</t>
  </si>
  <si>
    <t>DIRECCIÓN DE COMPETITIVIDAD</t>
  </si>
  <si>
    <t>SUBGERENCIA FINANCIERA</t>
  </si>
  <si>
    <t>DIRECCIÓN DE CONTRIBUCIÓN PARAFISCAL</t>
  </si>
  <si>
    <t>DIRECCIÓN DE PRESUPUESTO, CONTABILIDAD Y OPERACIONES</t>
  </si>
  <si>
    <t>DIRECCIÓN DE ESTRUCTURACIÓN PRE CONTRACTUAL</t>
  </si>
  <si>
    <t>DIRECCIÓN DE GESTIÓN CONTRACTUAL Y POSTCONTRACTUAL</t>
  </si>
  <si>
    <t>DIRECCIÓN JURÍDICA Y DE DEFENSA JUDICIAL</t>
  </si>
  <si>
    <t>DIRECCIÓN DE SERVICIOS ADMINISTRATIVOS</t>
  </si>
  <si>
    <t>UNIDAD DE GESTIÓN DE RECURSOS FÍSICOS</t>
  </si>
  <si>
    <t>UNIDAD DE GESTIÓN DOCUMENTAL</t>
  </si>
  <si>
    <t>UNIDAD DE GESTIÓN LOGÍSTICA</t>
  </si>
  <si>
    <t>DIRECCIÓN DE TALENTO HUMANO</t>
  </si>
  <si>
    <t xml:space="preserve">32.1 Unidad de Gestion de Recursos Fisicos </t>
  </si>
  <si>
    <t xml:space="preserve">44. Ordenador del Gasto
      Secretario(a) General (Trabajadores - funcionamiento) ó
      Gerente Técnico (Trabajadores y Externos - inversión) ó
      Gerente Financiero (Externos - funcionamiento) ó
      Gerente General (Staff Gerencia y Directivos nivel 2) </t>
  </si>
  <si>
    <t xml:space="preserve">Unidad de Gestion de Recursos Fisicos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</si>
</sst>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quot;$&quot;\ * #,##0.00_);_(&quot;$&quot;\ * \(#,##0.00\);_(&quot;$&quot;\ * &quot;-&quot;??_);_(@_)"/>
    <numFmt numFmtId="165" formatCode="0.0"/>
    <numFmt numFmtId="166" formatCode="dd/mm/yyyy;@"/>
    <numFmt numFmtId="167" formatCode="_(&quot;$&quot;\ * #,##0_);_(&quot;$&quot;\ * \(#,##0\);_(&quot;$&quot;\ * &quot;-&quot;??_);_(@_)"/>
    <numFmt numFmtId="168" formatCode="00.00"/>
    <numFmt numFmtId="169" formatCode="_-&quot;$&quot;\ * #,##0_-;\-&quot;$&quot;\ * #,##0_-;_-&quot;$&quot;\ * &quot;-&quot;??_-;_-@_-"/>
  </numFmts>
  <fonts count="29">
    <font>
      <sz val="11"/>
      <color theme="1"/>
      <name val="Calibri"/>
      <family val="2"/>
      <scheme val="minor"/>
    </font>
    <font>
      <u/>
      <sz val="11"/>
      <color theme="10"/>
      <name val="Calibri"/>
      <family val="2"/>
      <scheme val="minor"/>
    </font>
    <font>
      <sz val="11"/>
      <color theme="1"/>
      <name val="Calibri"/>
      <family val="2"/>
      <charset val="238"/>
      <scheme val="minor"/>
    </font>
    <font>
      <b/>
      <sz val="11"/>
      <color theme="1"/>
      <name val="Calibri"/>
      <family val="2"/>
      <scheme val="minor"/>
    </font>
    <font>
      <sz val="9"/>
      <color theme="1"/>
      <name val="FUTURA STD BOOK "/>
    </font>
    <font>
      <b/>
      <sz val="10"/>
      <color theme="1"/>
      <name val="Calibri"/>
      <family val="2"/>
      <scheme val="minor"/>
    </font>
    <font>
      <sz val="10"/>
      <color theme="1"/>
      <name val="Calibri"/>
      <family val="2"/>
      <scheme val="minor"/>
    </font>
    <font>
      <sz val="11"/>
      <color theme="1"/>
      <name val="Calibri"/>
      <family val="2"/>
      <scheme val="minor"/>
    </font>
    <font>
      <b/>
      <sz val="10"/>
      <name val="Calibri"/>
      <family val="2"/>
      <scheme val="minor"/>
    </font>
    <font>
      <b/>
      <sz val="10"/>
      <color indexed="8"/>
      <name val="Calibri"/>
      <family val="2"/>
      <scheme val="minor"/>
    </font>
    <font>
      <sz val="10"/>
      <color indexed="8"/>
      <name val="Calibri"/>
      <family val="2"/>
      <scheme val="minor"/>
    </font>
    <font>
      <u/>
      <sz val="10"/>
      <color theme="10"/>
      <name val="Calibri"/>
      <family val="2"/>
      <scheme val="minor"/>
    </font>
    <font>
      <u/>
      <sz val="11"/>
      <color theme="11"/>
      <name val="Calibri"/>
      <family val="2"/>
      <scheme val="minor"/>
    </font>
    <font>
      <u/>
      <sz val="11"/>
      <color theme="10"/>
      <name val="Verdana"/>
      <family val="2"/>
    </font>
    <font>
      <b/>
      <sz val="12"/>
      <color theme="1"/>
      <name val="Verdana"/>
      <family val="2"/>
    </font>
    <font>
      <sz val="11"/>
      <color theme="1"/>
      <name val="Verdana"/>
      <family val="2"/>
    </font>
    <font>
      <b/>
      <sz val="10"/>
      <color theme="1"/>
      <name val="Verdana"/>
      <family val="2"/>
    </font>
    <font>
      <sz val="12"/>
      <color theme="1"/>
      <name val="Verdana"/>
      <family val="2"/>
    </font>
    <font>
      <sz val="12"/>
      <name val="Verdana"/>
      <family val="2"/>
    </font>
    <font>
      <b/>
      <sz val="12"/>
      <name val="Verdana"/>
      <family val="2"/>
    </font>
    <font>
      <sz val="11"/>
      <name val="Verdana"/>
      <family val="2"/>
    </font>
    <font>
      <b/>
      <sz val="11"/>
      <name val="Verdana"/>
      <family val="2"/>
    </font>
    <font>
      <b/>
      <sz val="11"/>
      <color theme="1"/>
      <name val="Verdana"/>
      <family val="2"/>
    </font>
    <font>
      <sz val="11"/>
      <color theme="0"/>
      <name val="Verdana"/>
      <family val="2"/>
    </font>
    <font>
      <b/>
      <sz val="11"/>
      <color theme="0"/>
      <name val="Verdana"/>
      <family val="2"/>
    </font>
    <font>
      <sz val="11"/>
      <color rgb="FFFF0000"/>
      <name val="Verdana"/>
      <family val="2"/>
    </font>
    <font>
      <sz val="11"/>
      <color theme="0" tint="-0.14999847407452621"/>
      <name val="Verdana"/>
      <family val="2"/>
    </font>
    <font>
      <b/>
      <sz val="20"/>
      <name val="Verdana"/>
      <family val="2"/>
    </font>
    <font>
      <sz val="12"/>
      <color rgb="FF000000"/>
      <name val="Aptos"/>
      <family val="2"/>
    </font>
  </fonts>
  <fills count="12">
    <fill>
      <patternFill patternType="none"/>
    </fill>
    <fill>
      <patternFill patternType="gray125"/>
    </fill>
    <fill>
      <patternFill patternType="solid">
        <fgColor indexed="65"/>
        <bgColor theme="0"/>
      </patternFill>
    </fill>
    <fill>
      <patternFill patternType="solid">
        <fgColor theme="0" tint="-4.9989318521683403E-2"/>
        <bgColor indexed="64"/>
      </patternFill>
    </fill>
    <fill>
      <patternFill patternType="solid">
        <fgColor theme="0"/>
        <bgColor theme="0"/>
      </patternFill>
    </fill>
    <fill>
      <patternFill patternType="solid">
        <fgColor theme="0"/>
        <bgColor indexed="64"/>
      </patternFill>
    </fill>
    <fill>
      <patternFill patternType="solid">
        <fgColor theme="0" tint="-4.9989318521683403E-2"/>
        <bgColor theme="0"/>
      </patternFill>
    </fill>
    <fill>
      <patternFill patternType="solid">
        <fgColor theme="0" tint="-0.14999847407452621"/>
        <bgColor indexed="64"/>
      </patternFill>
    </fill>
    <fill>
      <patternFill patternType="solid">
        <fgColor rgb="FFEBFFFF"/>
        <bgColor theme="0"/>
      </patternFill>
    </fill>
    <fill>
      <patternFill patternType="solid">
        <fgColor rgb="FFEBFFFF"/>
        <bgColor indexed="64"/>
      </patternFill>
    </fill>
    <fill>
      <patternFill patternType="solid">
        <fgColor rgb="FFE1FFFF"/>
        <bgColor theme="0"/>
      </patternFill>
    </fill>
    <fill>
      <patternFill patternType="solid">
        <fgColor rgb="FFFFFF00"/>
        <bgColor indexed="64"/>
      </patternFill>
    </fill>
  </fills>
  <borders count="7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2060"/>
      </left>
      <right/>
      <top style="medium">
        <color indexed="64"/>
      </top>
      <bottom style="medium">
        <color indexed="64"/>
      </bottom>
      <diagonal/>
    </border>
    <border>
      <left style="medium">
        <color indexed="64"/>
      </left>
      <right style="thin">
        <color rgb="FF002060"/>
      </right>
      <top style="medium">
        <color indexed="64"/>
      </top>
      <bottom/>
      <diagonal/>
    </border>
    <border>
      <left style="medium">
        <color indexed="64"/>
      </left>
      <right style="medium">
        <color indexed="64"/>
      </right>
      <top style="medium">
        <color indexed="64"/>
      </top>
      <bottom style="thin">
        <color rgb="FF002060"/>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diagonal/>
    </border>
    <border>
      <left style="medium">
        <color indexed="64"/>
      </left>
      <right style="medium">
        <color indexed="64"/>
      </right>
      <top style="thin">
        <color rgb="FF002060"/>
      </top>
      <bottom style="medium">
        <color indexed="64"/>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right/>
      <top style="thin">
        <color rgb="FF002060"/>
      </top>
      <bottom/>
      <diagonal/>
    </border>
    <border>
      <left/>
      <right style="medium">
        <color indexed="64"/>
      </right>
      <top style="thin">
        <color rgb="FF002060"/>
      </top>
      <bottom/>
      <diagonal/>
    </border>
    <border>
      <left/>
      <right/>
      <top style="thin">
        <color rgb="FF002060"/>
      </top>
      <bottom style="medium">
        <color indexed="64"/>
      </bottom>
      <diagonal/>
    </border>
    <border>
      <left/>
      <right style="medium">
        <color indexed="64"/>
      </right>
      <top style="thin">
        <color rgb="FF002060"/>
      </top>
      <bottom style="medium">
        <color indexed="64"/>
      </bottom>
      <diagonal/>
    </border>
    <border>
      <left style="thin">
        <color rgb="FF002060"/>
      </left>
      <right/>
      <top style="medium">
        <color indexed="64"/>
      </top>
      <bottom/>
      <diagonal/>
    </border>
    <border>
      <left style="medium">
        <color indexed="64"/>
      </left>
      <right/>
      <top style="medium">
        <color indexed="64"/>
      </top>
      <bottom style="thin">
        <color rgb="FF002060"/>
      </bottom>
      <diagonal/>
    </border>
    <border>
      <left style="medium">
        <color indexed="64"/>
      </left>
      <right/>
      <top style="thin">
        <color rgb="FF002060"/>
      </top>
      <bottom style="thin">
        <color rgb="FF002060"/>
      </bottom>
      <diagonal/>
    </border>
    <border>
      <left/>
      <right/>
      <top style="thin">
        <color rgb="FF002060"/>
      </top>
      <bottom style="thin">
        <color rgb="FF002060"/>
      </bottom>
      <diagonal/>
    </border>
    <border>
      <left/>
      <right style="medium">
        <color indexed="64"/>
      </right>
      <top style="thin">
        <color rgb="FF002060"/>
      </top>
      <bottom style="thin">
        <color rgb="FF00206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thin">
        <color rgb="FF002060"/>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2060"/>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2" fillId="0" borderId="0"/>
    <xf numFmtId="44" fontId="7" fillId="0" borderId="0" applyFont="0" applyFill="0" applyBorder="0" applyAlignment="0" applyProtection="0"/>
    <xf numFmtId="0" fontId="7" fillId="0" borderId="0"/>
    <xf numFmtId="0" fontId="12" fillId="0" borderId="0" applyNumberFormat="0" applyFill="0" applyBorder="0" applyAlignment="0" applyProtection="0"/>
  </cellStyleXfs>
  <cellXfs count="300">
    <xf numFmtId="0" fontId="0" fillId="0" borderId="0" xfId="0"/>
    <xf numFmtId="0" fontId="3" fillId="0" borderId="0" xfId="0" applyFont="1"/>
    <xf numFmtId="0" fontId="0" fillId="0" borderId="0" xfId="0" quotePrefix="1"/>
    <xf numFmtId="164" fontId="0" fillId="0" borderId="0" xfId="0" applyNumberFormat="1"/>
    <xf numFmtId="0" fontId="4" fillId="0" borderId="0" xfId="0" applyFont="1"/>
    <xf numFmtId="0" fontId="0" fillId="0" borderId="0" xfId="0" applyAlignment="1">
      <alignment horizontal="center"/>
    </xf>
    <xf numFmtId="0" fontId="5" fillId="7"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vertical="center" wrapText="1"/>
    </xf>
    <xf numFmtId="0" fontId="6" fillId="0" borderId="11" xfId="0" applyFont="1" applyBorder="1" applyAlignment="1">
      <alignment vertical="center" wrapText="1"/>
    </xf>
    <xf numFmtId="0" fontId="0" fillId="0" borderId="0" xfId="0" applyAlignment="1">
      <alignment horizontal="left"/>
    </xf>
    <xf numFmtId="0" fontId="3" fillId="0" borderId="17" xfId="0" applyFont="1" applyBorder="1" applyAlignment="1">
      <alignment horizontal="center"/>
    </xf>
    <xf numFmtId="167" fontId="0" fillId="0" borderId="0" xfId="0" applyNumberFormat="1"/>
    <xf numFmtId="0" fontId="6" fillId="0" borderId="11" xfId="0" applyFont="1" applyBorder="1" applyAlignment="1">
      <alignment horizontal="left" vertical="center" wrapText="1"/>
    </xf>
    <xf numFmtId="44" fontId="0" fillId="0" borderId="0" xfId="3" applyFont="1"/>
    <xf numFmtId="169" fontId="0" fillId="0" borderId="0" xfId="0" quotePrefix="1" applyNumberFormat="1"/>
    <xf numFmtId="169" fontId="0" fillId="0" borderId="0" xfId="3" applyNumberFormat="1" applyFont="1"/>
    <xf numFmtId="169" fontId="0" fillId="0" borderId="0" xfId="0" applyNumberFormat="1"/>
    <xf numFmtId="0" fontId="8" fillId="7" borderId="16" xfId="0" applyFont="1" applyFill="1" applyBorder="1" applyAlignment="1">
      <alignment vertical="center" wrapText="1"/>
    </xf>
    <xf numFmtId="0" fontId="6" fillId="0" borderId="0" xfId="0" applyFont="1"/>
    <xf numFmtId="0" fontId="11" fillId="0" borderId="0" xfId="1" applyFont="1" applyAlignment="1" applyProtection="1">
      <alignment horizontal="center" vertical="center" wrapText="1"/>
      <protection locked="0"/>
    </xf>
    <xf numFmtId="0" fontId="6" fillId="0" borderId="0" xfId="0" applyFont="1" applyAlignment="1">
      <alignment horizontal="left"/>
    </xf>
    <xf numFmtId="0" fontId="6" fillId="0" borderId="17" xfId="0" applyFont="1" applyBorder="1" applyAlignment="1">
      <alignment horizontal="center"/>
    </xf>
    <xf numFmtId="0" fontId="3" fillId="11" borderId="0" xfId="0" applyFont="1" applyFill="1"/>
    <xf numFmtId="0" fontId="4" fillId="11" borderId="0" xfId="0" applyFont="1" applyFill="1"/>
    <xf numFmtId="0" fontId="12" fillId="0" borderId="0" xfId="5"/>
    <xf numFmtId="0" fontId="6" fillId="0" borderId="63" xfId="0" applyFont="1" applyBorder="1" applyAlignment="1">
      <alignment horizontal="left" vertical="center" wrapText="1"/>
    </xf>
    <xf numFmtId="0" fontId="0" fillId="0" borderId="0" xfId="0" applyAlignment="1">
      <alignment horizontal="center" vertical="center"/>
    </xf>
    <xf numFmtId="0" fontId="15" fillId="0" borderId="0" xfId="0" applyFont="1"/>
    <xf numFmtId="0" fontId="17" fillId="8" borderId="21" xfId="0" applyFont="1" applyFill="1" applyBorder="1" applyAlignment="1" applyProtection="1">
      <alignment horizontal="center" vertical="center"/>
      <protection locked="0"/>
    </xf>
    <xf numFmtId="0" fontId="14" fillId="6" borderId="12" xfId="0" applyFont="1" applyFill="1" applyBorder="1" applyAlignment="1">
      <alignment horizontal="center" vertical="center"/>
    </xf>
    <xf numFmtId="0" fontId="14" fillId="0" borderId="3" xfId="0" applyFont="1" applyBorder="1" applyAlignment="1">
      <alignment horizontal="left" vertical="center"/>
    </xf>
    <xf numFmtId="0" fontId="14" fillId="6" borderId="36" xfId="0" applyFont="1" applyFill="1" applyBorder="1" applyAlignment="1">
      <alignment horizontal="center" vertical="center"/>
    </xf>
    <xf numFmtId="0" fontId="15" fillId="2" borderId="0" xfId="0" applyFont="1" applyFill="1"/>
    <xf numFmtId="0" fontId="15" fillId="2" borderId="0" xfId="0" applyFont="1" applyFill="1" applyAlignment="1">
      <alignment horizontal="right"/>
    </xf>
    <xf numFmtId="0" fontId="15" fillId="2" borderId="3" xfId="0" applyFont="1" applyFill="1" applyBorder="1"/>
    <xf numFmtId="0" fontId="15" fillId="2" borderId="4" xfId="0" applyFont="1" applyFill="1" applyBorder="1"/>
    <xf numFmtId="0" fontId="23" fillId="2" borderId="0" xfId="0" applyFont="1" applyFill="1" applyAlignment="1" applyProtection="1">
      <alignment horizontal="center"/>
      <protection hidden="1"/>
    </xf>
    <xf numFmtId="0" fontId="23" fillId="2" borderId="0" xfId="0" applyFont="1" applyFill="1" applyProtection="1">
      <protection hidden="1"/>
    </xf>
    <xf numFmtId="0" fontId="15" fillId="0" borderId="0" xfId="0" applyFont="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right" vertical="center"/>
    </xf>
    <xf numFmtId="0" fontId="15" fillId="0" borderId="0" xfId="0" applyFont="1" applyAlignment="1">
      <alignment horizontal="center"/>
    </xf>
    <xf numFmtId="14" fontId="23" fillId="2" borderId="0" xfId="0" applyNumberFormat="1" applyFont="1" applyFill="1" applyProtection="1">
      <protection hidden="1"/>
    </xf>
    <xf numFmtId="0" fontId="21" fillId="4" borderId="1"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2" xfId="0" applyFont="1" applyFill="1" applyBorder="1" applyAlignment="1">
      <alignment horizontal="center" vertical="center"/>
    </xf>
    <xf numFmtId="0" fontId="15" fillId="4" borderId="0" xfId="0" applyFont="1" applyFill="1"/>
    <xf numFmtId="0" fontId="15" fillId="4" borderId="0" xfId="0" applyFont="1" applyFill="1" applyAlignment="1">
      <alignment horizontal="right"/>
    </xf>
    <xf numFmtId="0" fontId="15" fillId="9" borderId="15" xfId="0" applyFont="1" applyFill="1" applyBorder="1" applyAlignment="1" applyProtection="1">
      <alignment horizontal="center" vertical="center"/>
      <protection locked="0"/>
    </xf>
    <xf numFmtId="0" fontId="15" fillId="2" borderId="0" xfId="0" applyFont="1" applyFill="1" applyAlignment="1">
      <alignment vertical="center"/>
    </xf>
    <xf numFmtId="0" fontId="24" fillId="0" borderId="1" xfId="0" applyFont="1" applyBorder="1"/>
    <xf numFmtId="0" fontId="15" fillId="0" borderId="5" xfId="0" applyFont="1" applyBorder="1"/>
    <xf numFmtId="0" fontId="15" fillId="0" borderId="2" xfId="0" applyFont="1" applyBorder="1"/>
    <xf numFmtId="0" fontId="15" fillId="0" borderId="0" xfId="0" applyFont="1" applyAlignment="1">
      <alignment vertical="center"/>
    </xf>
    <xf numFmtId="14" fontId="15" fillId="8" borderId="24" xfId="0" applyNumberFormat="1" applyFont="1" applyFill="1" applyBorder="1" applyAlignment="1" applyProtection="1">
      <alignment horizontal="center" vertical="center"/>
      <protection locked="0"/>
    </xf>
    <xf numFmtId="0" fontId="15" fillId="0" borderId="4" xfId="0" applyFont="1" applyBorder="1" applyAlignment="1">
      <alignment vertical="center"/>
    </xf>
    <xf numFmtId="0" fontId="22" fillId="0" borderId="3" xfId="0" applyFont="1" applyBorder="1" applyAlignment="1">
      <alignment horizontal="center" vertical="center"/>
    </xf>
    <xf numFmtId="0" fontId="15" fillId="9" borderId="21" xfId="0" applyFont="1" applyFill="1" applyBorder="1" applyAlignment="1" applyProtection="1">
      <alignment horizontal="center" vertical="center"/>
      <protection locked="0"/>
    </xf>
    <xf numFmtId="0" fontId="22" fillId="0" borderId="3" xfId="0" applyFont="1" applyBorder="1" applyAlignment="1">
      <alignment vertical="center"/>
    </xf>
    <xf numFmtId="0" fontId="15" fillId="9" borderId="20" xfId="0" applyFont="1" applyFill="1" applyBorder="1" applyAlignment="1" applyProtection="1">
      <alignment horizontal="center" vertical="center"/>
      <protection locked="0"/>
    </xf>
    <xf numFmtId="166" fontId="15" fillId="9" borderId="29" xfId="0" applyNumberFormat="1" applyFont="1" applyFill="1" applyBorder="1" applyAlignment="1" applyProtection="1">
      <alignment horizontal="center" vertical="center"/>
      <protection locked="0"/>
    </xf>
    <xf numFmtId="49" fontId="15" fillId="9" borderId="27" xfId="0" applyNumberFormat="1"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166" fontId="15" fillId="9" borderId="17" xfId="0" applyNumberFormat="1" applyFont="1" applyFill="1" applyBorder="1" applyAlignment="1" applyProtection="1">
      <alignment horizontal="center" vertical="center"/>
      <protection locked="0"/>
    </xf>
    <xf numFmtId="49" fontId="15" fillId="9" borderId="17" xfId="0" applyNumberFormat="1" applyFont="1" applyFill="1" applyBorder="1" applyAlignment="1" applyProtection="1">
      <alignment horizontal="center" vertical="center"/>
      <protection locked="0"/>
    </xf>
    <xf numFmtId="0" fontId="15" fillId="8" borderId="0" xfId="0" applyFont="1" applyFill="1" applyAlignment="1" applyProtection="1">
      <alignment vertical="center" wrapText="1"/>
      <protection locked="0"/>
    </xf>
    <xf numFmtId="0" fontId="15" fillId="9" borderId="68" xfId="0" applyFont="1" applyFill="1" applyBorder="1" applyAlignment="1" applyProtection="1">
      <alignment horizontal="center" vertical="center"/>
      <protection locked="0"/>
    </xf>
    <xf numFmtId="166" fontId="15" fillId="9" borderId="69" xfId="0" applyNumberFormat="1" applyFont="1" applyFill="1" applyBorder="1" applyAlignment="1" applyProtection="1">
      <alignment horizontal="center" vertical="center"/>
      <protection locked="0"/>
    </xf>
    <xf numFmtId="0" fontId="15" fillId="9" borderId="10" xfId="0" applyFont="1" applyFill="1" applyBorder="1" applyAlignment="1" applyProtection="1">
      <alignment horizontal="center" vertical="center"/>
      <protection locked="0"/>
    </xf>
    <xf numFmtId="166" fontId="15" fillId="9" borderId="32" xfId="0" applyNumberFormat="1" applyFont="1" applyFill="1" applyBorder="1" applyAlignment="1" applyProtection="1">
      <alignment horizontal="center" vertical="center"/>
      <protection locked="0"/>
    </xf>
    <xf numFmtId="49" fontId="15" fillId="9" borderId="32" xfId="0" applyNumberFormat="1" applyFont="1" applyFill="1" applyBorder="1" applyAlignment="1" applyProtection="1">
      <alignment horizontal="center" vertical="center"/>
      <protection locked="0"/>
    </xf>
    <xf numFmtId="0" fontId="22" fillId="0" borderId="0" xfId="0" applyFont="1" applyAlignment="1">
      <alignment vertical="center"/>
    </xf>
    <xf numFmtId="0" fontId="20" fillId="9" borderId="20" xfId="0" applyFont="1" applyFill="1" applyBorder="1" applyAlignment="1" applyProtection="1">
      <alignment horizontal="center" vertical="center"/>
      <protection locked="0"/>
    </xf>
    <xf numFmtId="166" fontId="20" fillId="9" borderId="29" xfId="0" applyNumberFormat="1" applyFont="1" applyFill="1" applyBorder="1" applyAlignment="1" applyProtection="1">
      <alignment horizontal="center" vertical="center"/>
      <protection locked="0"/>
    </xf>
    <xf numFmtId="0" fontId="20" fillId="9" borderId="6" xfId="0" applyFont="1" applyFill="1" applyBorder="1" applyAlignment="1" applyProtection="1">
      <alignment horizontal="center" vertical="center"/>
      <protection locked="0"/>
    </xf>
    <xf numFmtId="166" fontId="20" fillId="9" borderId="17" xfId="0" applyNumberFormat="1" applyFont="1" applyFill="1" applyBorder="1" applyAlignment="1" applyProtection="1">
      <alignment horizontal="center" vertical="center"/>
      <protection locked="0"/>
    </xf>
    <xf numFmtId="0" fontId="20" fillId="9" borderId="10" xfId="0" applyFont="1" applyFill="1" applyBorder="1" applyAlignment="1" applyProtection="1">
      <alignment horizontal="center" vertical="center"/>
      <protection locked="0"/>
    </xf>
    <xf numFmtId="166" fontId="20" fillId="9" borderId="32" xfId="0" applyNumberFormat="1" applyFont="1" applyFill="1" applyBorder="1" applyAlignment="1" applyProtection="1">
      <alignment horizontal="center" vertical="center"/>
      <protection locked="0"/>
    </xf>
    <xf numFmtId="0" fontId="20" fillId="5" borderId="3" xfId="0" applyFont="1" applyFill="1" applyBorder="1" applyAlignment="1">
      <alignment horizontal="center" vertical="center"/>
    </xf>
    <xf numFmtId="0" fontId="20" fillId="5" borderId="0" xfId="0" applyFont="1" applyFill="1" applyAlignment="1">
      <alignment horizontal="center" vertical="center"/>
    </xf>
    <xf numFmtId="0" fontId="15" fillId="5" borderId="0" xfId="0" applyFont="1" applyFill="1" applyAlignment="1">
      <alignment vertical="center"/>
    </xf>
    <xf numFmtId="0" fontId="15" fillId="4" borderId="0" xfId="0" applyFont="1" applyFill="1" applyAlignment="1">
      <alignment vertical="center"/>
    </xf>
    <xf numFmtId="0" fontId="22" fillId="4" borderId="0" xfId="0" applyFont="1" applyFill="1" applyAlignment="1">
      <alignment vertical="center" wrapText="1"/>
    </xf>
    <xf numFmtId="166" fontId="15" fillId="2" borderId="9" xfId="0" applyNumberFormat="1" applyFont="1" applyFill="1" applyBorder="1" applyAlignment="1" applyProtection="1">
      <alignment horizontal="center" vertical="center"/>
      <protection locked="0"/>
    </xf>
    <xf numFmtId="168" fontId="15" fillId="2" borderId="21" xfId="0" applyNumberFormat="1" applyFont="1" applyFill="1" applyBorder="1" applyAlignment="1" applyProtection="1">
      <alignment horizontal="center" vertical="center"/>
      <protection locked="0"/>
    </xf>
    <xf numFmtId="166" fontId="26" fillId="4" borderId="0" xfId="0" applyNumberFormat="1" applyFont="1" applyFill="1" applyAlignment="1">
      <alignment horizontal="center" vertical="center"/>
    </xf>
    <xf numFmtId="0" fontId="15" fillId="0" borderId="5" xfId="0" applyFont="1" applyBorder="1" applyAlignment="1">
      <alignment vertical="center"/>
    </xf>
    <xf numFmtId="0" fontId="15" fillId="0" borderId="5" xfId="0" applyFont="1" applyBorder="1" applyAlignment="1">
      <alignment vertical="top"/>
    </xf>
    <xf numFmtId="0" fontId="15" fillId="2" borderId="5" xfId="0" applyFont="1" applyFill="1" applyBorder="1" applyAlignment="1">
      <alignment vertical="center"/>
    </xf>
    <xf numFmtId="0" fontId="15" fillId="0" borderId="2" xfId="0" applyFont="1" applyBorder="1" applyAlignment="1">
      <alignment vertical="center"/>
    </xf>
    <xf numFmtId="0" fontId="15" fillId="2" borderId="3" xfId="0" applyFont="1" applyFill="1" applyBorder="1" applyAlignment="1">
      <alignment vertical="center"/>
    </xf>
    <xf numFmtId="0" fontId="22" fillId="5" borderId="16" xfId="0" applyFont="1" applyFill="1" applyBorder="1" applyAlignment="1">
      <alignment horizontal="center" vertical="top"/>
    </xf>
    <xf numFmtId="0" fontId="15" fillId="0" borderId="7" xfId="0" applyFont="1" applyBorder="1" applyAlignment="1">
      <alignment vertical="center"/>
    </xf>
    <xf numFmtId="0" fontId="15" fillId="2" borderId="7" xfId="0" applyFont="1" applyFill="1" applyBorder="1" applyAlignment="1">
      <alignment vertical="center"/>
    </xf>
    <xf numFmtId="0" fontId="15" fillId="0" borderId="8" xfId="0" applyFont="1" applyBorder="1" applyAlignment="1">
      <alignment vertical="center"/>
    </xf>
    <xf numFmtId="0" fontId="14" fillId="6" borderId="9" xfId="0" applyFont="1" applyFill="1" applyBorder="1" applyAlignment="1">
      <alignment horizontal="left" vertical="center"/>
    </xf>
    <xf numFmtId="0" fontId="14" fillId="6" borderId="38" xfId="0" applyFont="1" applyFill="1" applyBorder="1" applyAlignment="1">
      <alignment horizontal="left" vertical="center" wrapText="1"/>
    </xf>
    <xf numFmtId="0" fontId="14" fillId="6" borderId="39" xfId="0" applyFont="1" applyFill="1" applyBorder="1" applyAlignment="1">
      <alignment horizontal="left" vertical="center" wrapText="1"/>
    </xf>
    <xf numFmtId="0" fontId="14" fillId="6" borderId="39" xfId="0" applyFont="1" applyFill="1" applyBorder="1" applyAlignment="1">
      <alignment horizontal="left" vertical="center"/>
    </xf>
    <xf numFmtId="0" fontId="15" fillId="4" borderId="48" xfId="0" applyFont="1" applyFill="1" applyBorder="1" applyAlignment="1" applyProtection="1">
      <alignment horizontal="center" vertical="center"/>
      <protection hidden="1"/>
    </xf>
    <xf numFmtId="0" fontId="14" fillId="6" borderId="37" xfId="0" applyFont="1" applyFill="1" applyBorder="1" applyAlignment="1">
      <alignment horizontal="left" vertical="center"/>
    </xf>
    <xf numFmtId="0" fontId="14" fillId="6" borderId="40" xfId="0" applyFont="1" applyFill="1" applyBorder="1" applyAlignment="1">
      <alignment horizontal="left" vertical="center" wrapText="1"/>
    </xf>
    <xf numFmtId="0" fontId="14" fillId="6" borderId="38"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40" xfId="0" applyFont="1" applyFill="1" applyBorder="1" applyAlignment="1">
      <alignment horizontal="left" vertical="center"/>
    </xf>
    <xf numFmtId="0" fontId="14" fillId="6" borderId="15" xfId="0" applyFont="1" applyFill="1" applyBorder="1" applyAlignment="1">
      <alignment horizontal="left" vertical="center"/>
    </xf>
    <xf numFmtId="0" fontId="14" fillId="6" borderId="41" xfId="0" applyFont="1" applyFill="1" applyBorder="1" applyAlignment="1">
      <alignment horizontal="left" vertical="center" wrapText="1"/>
    </xf>
    <xf numFmtId="0" fontId="14" fillId="6" borderId="24" xfId="0" applyFont="1" applyFill="1" applyBorder="1" applyAlignment="1">
      <alignment horizontal="left" vertical="center" wrapText="1"/>
    </xf>
    <xf numFmtId="0" fontId="14" fillId="6" borderId="26" xfId="0" applyFont="1" applyFill="1" applyBorder="1" applyAlignment="1">
      <alignment horizontal="left" vertical="center" wrapText="1"/>
    </xf>
    <xf numFmtId="0" fontId="14" fillId="6" borderId="18" xfId="0" applyFont="1" applyFill="1" applyBorder="1" applyAlignment="1">
      <alignment horizontal="left" vertical="center" wrapText="1"/>
    </xf>
    <xf numFmtId="0" fontId="14" fillId="6" borderId="60" xfId="0" applyFont="1" applyFill="1" applyBorder="1" applyAlignment="1">
      <alignment horizontal="left" vertical="center" wrapText="1"/>
    </xf>
    <xf numFmtId="0" fontId="14" fillId="5" borderId="3" xfId="0" applyFont="1" applyFill="1" applyBorder="1" applyAlignment="1">
      <alignment horizontal="right" vertical="center"/>
    </xf>
    <xf numFmtId="0" fontId="22" fillId="4" borderId="0" xfId="0" applyFont="1" applyFill="1" applyAlignment="1">
      <alignment horizontal="right" vertical="center"/>
    </xf>
    <xf numFmtId="0" fontId="22" fillId="0" borderId="0" xfId="0" applyFont="1" applyAlignment="1" applyProtection="1">
      <alignment vertical="center"/>
      <protection locked="0"/>
    </xf>
    <xf numFmtId="0" fontId="14" fillId="6" borderId="36" xfId="0" applyFont="1" applyFill="1" applyBorder="1" applyAlignment="1">
      <alignment horizontal="center" vertical="center" wrapText="1"/>
    </xf>
    <xf numFmtId="0" fontId="28" fillId="0" borderId="0" xfId="0" applyFont="1" applyAlignment="1">
      <alignment vertical="center" wrapText="1"/>
    </xf>
    <xf numFmtId="0" fontId="14" fillId="6" borderId="15" xfId="0" applyFont="1" applyFill="1" applyBorder="1" applyAlignment="1">
      <alignment horizontal="center" vertical="center"/>
    </xf>
    <xf numFmtId="0" fontId="25" fillId="2" borderId="0" xfId="0" applyFont="1" applyFill="1" applyAlignment="1" applyProtection="1">
      <alignment vertical="center" wrapText="1"/>
      <protection hidden="1"/>
    </xf>
    <xf numFmtId="0" fontId="25" fillId="2" borderId="4" xfId="0" applyFont="1" applyFill="1" applyBorder="1" applyAlignment="1" applyProtection="1">
      <alignment vertical="center" wrapText="1"/>
      <protection hidden="1"/>
    </xf>
    <xf numFmtId="167" fontId="15" fillId="5" borderId="17" xfId="0" applyNumberFormat="1" applyFont="1" applyFill="1" applyBorder="1" applyAlignment="1" applyProtection="1">
      <alignment horizontal="center" vertical="center"/>
      <protection locked="0"/>
    </xf>
    <xf numFmtId="167" fontId="15" fillId="5" borderId="35" xfId="0" applyNumberFormat="1"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9" borderId="35" xfId="0" applyFont="1" applyFill="1" applyBorder="1" applyAlignment="1" applyProtection="1">
      <alignment horizontal="center" vertical="center"/>
      <protection locked="0"/>
    </xf>
    <xf numFmtId="167" fontId="15" fillId="4" borderId="46" xfId="0" applyNumberFormat="1" applyFont="1" applyFill="1" applyBorder="1" applyAlignment="1" applyProtection="1">
      <alignment horizontal="center" vertical="center"/>
      <protection hidden="1"/>
    </xf>
    <xf numFmtId="167" fontId="15" fillId="4" borderId="47" xfId="0" applyNumberFormat="1" applyFont="1" applyFill="1" applyBorder="1" applyAlignment="1" applyProtection="1">
      <alignment horizontal="center" vertical="center"/>
      <protection hidden="1"/>
    </xf>
    <xf numFmtId="0" fontId="15" fillId="2" borderId="13" xfId="0" applyFont="1" applyFill="1" applyBorder="1" applyAlignment="1">
      <alignment horizontal="center" vertical="center"/>
    </xf>
    <xf numFmtId="0" fontId="14" fillId="6" borderId="26" xfId="0" applyFont="1" applyFill="1" applyBorder="1" applyAlignment="1">
      <alignment horizontal="left" vertical="center" wrapText="1"/>
    </xf>
    <xf numFmtId="0" fontId="14" fillId="6" borderId="61" xfId="0" applyFont="1" applyFill="1" applyBorder="1" applyAlignment="1">
      <alignment horizontal="left" vertical="center" wrapText="1"/>
    </xf>
    <xf numFmtId="0" fontId="14" fillId="6" borderId="67"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14" fillId="6" borderId="22" xfId="0" applyFont="1" applyFill="1" applyBorder="1" applyAlignment="1">
      <alignment horizontal="left" vertical="center" wrapText="1"/>
    </xf>
    <xf numFmtId="3" fontId="15" fillId="8" borderId="1" xfId="0" applyNumberFormat="1" applyFont="1" applyFill="1" applyBorder="1" applyAlignment="1" applyProtection="1">
      <alignment horizontal="center" vertical="center"/>
      <protection locked="0"/>
    </xf>
    <xf numFmtId="3" fontId="15" fillId="8" borderId="5" xfId="0" applyNumberFormat="1" applyFont="1" applyFill="1" applyBorder="1" applyAlignment="1" applyProtection="1">
      <alignment horizontal="center" vertical="center"/>
      <protection locked="0"/>
    </xf>
    <xf numFmtId="3" fontId="15" fillId="8" borderId="2" xfId="0" applyNumberFormat="1" applyFont="1" applyFill="1" applyBorder="1" applyAlignment="1" applyProtection="1">
      <alignment horizontal="center" vertical="center"/>
      <protection locked="0"/>
    </xf>
    <xf numFmtId="3" fontId="15" fillId="8" borderId="3" xfId="0" applyNumberFormat="1" applyFont="1" applyFill="1" applyBorder="1" applyAlignment="1" applyProtection="1">
      <alignment horizontal="center" vertical="center"/>
      <protection locked="0"/>
    </xf>
    <xf numFmtId="3" fontId="15" fillId="8" borderId="0" xfId="0" applyNumberFormat="1" applyFont="1" applyFill="1" applyAlignment="1" applyProtection="1">
      <alignment horizontal="center" vertical="center"/>
      <protection locked="0"/>
    </xf>
    <xf numFmtId="3" fontId="15" fillId="8" borderId="4" xfId="0" applyNumberFormat="1" applyFont="1" applyFill="1" applyBorder="1" applyAlignment="1" applyProtection="1">
      <alignment horizontal="center" vertical="center"/>
      <protection locked="0"/>
    </xf>
    <xf numFmtId="3" fontId="15" fillId="8" borderId="16" xfId="0" applyNumberFormat="1" applyFont="1" applyFill="1" applyBorder="1" applyAlignment="1" applyProtection="1">
      <alignment horizontal="center" vertical="center"/>
      <protection locked="0"/>
    </xf>
    <xf numFmtId="3" fontId="15" fillId="8" borderId="7" xfId="0" applyNumberFormat="1" applyFont="1" applyFill="1" applyBorder="1" applyAlignment="1" applyProtection="1">
      <alignment horizontal="center" vertical="center"/>
      <protection locked="0"/>
    </xf>
    <xf numFmtId="3" fontId="15" fillId="8" borderId="8" xfId="0" applyNumberFormat="1" applyFont="1" applyFill="1" applyBorder="1" applyAlignment="1" applyProtection="1">
      <alignment horizontal="center" vertical="center"/>
      <protection locked="0"/>
    </xf>
    <xf numFmtId="0" fontId="19" fillId="6" borderId="1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24" xfId="0" applyFont="1" applyFill="1" applyBorder="1" applyAlignment="1">
      <alignment horizontal="center" vertical="center"/>
    </xf>
    <xf numFmtId="0" fontId="14" fillId="6" borderId="13" xfId="0" applyFont="1" applyFill="1" applyBorder="1" applyAlignment="1">
      <alignment horizontal="left" vertical="center"/>
    </xf>
    <xf numFmtId="0" fontId="14" fillId="6" borderId="28" xfId="0" applyFont="1" applyFill="1" applyBorder="1" applyAlignment="1">
      <alignment horizontal="left" vertical="center"/>
    </xf>
    <xf numFmtId="0" fontId="15" fillId="9" borderId="25" xfId="0" applyFont="1" applyFill="1" applyBorder="1" applyAlignment="1" applyProtection="1">
      <alignment horizontal="center" vertical="center"/>
      <protection locked="0"/>
    </xf>
    <xf numFmtId="0" fontId="15" fillId="9" borderId="24" xfId="0" applyFont="1" applyFill="1" applyBorder="1" applyAlignment="1" applyProtection="1">
      <alignment horizontal="center" vertical="center"/>
      <protection locked="0"/>
    </xf>
    <xf numFmtId="0" fontId="15" fillId="8" borderId="13" xfId="0" applyFont="1" applyFill="1" applyBorder="1" applyAlignment="1" applyProtection="1">
      <alignment horizontal="left" vertical="center"/>
      <protection locked="0"/>
    </xf>
    <xf numFmtId="0" fontId="15" fillId="8" borderId="24" xfId="0" applyFont="1" applyFill="1" applyBorder="1" applyAlignment="1" applyProtection="1">
      <alignment horizontal="left" vertical="center"/>
      <protection locked="0"/>
    </xf>
    <xf numFmtId="166" fontId="15" fillId="8" borderId="49" xfId="0" applyNumberFormat="1" applyFont="1" applyFill="1" applyBorder="1" applyAlignment="1" applyProtection="1">
      <alignment horizontal="center" vertical="center"/>
      <protection locked="0"/>
    </xf>
    <xf numFmtId="166" fontId="15" fillId="8" borderId="42" xfId="0" applyNumberFormat="1" applyFont="1" applyFill="1" applyBorder="1" applyAlignment="1" applyProtection="1">
      <alignment horizontal="center" vertical="center"/>
      <protection locked="0"/>
    </xf>
    <xf numFmtId="166" fontId="15" fillId="8" borderId="43" xfId="0" applyNumberFormat="1" applyFont="1" applyFill="1" applyBorder="1" applyAlignment="1" applyProtection="1">
      <alignment horizontal="center" vertical="center"/>
      <protection locked="0"/>
    </xf>
    <xf numFmtId="0" fontId="15" fillId="8" borderId="51" xfId="0" applyFont="1" applyFill="1" applyBorder="1" applyAlignment="1" applyProtection="1">
      <alignment horizontal="center" vertical="center" wrapText="1"/>
      <protection locked="0"/>
    </xf>
    <xf numFmtId="0" fontId="15" fillId="8" borderId="52" xfId="0" applyFont="1" applyFill="1" applyBorder="1" applyAlignment="1" applyProtection="1">
      <alignment horizontal="center" vertical="center" wrapText="1"/>
      <protection locked="0"/>
    </xf>
    <xf numFmtId="0" fontId="22" fillId="10" borderId="13" xfId="0" applyFont="1" applyFill="1" applyBorder="1" applyAlignment="1" applyProtection="1">
      <alignment horizontal="center" vertical="center"/>
      <protection locked="0"/>
    </xf>
    <xf numFmtId="14" fontId="15" fillId="8" borderId="50" xfId="0" applyNumberFormat="1" applyFont="1" applyFill="1" applyBorder="1" applyAlignment="1" applyProtection="1">
      <alignment horizontal="center" vertical="center"/>
      <protection locked="0"/>
    </xf>
    <xf numFmtId="14" fontId="15" fillId="8" borderId="51" xfId="0" applyNumberFormat="1" applyFont="1" applyFill="1" applyBorder="1" applyAlignment="1" applyProtection="1">
      <alignment horizontal="center" vertical="center"/>
      <protection locked="0"/>
    </xf>
    <xf numFmtId="14" fontId="15" fillId="8" borderId="52" xfId="0" applyNumberFormat="1" applyFont="1" applyFill="1" applyBorder="1" applyAlignment="1" applyProtection="1">
      <alignment horizontal="center" vertical="center"/>
      <protection locked="0"/>
    </xf>
    <xf numFmtId="49" fontId="15" fillId="8" borderId="50" xfId="0" applyNumberFormat="1" applyFont="1" applyFill="1" applyBorder="1" applyAlignment="1" applyProtection="1">
      <alignment horizontal="center" vertical="center"/>
      <protection locked="0"/>
    </xf>
    <xf numFmtId="49" fontId="15" fillId="9" borderId="51" xfId="0" applyNumberFormat="1" applyFont="1" applyFill="1" applyBorder="1" applyAlignment="1" applyProtection="1">
      <alignment horizontal="center" vertical="center"/>
      <protection locked="0"/>
    </xf>
    <xf numFmtId="49" fontId="15" fillId="9" borderId="52" xfId="0" applyNumberFormat="1" applyFont="1" applyFill="1" applyBorder="1" applyAlignment="1" applyProtection="1">
      <alignment horizontal="center" vertical="center"/>
      <protection locked="0"/>
    </xf>
    <xf numFmtId="0" fontId="22" fillId="10" borderId="7" xfId="0" applyFont="1" applyFill="1" applyBorder="1" applyAlignment="1" applyProtection="1">
      <alignment horizontal="center" vertical="center"/>
      <protection locked="0"/>
    </xf>
    <xf numFmtId="0" fontId="15" fillId="2" borderId="12" xfId="0" applyFont="1" applyFill="1" applyBorder="1" applyAlignment="1">
      <alignment horizontal="center" vertical="center"/>
    </xf>
    <xf numFmtId="14" fontId="15" fillId="8" borderId="49" xfId="0" applyNumberFormat="1" applyFont="1" applyFill="1" applyBorder="1" applyAlignment="1" applyProtection="1">
      <alignment horizontal="center" vertical="center"/>
      <protection locked="0"/>
    </xf>
    <xf numFmtId="14" fontId="15" fillId="8" borderId="42" xfId="0" applyNumberFormat="1" applyFont="1" applyFill="1" applyBorder="1" applyAlignment="1" applyProtection="1">
      <alignment horizontal="center" vertical="center"/>
      <protection locked="0"/>
    </xf>
    <xf numFmtId="14" fontId="15" fillId="8" borderId="43" xfId="0" applyNumberFormat="1" applyFont="1" applyFill="1" applyBorder="1" applyAlignment="1" applyProtection="1">
      <alignment horizontal="center" vertical="center"/>
      <protection locked="0"/>
    </xf>
    <xf numFmtId="167" fontId="15" fillId="4" borderId="42" xfId="0" applyNumberFormat="1" applyFont="1" applyFill="1" applyBorder="1" applyAlignment="1" applyProtection="1">
      <alignment horizontal="center" vertical="center"/>
      <protection hidden="1"/>
    </xf>
    <xf numFmtId="167" fontId="15" fillId="4" borderId="43" xfId="0" applyNumberFormat="1" applyFont="1" applyFill="1" applyBorder="1" applyAlignment="1" applyProtection="1">
      <alignment horizontal="center" vertical="center"/>
      <protection hidden="1"/>
    </xf>
    <xf numFmtId="0" fontId="19" fillId="0" borderId="9" xfId="0" applyFont="1" applyBorder="1" applyAlignment="1">
      <alignment horizontal="left" vertical="center"/>
    </xf>
    <xf numFmtId="0" fontId="19" fillId="0" borderId="14" xfId="0" applyFont="1" applyBorder="1" applyAlignment="1">
      <alignment horizontal="left" vertical="center"/>
    </xf>
    <xf numFmtId="0" fontId="19" fillId="0" borderId="25" xfId="0" applyFont="1" applyBorder="1" applyAlignment="1">
      <alignment horizontal="left" vertical="center"/>
    </xf>
    <xf numFmtId="165" fontId="15" fillId="4" borderId="44" xfId="0" applyNumberFormat="1" applyFont="1" applyFill="1" applyBorder="1" applyAlignment="1" applyProtection="1">
      <alignment horizontal="center" vertical="center"/>
      <protection hidden="1"/>
    </xf>
    <xf numFmtId="165" fontId="15" fillId="4" borderId="45" xfId="0" applyNumberFormat="1" applyFont="1" applyFill="1" applyBorder="1" applyAlignment="1" applyProtection="1">
      <alignment horizontal="center" vertical="center"/>
      <protection hidden="1"/>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4" xfId="0" applyFont="1" applyFill="1" applyBorder="1" applyAlignment="1" applyProtection="1">
      <alignment horizontal="center" vertical="center"/>
      <protection locked="0"/>
    </xf>
    <xf numFmtId="0" fontId="15" fillId="9" borderId="16" xfId="0" applyFont="1" applyFill="1" applyBorder="1" applyAlignment="1" applyProtection="1">
      <alignment horizontal="center" vertical="center"/>
      <protection locked="0"/>
    </xf>
    <xf numFmtId="0" fontId="15" fillId="9" borderId="8" xfId="0" applyFont="1" applyFill="1" applyBorder="1" applyAlignment="1" applyProtection="1">
      <alignment horizontal="center" vertical="center"/>
      <protection locked="0"/>
    </xf>
    <xf numFmtId="3" fontId="15" fillId="8" borderId="50" xfId="0" applyNumberFormat="1" applyFont="1" applyFill="1" applyBorder="1" applyAlignment="1" applyProtection="1">
      <alignment horizontal="center" vertical="center"/>
      <protection locked="0"/>
    </xf>
    <xf numFmtId="3" fontId="15" fillId="9" borderId="51" xfId="0" applyNumberFormat="1" applyFont="1" applyFill="1" applyBorder="1" applyAlignment="1" applyProtection="1">
      <alignment horizontal="center" vertical="center"/>
      <protection locked="0"/>
    </xf>
    <xf numFmtId="3" fontId="15" fillId="9" borderId="52" xfId="0" applyNumberFormat="1" applyFont="1" applyFill="1" applyBorder="1" applyAlignment="1" applyProtection="1">
      <alignment horizontal="center" vertical="center"/>
      <protection locked="0"/>
    </xf>
    <xf numFmtId="0" fontId="19" fillId="6" borderId="16" xfId="0" applyFont="1" applyFill="1" applyBorder="1" applyAlignment="1">
      <alignment horizontal="center" vertical="center"/>
    </xf>
    <xf numFmtId="0" fontId="18" fillId="3" borderId="7" xfId="0" applyFont="1" applyFill="1" applyBorder="1" applyAlignment="1">
      <alignment horizontal="center" vertical="center"/>
    </xf>
    <xf numFmtId="0" fontId="15" fillId="8" borderId="50" xfId="0" applyFont="1" applyFill="1" applyBorder="1" applyAlignment="1" applyProtection="1">
      <alignment horizontal="center" vertical="center"/>
      <protection locked="0"/>
    </xf>
    <xf numFmtId="0" fontId="15" fillId="8" borderId="51" xfId="0" applyFont="1" applyFill="1" applyBorder="1" applyAlignment="1" applyProtection="1">
      <alignment horizontal="center" vertical="center"/>
      <protection locked="0"/>
    </xf>
    <xf numFmtId="0" fontId="15" fillId="8" borderId="52" xfId="0" applyFont="1" applyFill="1" applyBorder="1" applyAlignment="1" applyProtection="1">
      <alignment horizontal="center" vertical="center"/>
      <protection locked="0"/>
    </xf>
    <xf numFmtId="0" fontId="15" fillId="0" borderId="0" xfId="0" applyFont="1" applyAlignment="1">
      <alignment horizontal="center" vertical="center" wrapText="1"/>
    </xf>
    <xf numFmtId="0" fontId="15" fillId="9" borderId="32" xfId="0" applyFont="1" applyFill="1" applyBorder="1" applyAlignment="1" applyProtection="1">
      <alignment horizontal="center" vertical="center"/>
      <protection locked="0"/>
    </xf>
    <xf numFmtId="0" fontId="15" fillId="9" borderId="33" xfId="0" applyFont="1" applyFill="1" applyBorder="1" applyAlignment="1" applyProtection="1">
      <alignment horizontal="center" vertical="center"/>
      <protection locked="0"/>
    </xf>
    <xf numFmtId="167" fontId="15" fillId="9" borderId="17" xfId="0" applyNumberFormat="1" applyFont="1" applyFill="1" applyBorder="1" applyAlignment="1" applyProtection="1">
      <alignment horizontal="center" vertical="center"/>
      <protection locked="0"/>
    </xf>
    <xf numFmtId="167" fontId="15" fillId="9" borderId="35" xfId="0" applyNumberFormat="1" applyFont="1" applyFill="1" applyBorder="1" applyAlignment="1" applyProtection="1">
      <alignment horizontal="center" vertical="center"/>
      <protection locked="0"/>
    </xf>
    <xf numFmtId="0" fontId="14" fillId="5" borderId="20" xfId="0" applyFont="1" applyFill="1" applyBorder="1" applyAlignment="1">
      <alignment horizontal="left" vertical="center"/>
    </xf>
    <xf numFmtId="0" fontId="14" fillId="5" borderId="6" xfId="0" applyFont="1" applyFill="1" applyBorder="1" applyAlignment="1">
      <alignment horizontal="left" vertical="center"/>
    </xf>
    <xf numFmtId="0" fontId="14" fillId="4" borderId="6" xfId="0" applyFont="1" applyFill="1" applyBorder="1" applyAlignment="1">
      <alignment horizontal="left" vertical="center"/>
    </xf>
    <xf numFmtId="0" fontId="14" fillId="4" borderId="10" xfId="0" applyFont="1" applyFill="1" applyBorder="1" applyAlignment="1">
      <alignment horizontal="left" vertical="center"/>
    </xf>
    <xf numFmtId="167" fontId="15" fillId="9" borderId="29" xfId="0" applyNumberFormat="1" applyFont="1" applyFill="1" applyBorder="1" applyAlignment="1" applyProtection="1">
      <alignment horizontal="center" vertical="center"/>
      <protection locked="0"/>
    </xf>
    <xf numFmtId="167" fontId="15" fillId="9" borderId="34" xfId="0" applyNumberFormat="1" applyFont="1" applyFill="1" applyBorder="1" applyAlignment="1" applyProtection="1">
      <alignment horizontal="center" vertical="center"/>
      <protection locked="0"/>
    </xf>
    <xf numFmtId="0" fontId="14" fillId="3" borderId="18"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61" xfId="0" applyFont="1" applyFill="1" applyBorder="1" applyAlignment="1">
      <alignment horizontal="left" vertical="center"/>
    </xf>
    <xf numFmtId="167" fontId="17" fillId="5" borderId="29" xfId="0" applyNumberFormat="1" applyFont="1" applyFill="1" applyBorder="1" applyAlignment="1" applyProtection="1">
      <alignment horizontal="center" vertical="center"/>
      <protection hidden="1"/>
    </xf>
    <xf numFmtId="167" fontId="17" fillId="5" borderId="34" xfId="0" applyNumberFormat="1" applyFont="1" applyFill="1" applyBorder="1" applyAlignment="1" applyProtection="1">
      <alignment horizontal="center" vertical="center"/>
      <protection hidden="1"/>
    </xf>
    <xf numFmtId="167" fontId="17" fillId="5" borderId="17" xfId="0" applyNumberFormat="1" applyFont="1" applyFill="1" applyBorder="1" applyAlignment="1" applyProtection="1">
      <alignment horizontal="center" vertical="center"/>
      <protection hidden="1"/>
    </xf>
    <xf numFmtId="167" fontId="17" fillId="5" borderId="35" xfId="0" applyNumberFormat="1" applyFont="1" applyFill="1" applyBorder="1" applyAlignment="1" applyProtection="1">
      <alignment horizontal="center" vertical="center"/>
      <protection hidden="1"/>
    </xf>
    <xf numFmtId="0" fontId="14" fillId="2" borderId="3" xfId="0" applyFont="1" applyFill="1" applyBorder="1" applyAlignment="1">
      <alignment horizontal="left" vertical="center" wrapText="1"/>
    </xf>
    <xf numFmtId="0" fontId="14" fillId="2" borderId="0" xfId="0" applyFont="1" applyFill="1" applyAlignment="1">
      <alignment horizontal="left" vertical="center" wrapText="1"/>
    </xf>
    <xf numFmtId="0" fontId="14" fillId="6" borderId="36" xfId="0" applyFont="1" applyFill="1" applyBorder="1" applyAlignment="1">
      <alignment horizontal="center" vertical="center" wrapText="1"/>
    </xf>
    <xf numFmtId="0" fontId="14" fillId="6" borderId="70"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5" fillId="4" borderId="7" xfId="0" applyFont="1" applyFill="1" applyBorder="1" applyAlignment="1">
      <alignment horizontal="left" vertical="center" indent="2"/>
    </xf>
    <xf numFmtId="167" fontId="15" fillId="9" borderId="32" xfId="0" applyNumberFormat="1" applyFont="1" applyFill="1" applyBorder="1" applyAlignment="1" applyProtection="1">
      <alignment horizontal="center" vertical="center"/>
      <protection locked="0"/>
    </xf>
    <xf numFmtId="167" fontId="15" fillId="9" borderId="33" xfId="0" applyNumberFormat="1" applyFont="1" applyFill="1" applyBorder="1" applyAlignment="1" applyProtection="1">
      <alignment horizontal="center" vertical="center"/>
      <protection locked="0"/>
    </xf>
    <xf numFmtId="0" fontId="14" fillId="6" borderId="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3" xfId="0" applyFont="1" applyFill="1" applyBorder="1" applyAlignment="1">
      <alignment horizontal="left" vertical="center"/>
    </xf>
    <xf numFmtId="0" fontId="14" fillId="6" borderId="22" xfId="0" applyFont="1" applyFill="1" applyBorder="1" applyAlignment="1">
      <alignment horizontal="left" vertical="center"/>
    </xf>
    <xf numFmtId="20" fontId="26" fillId="4" borderId="0" xfId="0" applyNumberFormat="1" applyFont="1" applyFill="1" applyAlignment="1">
      <alignment horizontal="center" vertical="center"/>
    </xf>
    <xf numFmtId="0" fontId="15" fillId="8" borderId="3" xfId="0" applyFont="1" applyFill="1" applyBorder="1" applyAlignment="1" applyProtection="1">
      <alignment horizontal="center" vertical="center" wrapText="1"/>
      <protection locked="0"/>
    </xf>
    <xf numFmtId="0" fontId="15" fillId="8" borderId="5" xfId="0" applyFont="1" applyFill="1" applyBorder="1" applyAlignment="1" applyProtection="1">
      <alignment horizontal="center" vertical="center" wrapText="1"/>
      <protection locked="0"/>
    </xf>
    <xf numFmtId="0" fontId="15" fillId="8" borderId="2" xfId="0" applyFont="1" applyFill="1" applyBorder="1"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center" vertical="center" wrapText="1"/>
      <protection locked="0"/>
    </xf>
    <xf numFmtId="0" fontId="15" fillId="8" borderId="8" xfId="0" applyFont="1" applyFill="1" applyBorder="1" applyAlignment="1" applyProtection="1">
      <alignment horizontal="center" vertical="center" wrapText="1"/>
      <protection locked="0"/>
    </xf>
    <xf numFmtId="0" fontId="22" fillId="0" borderId="7" xfId="0" applyFont="1" applyBorder="1" applyAlignment="1" applyProtection="1">
      <alignment horizontal="center" vertical="top"/>
      <protection locked="0"/>
    </xf>
    <xf numFmtId="0" fontId="15" fillId="9" borderId="29" xfId="0" applyFont="1" applyFill="1" applyBorder="1" applyAlignment="1" applyProtection="1">
      <alignment horizontal="center" vertical="center"/>
      <protection locked="0"/>
    </xf>
    <xf numFmtId="0" fontId="15" fillId="9" borderId="34" xfId="0" applyFont="1" applyFill="1" applyBorder="1" applyAlignment="1" applyProtection="1">
      <alignment horizontal="center" vertical="center"/>
      <protection locked="0"/>
    </xf>
    <xf numFmtId="167" fontId="17" fillId="6" borderId="58" xfId="0" applyNumberFormat="1" applyFont="1" applyFill="1" applyBorder="1" applyAlignment="1" applyProtection="1">
      <alignment horizontal="center" vertical="center"/>
      <protection hidden="1"/>
    </xf>
    <xf numFmtId="167" fontId="17" fillId="6" borderId="53" xfId="0" applyNumberFormat="1" applyFont="1" applyFill="1" applyBorder="1" applyAlignment="1" applyProtection="1">
      <alignment horizontal="center" vertical="center"/>
      <protection hidden="1"/>
    </xf>
    <xf numFmtId="167" fontId="17" fillId="6" borderId="54" xfId="0" applyNumberFormat="1" applyFont="1" applyFill="1" applyBorder="1" applyAlignment="1" applyProtection="1">
      <alignment horizontal="center" vertical="center"/>
      <protection hidden="1"/>
    </xf>
    <xf numFmtId="0" fontId="14" fillId="6" borderId="16" xfId="0" applyFont="1" applyFill="1" applyBorder="1" applyAlignment="1">
      <alignment horizontal="left" vertical="center" wrapText="1"/>
    </xf>
    <xf numFmtId="0" fontId="15" fillId="9" borderId="19" xfId="0" applyFont="1" applyFill="1" applyBorder="1" applyAlignment="1" applyProtection="1">
      <alignment horizontal="center" vertical="center" wrapText="1"/>
      <protection locked="0"/>
    </xf>
    <xf numFmtId="0" fontId="15" fillId="9" borderId="22"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0" fillId="0" borderId="1" xfId="0" applyFont="1" applyBorder="1" applyAlignment="1">
      <alignment horizontal="center"/>
    </xf>
    <xf numFmtId="0" fontId="20" fillId="0" borderId="5"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0" xfId="0" applyFont="1" applyAlignment="1">
      <alignment horizontal="center"/>
    </xf>
    <xf numFmtId="0" fontId="20" fillId="0" borderId="4" xfId="0" applyFont="1" applyBorder="1" applyAlignment="1">
      <alignment horizontal="center"/>
    </xf>
    <xf numFmtId="0" fontId="20" fillId="0" borderId="16"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167" fontId="15" fillId="5" borderId="32"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5" fillId="2" borderId="0" xfId="0" applyFont="1" applyFill="1" applyAlignment="1">
      <alignment horizontal="center" vertical="center"/>
    </xf>
    <xf numFmtId="3" fontId="13" fillId="8" borderId="50" xfId="1" applyNumberFormat="1" applyFont="1" applyFill="1" applyBorder="1" applyAlignment="1" applyProtection="1">
      <alignment horizontal="center" vertical="center"/>
      <protection locked="0"/>
    </xf>
    <xf numFmtId="0" fontId="14" fillId="6" borderId="40" xfId="0" applyFont="1" applyFill="1" applyBorder="1" applyAlignment="1">
      <alignment horizontal="left" vertical="center" wrapText="1"/>
    </xf>
    <xf numFmtId="0" fontId="15" fillId="8" borderId="64" xfId="0" applyFont="1" applyFill="1" applyBorder="1" applyAlignment="1" applyProtection="1">
      <alignment horizontal="left" vertical="center"/>
      <protection locked="0"/>
    </xf>
    <xf numFmtId="0" fontId="15" fillId="8" borderId="65" xfId="0" applyFont="1" applyFill="1" applyBorder="1" applyAlignment="1" applyProtection="1">
      <alignment horizontal="left" vertical="center"/>
      <protection locked="0"/>
    </xf>
    <xf numFmtId="0" fontId="15" fillId="8" borderId="66" xfId="0" applyFont="1" applyFill="1" applyBorder="1" applyAlignment="1" applyProtection="1">
      <alignment horizontal="left" vertical="center"/>
      <protection locked="0"/>
    </xf>
    <xf numFmtId="0" fontId="15" fillId="8" borderId="3" xfId="0" applyFont="1" applyFill="1" applyBorder="1" applyAlignment="1" applyProtection="1">
      <alignment horizontal="left" vertical="center"/>
      <protection locked="0"/>
    </xf>
    <xf numFmtId="0" fontId="15" fillId="8" borderId="0" xfId="0" applyFont="1" applyFill="1" applyAlignment="1" applyProtection="1">
      <alignment horizontal="left" vertical="center"/>
      <protection locked="0"/>
    </xf>
    <xf numFmtId="0" fontId="15" fillId="8" borderId="4" xfId="0" applyFont="1" applyFill="1" applyBorder="1" applyAlignment="1" applyProtection="1">
      <alignment horizontal="left" vertical="center"/>
      <protection locked="0"/>
    </xf>
    <xf numFmtId="3" fontId="15" fillId="8" borderId="59" xfId="0" applyNumberFormat="1" applyFont="1" applyFill="1" applyBorder="1" applyAlignment="1" applyProtection="1">
      <alignment horizontal="center" vertical="center"/>
      <protection locked="0"/>
    </xf>
    <xf numFmtId="3" fontId="15" fillId="9" borderId="44" xfId="0" applyNumberFormat="1" applyFont="1" applyFill="1" applyBorder="1" applyAlignment="1" applyProtection="1">
      <alignment horizontal="center" vertical="center"/>
      <protection locked="0"/>
    </xf>
    <xf numFmtId="3" fontId="15" fillId="9" borderId="45" xfId="0" applyNumberFormat="1" applyFont="1" applyFill="1" applyBorder="1" applyAlignment="1" applyProtection="1">
      <alignment horizontal="center" vertical="center"/>
      <protection locked="0"/>
    </xf>
    <xf numFmtId="164" fontId="15" fillId="4" borderId="12" xfId="0" applyNumberFormat="1" applyFont="1" applyFill="1" applyBorder="1" applyAlignment="1" applyProtection="1">
      <alignment horizontal="center" vertical="center"/>
      <protection hidden="1"/>
    </xf>
    <xf numFmtId="164" fontId="15" fillId="4" borderId="24" xfId="0" applyNumberFormat="1" applyFont="1" applyFill="1" applyBorder="1" applyAlignment="1" applyProtection="1">
      <alignment horizontal="center" vertical="center"/>
      <protection hidden="1"/>
    </xf>
    <xf numFmtId="0" fontId="14" fillId="6" borderId="8" xfId="0" applyFont="1" applyFill="1" applyBorder="1" applyAlignment="1">
      <alignment horizontal="left" vertical="center" wrapText="1"/>
    </xf>
    <xf numFmtId="0" fontId="15" fillId="9" borderId="19" xfId="0" applyFont="1" applyFill="1" applyBorder="1" applyAlignment="1" applyProtection="1">
      <alignment horizontal="center" vertical="center"/>
      <protection locked="0"/>
    </xf>
    <xf numFmtId="0" fontId="15" fillId="9" borderId="22" xfId="0" applyFont="1" applyFill="1" applyBorder="1" applyAlignment="1" applyProtection="1">
      <alignment horizontal="center" vertical="center"/>
      <protection locked="0"/>
    </xf>
    <xf numFmtId="0" fontId="15" fillId="9" borderId="23" xfId="0"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5" fillId="7" borderId="17" xfId="0" applyFont="1" applyFill="1" applyBorder="1" applyAlignment="1">
      <alignment horizontal="left" vertical="center" wrapText="1"/>
    </xf>
    <xf numFmtId="0" fontId="5" fillId="7" borderId="27"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27" xfId="0" applyFont="1" applyFill="1" applyBorder="1" applyAlignment="1">
      <alignment horizont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8" fillId="7" borderId="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4"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cellXfs>
  <cellStyles count="6">
    <cellStyle name="Hipervínculo" xfId="1" builtinId="8"/>
    <cellStyle name="Hipervínculo visitado" xfId="5" builtinId="9"/>
    <cellStyle name="Moneda" xfId="3" builtinId="4"/>
    <cellStyle name="Normal" xfId="0" builtinId="0"/>
    <cellStyle name="Normal 2" xfId="2" xr:uid="{00000000-0005-0000-0000-000002000000}"/>
    <cellStyle name="Normal 2 4" xfId="4" xr:uid="{66049849-A508-4637-B555-F65401D858AB}"/>
  </cellStyles>
  <dxfs count="2">
    <dxf>
      <font>
        <b/>
        <i val="0"/>
        <strike val="0"/>
        <color rgb="FF7030A0"/>
      </font>
    </dxf>
    <dxf>
      <font>
        <color rgb="FFFF0000"/>
      </font>
      <fill>
        <patternFill patternType="none">
          <bgColor indexed="65"/>
        </patternFill>
      </fill>
    </dxf>
  </dxfs>
  <tableStyles count="0" defaultTableStyle="TableStyleMedium2" defaultPivotStyle="PivotStyleLight16"/>
  <colors>
    <mruColors>
      <color rgb="FFEBFFFF"/>
      <color rgb="FF9FFFFF"/>
      <color rgb="FFCBFFFF"/>
      <color rgb="FF00FFFF"/>
      <color rgb="FF66FFFF"/>
      <color rgb="FFFFFFFF"/>
      <color rgb="FF8BFFFC"/>
      <color rgb="FFCFFFFE"/>
      <color rgb="FFCCFFFF"/>
      <color rgb="FFCF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hyperlink" Target="#PLAZO"/><Relationship Id="rId18" Type="http://schemas.openxmlformats.org/officeDocument/2006/relationships/hyperlink" Target="#AREA"/><Relationship Id="rId26" Type="http://schemas.openxmlformats.org/officeDocument/2006/relationships/hyperlink" Target="#FUENTE"/><Relationship Id="rId3" Type="http://schemas.openxmlformats.org/officeDocument/2006/relationships/hyperlink" Target="#NOMBRE"/><Relationship Id="rId21" Type="http://schemas.openxmlformats.org/officeDocument/2006/relationships/hyperlink" Target="#FECHA_FIN"/><Relationship Id="rId34" Type="http://schemas.openxmlformats.org/officeDocument/2006/relationships/hyperlink" Target="#INSTRUCTIVO!A62:G62"/><Relationship Id="rId7" Type="http://schemas.openxmlformats.org/officeDocument/2006/relationships/hyperlink" Target="#EVENTO"/><Relationship Id="rId12" Type="http://schemas.openxmlformats.org/officeDocument/2006/relationships/hyperlink" Target="#HOTEL"/><Relationship Id="rId17" Type="http://schemas.openxmlformats.org/officeDocument/2006/relationships/hyperlink" Target="#CONSECUTIVO"/><Relationship Id="rId25" Type="http://schemas.openxmlformats.org/officeDocument/2006/relationships/hyperlink" Target="#TIQUETE"/><Relationship Id="rId33" Type="http://schemas.openxmlformats.org/officeDocument/2006/relationships/hyperlink" Target="#COSTO_APROX1"/><Relationship Id="rId2" Type="http://schemas.openxmlformats.org/officeDocument/2006/relationships/hyperlink" Target="#FECHA_SOLICITUD"/><Relationship Id="rId16" Type="http://schemas.openxmlformats.org/officeDocument/2006/relationships/hyperlink" Target="#CARGO"/><Relationship Id="rId20" Type="http://schemas.openxmlformats.org/officeDocument/2006/relationships/hyperlink" Target="#FECHA_INICIO"/><Relationship Id="rId29" Type="http://schemas.openxmlformats.org/officeDocument/2006/relationships/hyperlink" Target="#FECHADENACIMIENTO"/><Relationship Id="rId1" Type="http://schemas.openxmlformats.org/officeDocument/2006/relationships/hyperlink" Target="#CATEGORIA"/><Relationship Id="rId6" Type="http://schemas.openxmlformats.org/officeDocument/2006/relationships/hyperlink" Target="#EMAIL"/><Relationship Id="rId11" Type="http://schemas.openxmlformats.org/officeDocument/2006/relationships/hyperlink" Target="#RUTA"/><Relationship Id="rId24" Type="http://schemas.openxmlformats.org/officeDocument/2006/relationships/hyperlink" Target="#ANTICIPO"/><Relationship Id="rId32" Type="http://schemas.openxmlformats.org/officeDocument/2006/relationships/hyperlink" Target="#TOTALGASTO1"/><Relationship Id="rId5" Type="http://schemas.openxmlformats.org/officeDocument/2006/relationships/hyperlink" Target="#CELULAR"/><Relationship Id="rId15" Type="http://schemas.openxmlformats.org/officeDocument/2006/relationships/hyperlink" Target="#ORDENADOR"/><Relationship Id="rId23" Type="http://schemas.openxmlformats.org/officeDocument/2006/relationships/hyperlink" Target="#LIQUIDACION"/><Relationship Id="rId28" Type="http://schemas.openxmlformats.org/officeDocument/2006/relationships/hyperlink" Target="#GERENTE"/><Relationship Id="rId36" Type="http://schemas.openxmlformats.org/officeDocument/2006/relationships/image" Target="../media/image1.png"/><Relationship Id="rId10" Type="http://schemas.openxmlformats.org/officeDocument/2006/relationships/hyperlink" Target="#MONEDA"/><Relationship Id="rId19" Type="http://schemas.openxmlformats.org/officeDocument/2006/relationships/hyperlink" Target="#DESTINO"/><Relationship Id="rId31" Type="http://schemas.openxmlformats.org/officeDocument/2006/relationships/hyperlink" Target="#NOMBREPROYECTO"/><Relationship Id="rId4" Type="http://schemas.openxmlformats.org/officeDocument/2006/relationships/hyperlink" Target="#ID"/><Relationship Id="rId9" Type="http://schemas.openxmlformats.org/officeDocument/2006/relationships/hyperlink" Target="#DIAS"/><Relationship Id="rId14" Type="http://schemas.openxmlformats.org/officeDocument/2006/relationships/hyperlink" Target="#OBSERVACIONES"/><Relationship Id="rId22" Type="http://schemas.openxmlformats.org/officeDocument/2006/relationships/hyperlink" Target="#GENERA_MANUTENCION"/><Relationship Id="rId27" Type="http://schemas.openxmlformats.org/officeDocument/2006/relationships/hyperlink" Target="#NUMERODDP"/><Relationship Id="rId30" Type="http://schemas.openxmlformats.org/officeDocument/2006/relationships/hyperlink" Target="#Noproyecto"/><Relationship Id="rId35" Type="http://schemas.openxmlformats.org/officeDocument/2006/relationships/hyperlink" Target="#INSTRUCTIVO!A76:G76"/><Relationship Id="rId8" Type="http://schemas.openxmlformats.org/officeDocument/2006/relationships/hyperlink" Target="#SALARIO"/></Relationships>
</file>

<file path=xl/drawings/drawing1.xml><?xml version="1.0" encoding="utf-8"?>
<xdr:wsDr xmlns:xdr="http://schemas.openxmlformats.org/drawingml/2006/spreadsheetDrawing" xmlns:a="http://schemas.openxmlformats.org/drawingml/2006/main">
  <xdr:twoCellAnchor>
    <xdr:from>
      <xdr:col>0</xdr:col>
      <xdr:colOff>104213</xdr:colOff>
      <xdr:row>6</xdr:row>
      <xdr:rowOff>17930</xdr:rowOff>
    </xdr:from>
    <xdr:to>
      <xdr:col>1</xdr:col>
      <xdr:colOff>66113</xdr:colOff>
      <xdr:row>6</xdr:row>
      <xdr:rowOff>265580</xdr:rowOff>
    </xdr:to>
    <xdr:sp macro="" textlink="">
      <xdr:nvSpPr>
        <xdr:cNvPr id="4" name="Llamada rectangular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04213" y="1228966"/>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108857</xdr:colOff>
      <xdr:row>8</xdr:row>
      <xdr:rowOff>13607</xdr:rowOff>
    </xdr:from>
    <xdr:to>
      <xdr:col>1</xdr:col>
      <xdr:colOff>70757</xdr:colOff>
      <xdr:row>8</xdr:row>
      <xdr:rowOff>261257</xdr:rowOff>
    </xdr:to>
    <xdr:sp macro="" textlink="">
      <xdr:nvSpPr>
        <xdr:cNvPr id="5" name="Llamada rectangular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08857" y="1877786"/>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95250</xdr:colOff>
      <xdr:row>9</xdr:row>
      <xdr:rowOff>26895</xdr:rowOff>
    </xdr:from>
    <xdr:to>
      <xdr:col>1</xdr:col>
      <xdr:colOff>57150</xdr:colOff>
      <xdr:row>9</xdr:row>
      <xdr:rowOff>274545</xdr:rowOff>
    </xdr:to>
    <xdr:sp macro="" textlink="">
      <xdr:nvSpPr>
        <xdr:cNvPr id="6" name="Llamada rectangular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95250" y="2190431"/>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122464</xdr:colOff>
      <xdr:row>10</xdr:row>
      <xdr:rowOff>35860</xdr:rowOff>
    </xdr:from>
    <xdr:to>
      <xdr:col>1</xdr:col>
      <xdr:colOff>84364</xdr:colOff>
      <xdr:row>10</xdr:row>
      <xdr:rowOff>283510</xdr:rowOff>
    </xdr:to>
    <xdr:sp macro="" textlink="">
      <xdr:nvSpPr>
        <xdr:cNvPr id="7" name="Llamada rectangular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22464" y="2498753"/>
          <a:ext cx="247650" cy="247650"/>
        </a:xfrm>
        <a:prstGeom prst="wedgeRectCallout">
          <a:avLst>
            <a:gd name="adj1" fmla="val -20833"/>
            <a:gd name="adj2" fmla="val 67994"/>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95250</xdr:colOff>
      <xdr:row>12</xdr:row>
      <xdr:rowOff>44825</xdr:rowOff>
    </xdr:from>
    <xdr:to>
      <xdr:col>1</xdr:col>
      <xdr:colOff>57150</xdr:colOff>
      <xdr:row>12</xdr:row>
      <xdr:rowOff>292475</xdr:rowOff>
    </xdr:to>
    <xdr:sp macro="" textlink="">
      <xdr:nvSpPr>
        <xdr:cNvPr id="8" name="Llamada rectangular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5250" y="3106432"/>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108857</xdr:colOff>
      <xdr:row>13</xdr:row>
      <xdr:rowOff>58432</xdr:rowOff>
    </xdr:from>
    <xdr:to>
      <xdr:col>1</xdr:col>
      <xdr:colOff>70757</xdr:colOff>
      <xdr:row>14</xdr:row>
      <xdr:rowOff>6725</xdr:rowOff>
    </xdr:to>
    <xdr:sp macro="" textlink="">
      <xdr:nvSpPr>
        <xdr:cNvPr id="9" name="Llamada rectangular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08857" y="3419396"/>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122463</xdr:colOff>
      <xdr:row>15</xdr:row>
      <xdr:rowOff>106618</xdr:rowOff>
    </xdr:from>
    <xdr:to>
      <xdr:col>1</xdr:col>
      <xdr:colOff>84363</xdr:colOff>
      <xdr:row>18</xdr:row>
      <xdr:rowOff>349146</xdr:rowOff>
    </xdr:to>
    <xdr:sp macro="" textlink="">
      <xdr:nvSpPr>
        <xdr:cNvPr id="10" name="Llamada rectangular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122463" y="4093511"/>
          <a:ext cx="247650" cy="1222242"/>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s-CO" sz="1100" b="1"/>
            <a:t>?</a:t>
          </a:r>
        </a:p>
      </xdr:txBody>
    </xdr:sp>
    <xdr:clientData/>
  </xdr:twoCellAnchor>
  <xdr:twoCellAnchor>
    <xdr:from>
      <xdr:col>0</xdr:col>
      <xdr:colOff>108858</xdr:colOff>
      <xdr:row>24</xdr:row>
      <xdr:rowOff>17610</xdr:rowOff>
    </xdr:from>
    <xdr:to>
      <xdr:col>1</xdr:col>
      <xdr:colOff>70758</xdr:colOff>
      <xdr:row>24</xdr:row>
      <xdr:rowOff>265260</xdr:rowOff>
    </xdr:to>
    <xdr:sp macro="" textlink="">
      <xdr:nvSpPr>
        <xdr:cNvPr id="13" name="Llamada rectangular 12">
          <a:hlinkClick xmlns:r="http://schemas.openxmlformats.org/officeDocument/2006/relationships" r:id="rId8"/>
          <a:extLst>
            <a:ext uri="{FF2B5EF4-FFF2-40B4-BE49-F238E27FC236}">
              <a16:creationId xmlns:a16="http://schemas.microsoft.com/office/drawing/2014/main" id="{00000000-0008-0000-0000-00000D000000}"/>
            </a:ext>
          </a:extLst>
        </xdr:cNvPr>
        <xdr:cNvSpPr/>
      </xdr:nvSpPr>
      <xdr:spPr>
        <a:xfrm>
          <a:off x="108858" y="698446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95250</xdr:colOff>
      <xdr:row>25</xdr:row>
      <xdr:rowOff>35860</xdr:rowOff>
    </xdr:from>
    <xdr:to>
      <xdr:col>1</xdr:col>
      <xdr:colOff>57150</xdr:colOff>
      <xdr:row>25</xdr:row>
      <xdr:rowOff>283510</xdr:rowOff>
    </xdr:to>
    <xdr:sp macro="" textlink="">
      <xdr:nvSpPr>
        <xdr:cNvPr id="14" name="Llamada rectangular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95250" y="7302074"/>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95250</xdr:colOff>
      <xdr:row>26</xdr:row>
      <xdr:rowOff>40183</xdr:rowOff>
    </xdr:from>
    <xdr:to>
      <xdr:col>1</xdr:col>
      <xdr:colOff>57150</xdr:colOff>
      <xdr:row>26</xdr:row>
      <xdr:rowOff>287833</xdr:rowOff>
    </xdr:to>
    <xdr:sp macro="" textlink="">
      <xdr:nvSpPr>
        <xdr:cNvPr id="15" name="Llamada rectangular 14">
          <a:hlinkClick xmlns:r="http://schemas.openxmlformats.org/officeDocument/2006/relationships" r:id="rId10"/>
          <a:extLst>
            <a:ext uri="{FF2B5EF4-FFF2-40B4-BE49-F238E27FC236}">
              <a16:creationId xmlns:a16="http://schemas.microsoft.com/office/drawing/2014/main" id="{00000000-0008-0000-0000-00000F000000}"/>
            </a:ext>
          </a:extLst>
        </xdr:cNvPr>
        <xdr:cNvSpPr/>
      </xdr:nvSpPr>
      <xdr:spPr>
        <a:xfrm>
          <a:off x="95250" y="7605754"/>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122464</xdr:colOff>
      <xdr:row>31</xdr:row>
      <xdr:rowOff>58431</xdr:rowOff>
    </xdr:from>
    <xdr:to>
      <xdr:col>1</xdr:col>
      <xdr:colOff>84364</xdr:colOff>
      <xdr:row>31</xdr:row>
      <xdr:rowOff>306081</xdr:rowOff>
    </xdr:to>
    <xdr:sp macro="" textlink="">
      <xdr:nvSpPr>
        <xdr:cNvPr id="17" name="Llamada rectangular 16">
          <a:hlinkClick xmlns:r="http://schemas.openxmlformats.org/officeDocument/2006/relationships" r:id="rId11"/>
          <a:extLst>
            <a:ext uri="{FF2B5EF4-FFF2-40B4-BE49-F238E27FC236}">
              <a16:creationId xmlns:a16="http://schemas.microsoft.com/office/drawing/2014/main" id="{00000000-0008-0000-0000-000011000000}"/>
            </a:ext>
          </a:extLst>
        </xdr:cNvPr>
        <xdr:cNvSpPr/>
      </xdr:nvSpPr>
      <xdr:spPr>
        <a:xfrm>
          <a:off x="122464" y="9093574"/>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81643</xdr:colOff>
      <xdr:row>42</xdr:row>
      <xdr:rowOff>108538</xdr:rowOff>
    </xdr:from>
    <xdr:to>
      <xdr:col>1</xdr:col>
      <xdr:colOff>43543</xdr:colOff>
      <xdr:row>42</xdr:row>
      <xdr:rowOff>356188</xdr:rowOff>
    </xdr:to>
    <xdr:sp macro="" textlink="">
      <xdr:nvSpPr>
        <xdr:cNvPr id="18" name="Llamada rectangular 17">
          <a:hlinkClick xmlns:r="http://schemas.openxmlformats.org/officeDocument/2006/relationships" r:id="rId12"/>
          <a:extLst>
            <a:ext uri="{FF2B5EF4-FFF2-40B4-BE49-F238E27FC236}">
              <a16:creationId xmlns:a16="http://schemas.microsoft.com/office/drawing/2014/main" id="{00000000-0008-0000-0000-000012000000}"/>
            </a:ext>
          </a:extLst>
        </xdr:cNvPr>
        <xdr:cNvSpPr/>
      </xdr:nvSpPr>
      <xdr:spPr>
        <a:xfrm>
          <a:off x="81643" y="12150859"/>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81644</xdr:colOff>
      <xdr:row>50</xdr:row>
      <xdr:rowOff>12969</xdr:rowOff>
    </xdr:from>
    <xdr:to>
      <xdr:col>1</xdr:col>
      <xdr:colOff>43544</xdr:colOff>
      <xdr:row>50</xdr:row>
      <xdr:rowOff>260619</xdr:rowOff>
    </xdr:to>
    <xdr:sp macro="" textlink="">
      <xdr:nvSpPr>
        <xdr:cNvPr id="19" name="Llamada rectangular 18">
          <a:hlinkClick xmlns:r="http://schemas.openxmlformats.org/officeDocument/2006/relationships" r:id="rId13"/>
          <a:extLst>
            <a:ext uri="{FF2B5EF4-FFF2-40B4-BE49-F238E27FC236}">
              <a16:creationId xmlns:a16="http://schemas.microsoft.com/office/drawing/2014/main" id="{00000000-0008-0000-0000-000013000000}"/>
            </a:ext>
          </a:extLst>
        </xdr:cNvPr>
        <xdr:cNvSpPr/>
      </xdr:nvSpPr>
      <xdr:spPr>
        <a:xfrm>
          <a:off x="81644" y="14613433"/>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108857</xdr:colOff>
      <xdr:row>52</xdr:row>
      <xdr:rowOff>174334</xdr:rowOff>
    </xdr:from>
    <xdr:to>
      <xdr:col>1</xdr:col>
      <xdr:colOff>70757</xdr:colOff>
      <xdr:row>53</xdr:row>
      <xdr:rowOff>63395</xdr:rowOff>
    </xdr:to>
    <xdr:sp macro="" textlink="">
      <xdr:nvSpPr>
        <xdr:cNvPr id="20" name="Llamada rectangular 19">
          <a:hlinkClick xmlns:r="http://schemas.openxmlformats.org/officeDocument/2006/relationships" r:id="rId14"/>
          <a:extLst>
            <a:ext uri="{FF2B5EF4-FFF2-40B4-BE49-F238E27FC236}">
              <a16:creationId xmlns:a16="http://schemas.microsoft.com/office/drawing/2014/main" id="{00000000-0008-0000-0000-000014000000}"/>
            </a:ext>
          </a:extLst>
        </xdr:cNvPr>
        <xdr:cNvSpPr/>
      </xdr:nvSpPr>
      <xdr:spPr>
        <a:xfrm>
          <a:off x="108857" y="15441548"/>
          <a:ext cx="247650" cy="256454"/>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136072</xdr:colOff>
      <xdr:row>58</xdr:row>
      <xdr:rowOff>68839</xdr:rowOff>
    </xdr:from>
    <xdr:to>
      <xdr:col>1</xdr:col>
      <xdr:colOff>97972</xdr:colOff>
      <xdr:row>58</xdr:row>
      <xdr:rowOff>316489</xdr:rowOff>
    </xdr:to>
    <xdr:sp macro="" textlink="">
      <xdr:nvSpPr>
        <xdr:cNvPr id="21" name="Llamada rectangular 20">
          <a:hlinkClick xmlns:r="http://schemas.openxmlformats.org/officeDocument/2006/relationships" r:id="rId15"/>
          <a:extLst>
            <a:ext uri="{FF2B5EF4-FFF2-40B4-BE49-F238E27FC236}">
              <a16:creationId xmlns:a16="http://schemas.microsoft.com/office/drawing/2014/main" id="{00000000-0008-0000-0000-000015000000}"/>
            </a:ext>
          </a:extLst>
        </xdr:cNvPr>
        <xdr:cNvSpPr/>
      </xdr:nvSpPr>
      <xdr:spPr>
        <a:xfrm>
          <a:off x="136072" y="17581232"/>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8</xdr:row>
      <xdr:rowOff>0</xdr:rowOff>
    </xdr:from>
    <xdr:to>
      <xdr:col>14</xdr:col>
      <xdr:colOff>247650</xdr:colOff>
      <xdr:row>8</xdr:row>
      <xdr:rowOff>247650</xdr:rowOff>
    </xdr:to>
    <xdr:sp macro="" textlink="">
      <xdr:nvSpPr>
        <xdr:cNvPr id="23" name="Llamada rectangular 22">
          <a:hlinkClick xmlns:r="http://schemas.openxmlformats.org/officeDocument/2006/relationships" r:id="rId16"/>
          <a:extLst>
            <a:ext uri="{FF2B5EF4-FFF2-40B4-BE49-F238E27FC236}">
              <a16:creationId xmlns:a16="http://schemas.microsoft.com/office/drawing/2014/main" id="{00000000-0008-0000-0000-000017000000}"/>
            </a:ext>
          </a:extLst>
        </xdr:cNvPr>
        <xdr:cNvSpPr/>
      </xdr:nvSpPr>
      <xdr:spPr>
        <a:xfrm>
          <a:off x="13160188" y="161364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6</xdr:row>
      <xdr:rowOff>0</xdr:rowOff>
    </xdr:from>
    <xdr:to>
      <xdr:col>14</xdr:col>
      <xdr:colOff>247650</xdr:colOff>
      <xdr:row>6</xdr:row>
      <xdr:rowOff>247650</xdr:rowOff>
    </xdr:to>
    <xdr:sp macro="" textlink="">
      <xdr:nvSpPr>
        <xdr:cNvPr id="24" name="Llamada rectangular 23">
          <a:hlinkClick xmlns:r="http://schemas.openxmlformats.org/officeDocument/2006/relationships" r:id="rId17"/>
          <a:extLst>
            <a:ext uri="{FF2B5EF4-FFF2-40B4-BE49-F238E27FC236}">
              <a16:creationId xmlns:a16="http://schemas.microsoft.com/office/drawing/2014/main" id="{00000000-0008-0000-0000-000018000000}"/>
            </a:ext>
          </a:extLst>
        </xdr:cNvPr>
        <xdr:cNvSpPr/>
      </xdr:nvSpPr>
      <xdr:spPr>
        <a:xfrm>
          <a:off x="13222941" y="959224"/>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9</xdr:row>
      <xdr:rowOff>17930</xdr:rowOff>
    </xdr:from>
    <xdr:to>
      <xdr:col>14</xdr:col>
      <xdr:colOff>247650</xdr:colOff>
      <xdr:row>9</xdr:row>
      <xdr:rowOff>265580</xdr:rowOff>
    </xdr:to>
    <xdr:sp macro="" textlink="">
      <xdr:nvSpPr>
        <xdr:cNvPr id="25" name="Llamada rectangular 24">
          <a:hlinkClick xmlns:r="http://schemas.openxmlformats.org/officeDocument/2006/relationships" r:id="rId18"/>
          <a:extLst>
            <a:ext uri="{FF2B5EF4-FFF2-40B4-BE49-F238E27FC236}">
              <a16:creationId xmlns:a16="http://schemas.microsoft.com/office/drawing/2014/main" id="{00000000-0008-0000-0000-000019000000}"/>
            </a:ext>
          </a:extLst>
        </xdr:cNvPr>
        <xdr:cNvSpPr/>
      </xdr:nvSpPr>
      <xdr:spPr>
        <a:xfrm>
          <a:off x="13160188" y="193637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10</xdr:row>
      <xdr:rowOff>35860</xdr:rowOff>
    </xdr:from>
    <xdr:to>
      <xdr:col>14</xdr:col>
      <xdr:colOff>247650</xdr:colOff>
      <xdr:row>10</xdr:row>
      <xdr:rowOff>283510</xdr:rowOff>
    </xdr:to>
    <xdr:sp macro="" textlink="">
      <xdr:nvSpPr>
        <xdr:cNvPr id="26" name="Llamada rectangular 25">
          <a:hlinkClick xmlns:r="http://schemas.openxmlformats.org/officeDocument/2006/relationships" r:id="rId19"/>
          <a:extLst>
            <a:ext uri="{FF2B5EF4-FFF2-40B4-BE49-F238E27FC236}">
              <a16:creationId xmlns:a16="http://schemas.microsoft.com/office/drawing/2014/main" id="{00000000-0008-0000-0000-00001A000000}"/>
            </a:ext>
          </a:extLst>
        </xdr:cNvPr>
        <xdr:cNvSpPr/>
      </xdr:nvSpPr>
      <xdr:spPr>
        <a:xfrm>
          <a:off x="13160188" y="225910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11</xdr:row>
      <xdr:rowOff>44825</xdr:rowOff>
    </xdr:from>
    <xdr:to>
      <xdr:col>14</xdr:col>
      <xdr:colOff>247650</xdr:colOff>
      <xdr:row>11</xdr:row>
      <xdr:rowOff>292475</xdr:rowOff>
    </xdr:to>
    <xdr:sp macro="" textlink="">
      <xdr:nvSpPr>
        <xdr:cNvPr id="27" name="Llamada rectangular 26">
          <a:hlinkClick xmlns:r="http://schemas.openxmlformats.org/officeDocument/2006/relationships" r:id="rId20"/>
          <a:extLst>
            <a:ext uri="{FF2B5EF4-FFF2-40B4-BE49-F238E27FC236}">
              <a16:creationId xmlns:a16="http://schemas.microsoft.com/office/drawing/2014/main" id="{00000000-0008-0000-0000-00001B000000}"/>
            </a:ext>
          </a:extLst>
        </xdr:cNvPr>
        <xdr:cNvSpPr/>
      </xdr:nvSpPr>
      <xdr:spPr>
        <a:xfrm>
          <a:off x="13160188" y="2572872"/>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12</xdr:row>
      <xdr:rowOff>35860</xdr:rowOff>
    </xdr:from>
    <xdr:to>
      <xdr:col>14</xdr:col>
      <xdr:colOff>247650</xdr:colOff>
      <xdr:row>12</xdr:row>
      <xdr:rowOff>283510</xdr:rowOff>
    </xdr:to>
    <xdr:sp macro="" textlink="">
      <xdr:nvSpPr>
        <xdr:cNvPr id="28" name="Llamada rectangular 27">
          <a:hlinkClick xmlns:r="http://schemas.openxmlformats.org/officeDocument/2006/relationships" r:id="rId21"/>
          <a:extLst>
            <a:ext uri="{FF2B5EF4-FFF2-40B4-BE49-F238E27FC236}">
              <a16:creationId xmlns:a16="http://schemas.microsoft.com/office/drawing/2014/main" id="{00000000-0008-0000-0000-00001C000000}"/>
            </a:ext>
          </a:extLst>
        </xdr:cNvPr>
        <xdr:cNvSpPr/>
      </xdr:nvSpPr>
      <xdr:spPr>
        <a:xfrm>
          <a:off x="13160188" y="286870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22</xdr:row>
      <xdr:rowOff>0</xdr:rowOff>
    </xdr:from>
    <xdr:to>
      <xdr:col>14</xdr:col>
      <xdr:colOff>247650</xdr:colOff>
      <xdr:row>22</xdr:row>
      <xdr:rowOff>247650</xdr:rowOff>
    </xdr:to>
    <xdr:sp macro="" textlink="">
      <xdr:nvSpPr>
        <xdr:cNvPr id="29" name="Llamada rectangular 28">
          <a:hlinkClick xmlns:r="http://schemas.openxmlformats.org/officeDocument/2006/relationships" r:id="rId22"/>
          <a:extLst>
            <a:ext uri="{FF2B5EF4-FFF2-40B4-BE49-F238E27FC236}">
              <a16:creationId xmlns:a16="http://schemas.microsoft.com/office/drawing/2014/main" id="{00000000-0008-0000-0000-00001D000000}"/>
            </a:ext>
          </a:extLst>
        </xdr:cNvPr>
        <xdr:cNvSpPr/>
      </xdr:nvSpPr>
      <xdr:spPr>
        <a:xfrm>
          <a:off x="13160188" y="466164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24</xdr:row>
      <xdr:rowOff>26895</xdr:rowOff>
    </xdr:from>
    <xdr:to>
      <xdr:col>14</xdr:col>
      <xdr:colOff>247650</xdr:colOff>
      <xdr:row>24</xdr:row>
      <xdr:rowOff>274545</xdr:rowOff>
    </xdr:to>
    <xdr:sp macro="" textlink="">
      <xdr:nvSpPr>
        <xdr:cNvPr id="30" name="Llamada rectangular 29">
          <a:hlinkClick xmlns:r="http://schemas.openxmlformats.org/officeDocument/2006/relationships" r:id="rId23"/>
          <a:extLst>
            <a:ext uri="{FF2B5EF4-FFF2-40B4-BE49-F238E27FC236}">
              <a16:creationId xmlns:a16="http://schemas.microsoft.com/office/drawing/2014/main" id="{00000000-0008-0000-0000-00001E000000}"/>
            </a:ext>
          </a:extLst>
        </xdr:cNvPr>
        <xdr:cNvSpPr/>
      </xdr:nvSpPr>
      <xdr:spPr>
        <a:xfrm>
          <a:off x="13160188" y="5235389"/>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25</xdr:row>
      <xdr:rowOff>35860</xdr:rowOff>
    </xdr:from>
    <xdr:to>
      <xdr:col>14</xdr:col>
      <xdr:colOff>247650</xdr:colOff>
      <xdr:row>25</xdr:row>
      <xdr:rowOff>283510</xdr:rowOff>
    </xdr:to>
    <xdr:sp macro="" textlink="">
      <xdr:nvSpPr>
        <xdr:cNvPr id="31" name="Llamada rectangular 30">
          <a:hlinkClick xmlns:r="http://schemas.openxmlformats.org/officeDocument/2006/relationships" r:id="rId24"/>
          <a:extLst>
            <a:ext uri="{FF2B5EF4-FFF2-40B4-BE49-F238E27FC236}">
              <a16:creationId xmlns:a16="http://schemas.microsoft.com/office/drawing/2014/main" id="{00000000-0008-0000-0000-00001F000000}"/>
            </a:ext>
          </a:extLst>
        </xdr:cNvPr>
        <xdr:cNvSpPr/>
      </xdr:nvSpPr>
      <xdr:spPr>
        <a:xfrm>
          <a:off x="13160188" y="5549154"/>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29</xdr:row>
      <xdr:rowOff>0</xdr:rowOff>
    </xdr:from>
    <xdr:to>
      <xdr:col>14</xdr:col>
      <xdr:colOff>247650</xdr:colOff>
      <xdr:row>29</xdr:row>
      <xdr:rowOff>247650</xdr:rowOff>
    </xdr:to>
    <xdr:sp macro="" textlink="">
      <xdr:nvSpPr>
        <xdr:cNvPr id="32" name="Llamada rectangular 31">
          <a:hlinkClick xmlns:r="http://schemas.openxmlformats.org/officeDocument/2006/relationships" r:id="rId25"/>
          <a:extLst>
            <a:ext uri="{FF2B5EF4-FFF2-40B4-BE49-F238E27FC236}">
              <a16:creationId xmlns:a16="http://schemas.microsoft.com/office/drawing/2014/main" id="{00000000-0008-0000-0000-000020000000}"/>
            </a:ext>
          </a:extLst>
        </xdr:cNvPr>
        <xdr:cNvSpPr/>
      </xdr:nvSpPr>
      <xdr:spPr>
        <a:xfrm>
          <a:off x="13160188" y="8785412"/>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31</xdr:row>
      <xdr:rowOff>89647</xdr:rowOff>
    </xdr:from>
    <xdr:to>
      <xdr:col>14</xdr:col>
      <xdr:colOff>247650</xdr:colOff>
      <xdr:row>31</xdr:row>
      <xdr:rowOff>337297</xdr:rowOff>
    </xdr:to>
    <xdr:sp macro="" textlink="">
      <xdr:nvSpPr>
        <xdr:cNvPr id="33" name="Llamada rectangular 32">
          <a:hlinkClick xmlns:r="http://schemas.openxmlformats.org/officeDocument/2006/relationships" r:id="rId26"/>
          <a:extLst>
            <a:ext uri="{FF2B5EF4-FFF2-40B4-BE49-F238E27FC236}">
              <a16:creationId xmlns:a16="http://schemas.microsoft.com/office/drawing/2014/main" id="{00000000-0008-0000-0000-000021000000}"/>
            </a:ext>
          </a:extLst>
        </xdr:cNvPr>
        <xdr:cNvSpPr/>
      </xdr:nvSpPr>
      <xdr:spPr>
        <a:xfrm>
          <a:off x="13160188" y="9341223"/>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32205</xdr:colOff>
      <xdr:row>36</xdr:row>
      <xdr:rowOff>99573</xdr:rowOff>
    </xdr:from>
    <xdr:to>
      <xdr:col>14</xdr:col>
      <xdr:colOff>279855</xdr:colOff>
      <xdr:row>37</xdr:row>
      <xdr:rowOff>54216</xdr:rowOff>
    </xdr:to>
    <xdr:sp macro="" textlink="">
      <xdr:nvSpPr>
        <xdr:cNvPr id="34" name="Llamada rectangular 33">
          <a:hlinkClick xmlns:r="http://schemas.openxmlformats.org/officeDocument/2006/relationships" r:id="rId27"/>
          <a:extLst>
            <a:ext uri="{FF2B5EF4-FFF2-40B4-BE49-F238E27FC236}">
              <a16:creationId xmlns:a16="http://schemas.microsoft.com/office/drawing/2014/main" id="{00000000-0008-0000-0000-000022000000}"/>
            </a:ext>
          </a:extLst>
        </xdr:cNvPr>
        <xdr:cNvSpPr/>
      </xdr:nvSpPr>
      <xdr:spPr>
        <a:xfrm>
          <a:off x="15335705" y="10604287"/>
          <a:ext cx="247650" cy="263072"/>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122464</xdr:colOff>
      <xdr:row>56</xdr:row>
      <xdr:rowOff>712696</xdr:rowOff>
    </xdr:from>
    <xdr:to>
      <xdr:col>15</xdr:col>
      <xdr:colOff>29935</xdr:colOff>
      <xdr:row>58</xdr:row>
      <xdr:rowOff>35060</xdr:rowOff>
    </xdr:to>
    <xdr:sp macro="" textlink="">
      <xdr:nvSpPr>
        <xdr:cNvPr id="36" name="Llamada rectangular 35">
          <a:hlinkClick xmlns:r="http://schemas.openxmlformats.org/officeDocument/2006/relationships" r:id="rId28"/>
          <a:extLst>
            <a:ext uri="{FF2B5EF4-FFF2-40B4-BE49-F238E27FC236}">
              <a16:creationId xmlns:a16="http://schemas.microsoft.com/office/drawing/2014/main" id="{00000000-0008-0000-0000-000024000000}"/>
            </a:ext>
          </a:extLst>
        </xdr:cNvPr>
        <xdr:cNvSpPr/>
      </xdr:nvSpPr>
      <xdr:spPr>
        <a:xfrm>
          <a:off x="15389678" y="17299803"/>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125185</xdr:colOff>
      <xdr:row>11</xdr:row>
      <xdr:rowOff>38582</xdr:rowOff>
    </xdr:from>
    <xdr:to>
      <xdr:col>1</xdr:col>
      <xdr:colOff>87085</xdr:colOff>
      <xdr:row>11</xdr:row>
      <xdr:rowOff>286232</xdr:rowOff>
    </xdr:to>
    <xdr:sp macro="" textlink="">
      <xdr:nvSpPr>
        <xdr:cNvPr id="2" name="Llamada rectangular 6">
          <a:hlinkClick xmlns:r="http://schemas.openxmlformats.org/officeDocument/2006/relationships" r:id="rId29"/>
          <a:extLst>
            <a:ext uri="{FF2B5EF4-FFF2-40B4-BE49-F238E27FC236}">
              <a16:creationId xmlns:a16="http://schemas.microsoft.com/office/drawing/2014/main" id="{C79EBC45-A58E-4AB1-9515-3AB0ED6F0A0A}"/>
            </a:ext>
          </a:extLst>
        </xdr:cNvPr>
        <xdr:cNvSpPr/>
      </xdr:nvSpPr>
      <xdr:spPr>
        <a:xfrm>
          <a:off x="125185" y="2800832"/>
          <a:ext cx="247650" cy="247650"/>
        </a:xfrm>
        <a:prstGeom prst="wedgeRectCallout">
          <a:avLst>
            <a:gd name="adj1" fmla="val -20833"/>
            <a:gd name="adj2" fmla="val 67994"/>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111578</xdr:colOff>
      <xdr:row>14</xdr:row>
      <xdr:rowOff>74761</xdr:rowOff>
    </xdr:from>
    <xdr:to>
      <xdr:col>1</xdr:col>
      <xdr:colOff>73478</xdr:colOff>
      <xdr:row>14</xdr:row>
      <xdr:rowOff>322411</xdr:rowOff>
    </xdr:to>
    <xdr:sp macro="" textlink="">
      <xdr:nvSpPr>
        <xdr:cNvPr id="11" name="Llamada rectangular 8">
          <a:hlinkClick xmlns:r="http://schemas.openxmlformats.org/officeDocument/2006/relationships" r:id="rId30"/>
          <a:extLst>
            <a:ext uri="{FF2B5EF4-FFF2-40B4-BE49-F238E27FC236}">
              <a16:creationId xmlns:a16="http://schemas.microsoft.com/office/drawing/2014/main" id="{7E52D867-1C4B-44EB-A95B-D948C5276F4A}"/>
            </a:ext>
          </a:extLst>
        </xdr:cNvPr>
        <xdr:cNvSpPr/>
      </xdr:nvSpPr>
      <xdr:spPr>
        <a:xfrm>
          <a:off x="111578" y="3735082"/>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13608</xdr:colOff>
      <xdr:row>13</xdr:row>
      <xdr:rowOff>149678</xdr:rowOff>
    </xdr:from>
    <xdr:to>
      <xdr:col>14</xdr:col>
      <xdr:colOff>261258</xdr:colOff>
      <xdr:row>14</xdr:row>
      <xdr:rowOff>97971</xdr:rowOff>
    </xdr:to>
    <xdr:sp macro="" textlink="">
      <xdr:nvSpPr>
        <xdr:cNvPr id="12" name="Llamada rectangular 27">
          <a:hlinkClick xmlns:r="http://schemas.openxmlformats.org/officeDocument/2006/relationships" r:id="rId31"/>
          <a:extLst>
            <a:ext uri="{FF2B5EF4-FFF2-40B4-BE49-F238E27FC236}">
              <a16:creationId xmlns:a16="http://schemas.microsoft.com/office/drawing/2014/main" id="{FE8703BA-FAB7-4263-83BC-8F8A18EFDFA2}"/>
            </a:ext>
          </a:extLst>
        </xdr:cNvPr>
        <xdr:cNvSpPr/>
      </xdr:nvSpPr>
      <xdr:spPr>
        <a:xfrm>
          <a:off x="15280822" y="3510642"/>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51</xdr:row>
      <xdr:rowOff>43226</xdr:rowOff>
    </xdr:from>
    <xdr:to>
      <xdr:col>14</xdr:col>
      <xdr:colOff>247650</xdr:colOff>
      <xdr:row>51</xdr:row>
      <xdr:rowOff>285433</xdr:rowOff>
    </xdr:to>
    <xdr:sp macro="" textlink="">
      <xdr:nvSpPr>
        <xdr:cNvPr id="16" name="Llamada rectangular 34">
          <a:hlinkClick xmlns:r="http://schemas.openxmlformats.org/officeDocument/2006/relationships" r:id="rId32"/>
          <a:extLst>
            <a:ext uri="{FF2B5EF4-FFF2-40B4-BE49-F238E27FC236}">
              <a16:creationId xmlns:a16="http://schemas.microsoft.com/office/drawing/2014/main" id="{01A9A227-8014-465A-8D92-5D198C3D4C42}"/>
            </a:ext>
          </a:extLst>
        </xdr:cNvPr>
        <xdr:cNvSpPr/>
      </xdr:nvSpPr>
      <xdr:spPr>
        <a:xfrm>
          <a:off x="15267214" y="14943047"/>
          <a:ext cx="247650" cy="242207"/>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13</xdr:col>
      <xdr:colOff>43542</xdr:colOff>
      <xdr:row>42</xdr:row>
      <xdr:rowOff>127591</xdr:rowOff>
    </xdr:from>
    <xdr:to>
      <xdr:col>14</xdr:col>
      <xdr:colOff>236764</xdr:colOff>
      <xdr:row>42</xdr:row>
      <xdr:rowOff>369798</xdr:rowOff>
    </xdr:to>
    <xdr:sp macro="" textlink="">
      <xdr:nvSpPr>
        <xdr:cNvPr id="22" name="Llamada rectangular 34">
          <a:hlinkClick xmlns:r="http://schemas.openxmlformats.org/officeDocument/2006/relationships" r:id="rId33"/>
          <a:extLst>
            <a:ext uri="{FF2B5EF4-FFF2-40B4-BE49-F238E27FC236}">
              <a16:creationId xmlns:a16="http://schemas.microsoft.com/office/drawing/2014/main" id="{68E2767F-20F9-460F-BE40-DFC1F53980CD}"/>
            </a:ext>
          </a:extLst>
        </xdr:cNvPr>
        <xdr:cNvSpPr/>
      </xdr:nvSpPr>
      <xdr:spPr>
        <a:xfrm>
          <a:off x="15256328" y="12169912"/>
          <a:ext cx="247650" cy="242207"/>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13</xdr:col>
      <xdr:colOff>40822</xdr:colOff>
      <xdr:row>26</xdr:row>
      <xdr:rowOff>68036</xdr:rowOff>
    </xdr:from>
    <xdr:to>
      <xdr:col>14</xdr:col>
      <xdr:colOff>234043</xdr:colOff>
      <xdr:row>27</xdr:row>
      <xdr:rowOff>0</xdr:rowOff>
    </xdr:to>
    <xdr:sp macro="" textlink="">
      <xdr:nvSpPr>
        <xdr:cNvPr id="35" name="Llamada rectangular 30">
          <a:hlinkClick xmlns:r="http://schemas.openxmlformats.org/officeDocument/2006/relationships" r:id="rId34"/>
          <a:extLst>
            <a:ext uri="{FF2B5EF4-FFF2-40B4-BE49-F238E27FC236}">
              <a16:creationId xmlns:a16="http://schemas.microsoft.com/office/drawing/2014/main" id="{6B45EC77-CC7B-4013-8A14-10735A1C69C3}"/>
            </a:ext>
          </a:extLst>
        </xdr:cNvPr>
        <xdr:cNvSpPr/>
      </xdr:nvSpPr>
      <xdr:spPr>
        <a:xfrm>
          <a:off x="15416893" y="763360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34</xdr:row>
      <xdr:rowOff>0</xdr:rowOff>
    </xdr:from>
    <xdr:to>
      <xdr:col>14</xdr:col>
      <xdr:colOff>247650</xdr:colOff>
      <xdr:row>34</xdr:row>
      <xdr:rowOff>247650</xdr:rowOff>
    </xdr:to>
    <xdr:sp macro="" textlink="">
      <xdr:nvSpPr>
        <xdr:cNvPr id="37" name="Llamada rectangular 30">
          <a:hlinkClick xmlns:r="http://schemas.openxmlformats.org/officeDocument/2006/relationships" r:id="rId35"/>
          <a:extLst>
            <a:ext uri="{FF2B5EF4-FFF2-40B4-BE49-F238E27FC236}">
              <a16:creationId xmlns:a16="http://schemas.microsoft.com/office/drawing/2014/main" id="{C075761D-C8EF-4719-9501-777895ABD2AC}"/>
            </a:ext>
          </a:extLst>
        </xdr:cNvPr>
        <xdr:cNvSpPr/>
      </xdr:nvSpPr>
      <xdr:spPr>
        <a:xfrm>
          <a:off x="15430500" y="10872107"/>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editAs="oneCell">
    <xdr:from>
      <xdr:col>2</xdr:col>
      <xdr:colOff>1006909</xdr:colOff>
      <xdr:row>1</xdr:row>
      <xdr:rowOff>45355</xdr:rowOff>
    </xdr:from>
    <xdr:to>
      <xdr:col>4</xdr:col>
      <xdr:colOff>449324</xdr:colOff>
      <xdr:row>4</xdr:row>
      <xdr:rowOff>178630</xdr:rowOff>
    </xdr:to>
    <xdr:pic>
      <xdr:nvPicPr>
        <xdr:cNvPr id="39" name="Imagen 38">
          <a:extLst>
            <a:ext uri="{FF2B5EF4-FFF2-40B4-BE49-F238E27FC236}">
              <a16:creationId xmlns:a16="http://schemas.microsoft.com/office/drawing/2014/main" id="{5AFA7BAA-F305-E19F-CEAB-0EC0D5C0B4C5}"/>
            </a:ext>
          </a:extLst>
        </xdr:cNvPr>
        <xdr:cNvPicPr>
          <a:picLocks noChangeAspect="1"/>
        </xdr:cNvPicPr>
      </xdr:nvPicPr>
      <xdr:blipFill>
        <a:blip xmlns:r="http://schemas.openxmlformats.org/officeDocument/2006/relationships" r:embed="rId36"/>
        <a:stretch>
          <a:fillRect/>
        </a:stretch>
      </xdr:blipFill>
      <xdr:spPr>
        <a:xfrm>
          <a:off x="1496766" y="108855"/>
          <a:ext cx="3882879" cy="8952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C1:W64"/>
  <sheetViews>
    <sheetView showGridLines="0" tabSelected="1" topLeftCell="A9" zoomScale="70" zoomScaleNormal="70" workbookViewId="0">
      <selection activeCell="D25" sqref="D25:G25"/>
    </sheetView>
  </sheetViews>
  <sheetFormatPr baseColWidth="10" defaultColWidth="11.453125" defaultRowHeight="28.5" customHeight="1"/>
  <cols>
    <col min="1" max="1" width="4.26953125" style="33" customWidth="1"/>
    <col min="2" max="2" width="2.7265625" style="33" customWidth="1"/>
    <col min="3" max="3" width="35.7265625" style="33" customWidth="1"/>
    <col min="4" max="4" width="27.81640625" style="33" bestFit="1" customWidth="1"/>
    <col min="5" max="5" width="23.81640625" style="33" customWidth="1"/>
    <col min="6" max="6" width="16.7265625" style="33" customWidth="1"/>
    <col min="7" max="7" width="15.26953125" style="33" customWidth="1"/>
    <col min="8" max="8" width="6.7265625" style="33" customWidth="1"/>
    <col min="9" max="9" width="35.26953125" style="33" customWidth="1"/>
    <col min="10" max="10" width="52" style="33" customWidth="1"/>
    <col min="11" max="11" width="28.26953125" style="33" customWidth="1"/>
    <col min="12" max="12" width="23.54296875" style="33" customWidth="1"/>
    <col min="13" max="14" width="0.7265625" style="33" customWidth="1"/>
    <col min="15" max="15" width="5.1796875" style="34" customWidth="1"/>
    <col min="16" max="16" width="15" style="33" bestFit="1" customWidth="1"/>
    <col min="17" max="17" width="15.26953125" style="33" customWidth="1"/>
    <col min="18" max="18" width="23.453125" style="33" bestFit="1" customWidth="1"/>
    <col min="19" max="16384" width="11.453125" style="33"/>
  </cols>
  <sheetData>
    <row r="1" spans="3:15" ht="5.15" customHeight="1" thickBot="1"/>
    <row r="2" spans="3:15" ht="20.149999999999999" customHeight="1">
      <c r="C2" s="246"/>
      <c r="D2" s="247"/>
      <c r="E2" s="248"/>
      <c r="F2" s="237" t="s">
        <v>18</v>
      </c>
      <c r="G2" s="238"/>
      <c r="H2" s="238"/>
      <c r="I2" s="238"/>
      <c r="J2" s="238"/>
      <c r="K2" s="238"/>
      <c r="L2" s="239"/>
    </row>
    <row r="3" spans="3:15" ht="20.149999999999999" customHeight="1">
      <c r="C3" s="249"/>
      <c r="D3" s="250"/>
      <c r="E3" s="251"/>
      <c r="F3" s="240"/>
      <c r="G3" s="241"/>
      <c r="H3" s="241"/>
      <c r="I3" s="241"/>
      <c r="J3" s="241"/>
      <c r="K3" s="241"/>
      <c r="L3" s="242"/>
    </row>
    <row r="4" spans="3:15" ht="20.149999999999999" customHeight="1">
      <c r="C4" s="249"/>
      <c r="D4" s="250"/>
      <c r="E4" s="251"/>
      <c r="F4" s="240"/>
      <c r="G4" s="241"/>
      <c r="H4" s="241"/>
      <c r="I4" s="241"/>
      <c r="J4" s="241"/>
      <c r="K4" s="241"/>
      <c r="L4" s="242"/>
    </row>
    <row r="5" spans="3:15" ht="20.149999999999999" customHeight="1" thickBot="1">
      <c r="C5" s="252"/>
      <c r="D5" s="253"/>
      <c r="E5" s="254"/>
      <c r="F5" s="243"/>
      <c r="G5" s="244"/>
      <c r="H5" s="244"/>
      <c r="I5" s="244"/>
      <c r="J5" s="244"/>
      <c r="K5" s="244"/>
      <c r="L5" s="245"/>
    </row>
    <row r="6" spans="3:15" ht="5.15" customHeight="1" thickBot="1">
      <c r="C6" s="35"/>
      <c r="L6" s="36"/>
    </row>
    <row r="7" spans="3:15" ht="24" customHeight="1" thickBot="1">
      <c r="C7" s="96" t="s">
        <v>31</v>
      </c>
      <c r="D7" s="29" t="s">
        <v>19</v>
      </c>
      <c r="E7" s="37" t="str">
        <f>IF(OR(D7="EMPLEADO",D7="TEMPORAL"),"APLICA","NO APLICA")</f>
        <v>APLICA</v>
      </c>
      <c r="F7" s="38" t="str">
        <f>IF(D7="EMPLEADO","REQUIERE","NA")</f>
        <v>REQUIERE</v>
      </c>
      <c r="I7" s="101" t="s">
        <v>23</v>
      </c>
      <c r="J7" s="100" t="str">
        <f>VLOOKUP(J10,PARAMETROS!G3:H30,2,FALSE)</f>
        <v>EXT</v>
      </c>
      <c r="K7" s="148"/>
      <c r="L7" s="149"/>
    </row>
    <row r="8" spans="3:15" ht="30" customHeight="1" thickBot="1">
      <c r="C8" s="183" t="s">
        <v>12</v>
      </c>
      <c r="D8" s="184"/>
      <c r="E8" s="142"/>
      <c r="F8" s="142"/>
      <c r="G8" s="142"/>
      <c r="H8" s="142"/>
      <c r="I8" s="142"/>
      <c r="J8" s="142"/>
      <c r="K8" s="142"/>
      <c r="L8" s="143"/>
    </row>
    <row r="9" spans="3:15" s="40" customFormat="1" ht="30" customHeight="1">
      <c r="C9" s="97" t="s">
        <v>32</v>
      </c>
      <c r="D9" s="150"/>
      <c r="E9" s="151"/>
      <c r="F9" s="151"/>
      <c r="G9" s="152"/>
      <c r="H9" s="39"/>
      <c r="I9" s="103" t="s">
        <v>162</v>
      </c>
      <c r="J9" s="153"/>
      <c r="K9" s="153"/>
      <c r="L9" s="154"/>
      <c r="O9" s="41"/>
    </row>
    <row r="10" spans="3:15" s="40" customFormat="1" ht="30" customHeight="1">
      <c r="C10" s="98" t="s">
        <v>33</v>
      </c>
      <c r="D10" s="185"/>
      <c r="E10" s="186"/>
      <c r="F10" s="186"/>
      <c r="G10" s="187"/>
      <c r="I10" s="99" t="s">
        <v>163</v>
      </c>
      <c r="J10" s="153" t="s">
        <v>20</v>
      </c>
      <c r="K10" s="153"/>
      <c r="L10" s="154"/>
      <c r="O10" s="41"/>
    </row>
    <row r="11" spans="3:15" s="40" customFormat="1" ht="30" customHeight="1">
      <c r="C11" s="98" t="s">
        <v>222</v>
      </c>
      <c r="D11" s="180"/>
      <c r="E11" s="181"/>
      <c r="F11" s="181"/>
      <c r="G11" s="182"/>
      <c r="I11" s="99" t="s">
        <v>164</v>
      </c>
      <c r="J11" s="156"/>
      <c r="K11" s="157"/>
      <c r="L11" s="158"/>
      <c r="O11" s="41"/>
    </row>
    <row r="12" spans="3:15" s="40" customFormat="1" ht="30" customHeight="1">
      <c r="C12" s="99" t="s">
        <v>157</v>
      </c>
      <c r="D12" s="156"/>
      <c r="E12" s="157"/>
      <c r="F12" s="157"/>
      <c r="G12" s="158"/>
      <c r="I12" s="98" t="s">
        <v>165</v>
      </c>
      <c r="J12" s="157"/>
      <c r="K12" s="157"/>
      <c r="L12" s="158"/>
      <c r="O12" s="41"/>
    </row>
    <row r="13" spans="3:15" s="40" customFormat="1" ht="30" customHeight="1">
      <c r="C13" s="98" t="s">
        <v>159</v>
      </c>
      <c r="D13" s="159"/>
      <c r="E13" s="160"/>
      <c r="F13" s="160"/>
      <c r="G13" s="161"/>
      <c r="H13" s="259"/>
      <c r="I13" s="102" t="s">
        <v>166</v>
      </c>
      <c r="J13" s="157"/>
      <c r="K13" s="157"/>
      <c r="L13" s="158"/>
      <c r="O13" s="41"/>
    </row>
    <row r="14" spans="3:15" s="40" customFormat="1" ht="30" customHeight="1">
      <c r="C14" s="102" t="s">
        <v>161</v>
      </c>
      <c r="D14" s="260"/>
      <c r="E14" s="181"/>
      <c r="F14" s="181"/>
      <c r="G14" s="182"/>
      <c r="H14" s="259"/>
      <c r="I14" s="261" t="s">
        <v>197</v>
      </c>
      <c r="J14" s="262"/>
      <c r="K14" s="263"/>
      <c r="L14" s="264"/>
      <c r="O14" s="41"/>
    </row>
    <row r="15" spans="3:15" s="40" customFormat="1" ht="30" customHeight="1" thickBot="1">
      <c r="C15" s="102" t="s">
        <v>199</v>
      </c>
      <c r="D15" s="268"/>
      <c r="E15" s="269"/>
      <c r="F15" s="269"/>
      <c r="G15" s="270"/>
      <c r="H15" s="259"/>
      <c r="I15" s="130"/>
      <c r="J15" s="265"/>
      <c r="K15" s="266"/>
      <c r="L15" s="267"/>
      <c r="O15" s="41"/>
    </row>
    <row r="16" spans="3:15" s="40" customFormat="1" ht="35.15" customHeight="1">
      <c r="C16" s="129" t="s">
        <v>200</v>
      </c>
      <c r="D16" s="132"/>
      <c r="E16" s="133"/>
      <c r="F16" s="133"/>
      <c r="G16" s="133"/>
      <c r="H16" s="133"/>
      <c r="I16" s="133"/>
      <c r="J16" s="133"/>
      <c r="K16" s="133"/>
      <c r="L16" s="134"/>
      <c r="O16" s="41"/>
    </row>
    <row r="17" spans="3:21" s="40" customFormat="1" ht="35.15" customHeight="1">
      <c r="C17" s="130"/>
      <c r="D17" s="135"/>
      <c r="E17" s="136"/>
      <c r="F17" s="136"/>
      <c r="G17" s="136"/>
      <c r="H17" s="136"/>
      <c r="I17" s="136"/>
      <c r="J17" s="136"/>
      <c r="K17" s="136"/>
      <c r="L17" s="137"/>
      <c r="O17" s="41"/>
    </row>
    <row r="18" spans="3:21" s="40" customFormat="1" ht="35.15" customHeight="1">
      <c r="C18" s="130"/>
      <c r="D18" s="135"/>
      <c r="E18" s="136"/>
      <c r="F18" s="136"/>
      <c r="G18" s="136"/>
      <c r="H18" s="136"/>
      <c r="I18" s="136"/>
      <c r="J18" s="136"/>
      <c r="K18" s="136"/>
      <c r="L18" s="137"/>
      <c r="O18" s="41"/>
    </row>
    <row r="19" spans="3:21" s="40" customFormat="1" ht="35.15" customHeight="1" thickBot="1">
      <c r="C19" s="131"/>
      <c r="D19" s="138"/>
      <c r="E19" s="139"/>
      <c r="F19" s="139"/>
      <c r="G19" s="139"/>
      <c r="H19" s="139"/>
      <c r="I19" s="139"/>
      <c r="J19" s="139"/>
      <c r="K19" s="139"/>
      <c r="L19" s="140"/>
      <c r="O19" s="41"/>
    </row>
    <row r="20" spans="3:21" ht="5.15" customHeight="1" thickBot="1">
      <c r="C20" s="42"/>
      <c r="L20" s="43">
        <v>45337</v>
      </c>
    </row>
    <row r="21" spans="3:21" ht="30" customHeight="1" thickBot="1">
      <c r="C21" s="141" t="s">
        <v>13</v>
      </c>
      <c r="D21" s="142"/>
      <c r="E21" s="142"/>
      <c r="F21" s="142"/>
      <c r="G21" s="142"/>
      <c r="H21" s="142"/>
      <c r="I21" s="142"/>
      <c r="J21" s="142"/>
      <c r="K21" s="142"/>
      <c r="L21" s="143"/>
    </row>
    <row r="22" spans="3:21" s="47" customFormat="1" ht="5.15" customHeight="1" thickBot="1">
      <c r="C22" s="44"/>
      <c r="D22" s="45"/>
      <c r="E22" s="45"/>
      <c r="F22" s="45"/>
      <c r="G22" s="45"/>
      <c r="H22" s="45"/>
      <c r="I22" s="45"/>
      <c r="J22" s="45"/>
      <c r="K22" s="45"/>
      <c r="L22" s="46"/>
      <c r="O22" s="48"/>
    </row>
    <row r="23" spans="3:21" s="50" customFormat="1" ht="30" customHeight="1" thickBot="1">
      <c r="C23" s="169" t="s">
        <v>170</v>
      </c>
      <c r="D23" s="170"/>
      <c r="E23" s="170"/>
      <c r="F23" s="170"/>
      <c r="G23" s="170"/>
      <c r="H23" s="170"/>
      <c r="I23" s="170"/>
      <c r="J23" s="170"/>
      <c r="K23" s="171"/>
      <c r="L23" s="49" t="s">
        <v>10</v>
      </c>
      <c r="O23" s="41"/>
      <c r="U23" s="47"/>
    </row>
    <row r="24" spans="3:21" ht="5.15" customHeight="1" thickBot="1">
      <c r="C24" s="51"/>
      <c r="D24" s="52"/>
      <c r="E24" s="52"/>
      <c r="F24" s="52"/>
      <c r="G24" s="52"/>
      <c r="H24" s="52"/>
      <c r="I24" s="52"/>
      <c r="J24" s="52"/>
      <c r="K24" s="52"/>
      <c r="L24" s="53"/>
      <c r="U24" s="47"/>
    </row>
    <row r="25" spans="3:21" s="50" customFormat="1" ht="30" customHeight="1">
      <c r="C25" s="103" t="s">
        <v>171</v>
      </c>
      <c r="D25" s="164" t="s">
        <v>216</v>
      </c>
      <c r="E25" s="165"/>
      <c r="F25" s="165"/>
      <c r="G25" s="166"/>
      <c r="H25" s="54"/>
      <c r="I25" s="103" t="s">
        <v>175</v>
      </c>
      <c r="J25" s="167">
        <f>IF(E7="APLICA",IF(L23="SI",IF(D27="PESOS",IF(J12&lt;L20,VLOOKUP(D25,PARAMETROS!A3:C4,2,FALSE),VLOOKUP(D25,PARAMETROS!A3:C4,2,FALSE)),"NO APLICA"),"NO APLICA"))</f>
        <v>300000</v>
      </c>
      <c r="K25" s="167"/>
      <c r="L25" s="168"/>
      <c r="O25" s="41"/>
      <c r="Q25" s="33"/>
      <c r="R25" s="33"/>
    </row>
    <row r="26" spans="3:21" s="50" customFormat="1" ht="30" customHeight="1" thickBot="1">
      <c r="C26" s="105" t="s">
        <v>172</v>
      </c>
      <c r="D26" s="172">
        <f>IF(E7="NO APLICA","NO APLICA",J13-J12+0.5)</f>
        <v>0.5</v>
      </c>
      <c r="E26" s="172"/>
      <c r="F26" s="172"/>
      <c r="G26" s="173"/>
      <c r="H26" s="54"/>
      <c r="I26" s="107" t="s">
        <v>176</v>
      </c>
      <c r="J26" s="124">
        <f>IF(E7="APLICA",IF(L23="SI",IF(D27="PESOS",J25*D26," "),"NO APLICA"),"NO APLICA")</f>
        <v>150000</v>
      </c>
      <c r="K26" s="124"/>
      <c r="L26" s="125"/>
      <c r="O26" s="41"/>
      <c r="Q26" s="33"/>
      <c r="R26" s="33"/>
    </row>
    <row r="27" spans="3:21" s="50" customFormat="1" ht="30" customHeight="1" thickBot="1">
      <c r="C27" s="106" t="s">
        <v>173</v>
      </c>
      <c r="D27" s="55" t="s">
        <v>11</v>
      </c>
      <c r="E27" s="104" t="s">
        <v>174</v>
      </c>
      <c r="F27" s="271" t="str">
        <f>IF(D27="PESOS","NO APLICA"," ")</f>
        <v>NO APLICA</v>
      </c>
      <c r="G27" s="272"/>
      <c r="H27" s="54"/>
      <c r="I27" s="118"/>
      <c r="J27" s="118"/>
      <c r="K27" s="118"/>
      <c r="L27" s="119"/>
      <c r="O27" s="41"/>
      <c r="Q27" s="33"/>
      <c r="R27" s="33"/>
    </row>
    <row r="28" spans="3:21" ht="30" customHeight="1" thickBot="1">
      <c r="C28" s="141" t="s">
        <v>17</v>
      </c>
      <c r="D28" s="142"/>
      <c r="E28" s="142"/>
      <c r="F28" s="142"/>
      <c r="G28" s="142"/>
      <c r="H28" s="142"/>
      <c r="I28" s="142"/>
      <c r="J28" s="142"/>
      <c r="K28" s="142"/>
      <c r="L28" s="143"/>
    </row>
    <row r="29" spans="3:21" s="50" customFormat="1" ht="30" customHeight="1" thickBot="1">
      <c r="C29" s="31" t="s">
        <v>9</v>
      </c>
      <c r="D29" s="54"/>
      <c r="E29" s="54"/>
      <c r="F29" s="54"/>
      <c r="G29" s="54"/>
      <c r="H29" s="54"/>
      <c r="I29" s="54"/>
      <c r="J29" s="54"/>
      <c r="K29" s="54"/>
      <c r="L29" s="56"/>
      <c r="O29" s="41"/>
    </row>
    <row r="30" spans="3:21" s="40" customFormat="1" ht="30" customHeight="1" thickBot="1">
      <c r="C30" s="57"/>
      <c r="D30" s="104" t="s">
        <v>177</v>
      </c>
      <c r="E30" s="58" t="s">
        <v>4</v>
      </c>
      <c r="F30" s="144" t="s">
        <v>178</v>
      </c>
      <c r="G30" s="144"/>
      <c r="H30" s="145"/>
      <c r="I30" s="58" t="s">
        <v>4</v>
      </c>
      <c r="J30" s="32" t="s">
        <v>179</v>
      </c>
      <c r="K30" s="146" t="s">
        <v>4</v>
      </c>
      <c r="L30" s="147"/>
      <c r="O30" s="41"/>
    </row>
    <row r="31" spans="3:21" s="50" customFormat="1" ht="5.15" customHeight="1" thickBot="1">
      <c r="C31" s="59"/>
      <c r="D31" s="54"/>
      <c r="E31" s="54"/>
      <c r="F31" s="54"/>
      <c r="G31" s="54"/>
      <c r="H31" s="54"/>
      <c r="I31" s="54"/>
      <c r="J31" s="54"/>
      <c r="K31" s="54"/>
      <c r="L31" s="56"/>
      <c r="O31" s="41"/>
    </row>
    <row r="32" spans="3:21" s="50" customFormat="1" ht="33" customHeight="1" thickBot="1">
      <c r="C32" s="30" t="s">
        <v>180</v>
      </c>
      <c r="D32" s="32" t="s">
        <v>181</v>
      </c>
      <c r="E32" s="115" t="s">
        <v>182</v>
      </c>
      <c r="F32" s="208" t="s">
        <v>183</v>
      </c>
      <c r="G32" s="209"/>
      <c r="H32" s="208" t="s">
        <v>184</v>
      </c>
      <c r="I32" s="210"/>
      <c r="J32" s="257" t="str">
        <f>IF(D7="EMPLEADO","EMPLEADO: EN LA CASILLA 32 MARQUE NO, SOLO EN EL CASO QUE LA COMISION NO SE FINANCIE CON RECURSOS DE FUNCIONAMIENTO. NO DILIGENCIE CASILLAS 33 Y 34"," ")</f>
        <v>EMPLEADO: EN LA CASILLA 32 MARQUE NO, SOLO EN EL CASO QUE LA COMISION NO SE FINANCIE CON RECURSOS DE FUNCIONAMIENTO. NO DILIGENCIE CASILLAS 33 Y 34</v>
      </c>
      <c r="K32" s="117" t="s">
        <v>198</v>
      </c>
      <c r="L32" s="108" t="s">
        <v>185</v>
      </c>
      <c r="O32" s="41"/>
    </row>
    <row r="33" spans="3:23" s="50" customFormat="1" ht="30" customHeight="1">
      <c r="C33" s="60"/>
      <c r="D33" s="61"/>
      <c r="E33" s="61"/>
      <c r="F33" s="62"/>
      <c r="G33" s="62"/>
      <c r="H33" s="229"/>
      <c r="I33" s="230"/>
      <c r="J33" s="257"/>
      <c r="K33" s="274" t="s">
        <v>4</v>
      </c>
      <c r="L33" s="274" t="s">
        <v>204</v>
      </c>
      <c r="O33" s="41"/>
    </row>
    <row r="34" spans="3:23" s="50" customFormat="1" ht="30" customHeight="1" thickBot="1">
      <c r="C34" s="63"/>
      <c r="D34" s="64"/>
      <c r="E34" s="64"/>
      <c r="F34" s="65"/>
      <c r="G34" s="65"/>
      <c r="H34" s="122"/>
      <c r="I34" s="123"/>
      <c r="J34" s="257"/>
      <c r="K34" s="276"/>
      <c r="L34" s="275"/>
      <c r="M34" s="66"/>
    </row>
    <row r="35" spans="3:23" s="50" customFormat="1" ht="30" customHeight="1">
      <c r="C35" s="63"/>
      <c r="D35" s="64"/>
      <c r="E35" s="64"/>
      <c r="F35" s="65"/>
      <c r="G35" s="65"/>
      <c r="H35" s="122"/>
      <c r="I35" s="123"/>
      <c r="J35" s="258"/>
      <c r="K35" s="214" t="s">
        <v>260</v>
      </c>
      <c r="L35" s="235" t="s">
        <v>169</v>
      </c>
      <c r="M35" s="66"/>
    </row>
    <row r="36" spans="3:23" s="50" customFormat="1" ht="30" customHeight="1" thickBot="1">
      <c r="C36" s="63"/>
      <c r="D36" s="64"/>
      <c r="E36" s="64"/>
      <c r="F36" s="65"/>
      <c r="G36" s="65"/>
      <c r="H36" s="122"/>
      <c r="I36" s="123"/>
      <c r="J36" s="258"/>
      <c r="K36" s="234"/>
      <c r="L36" s="236"/>
      <c r="M36" s="66"/>
    </row>
    <row r="37" spans="3:23" s="50" customFormat="1" ht="30" customHeight="1">
      <c r="C37" s="63"/>
      <c r="D37" s="64"/>
      <c r="E37" s="64"/>
      <c r="F37" s="65"/>
      <c r="G37" s="65"/>
      <c r="H37" s="122"/>
      <c r="I37" s="123"/>
      <c r="J37" s="257"/>
      <c r="K37" s="214" t="s">
        <v>212</v>
      </c>
      <c r="L37" s="215"/>
      <c r="M37" s="66"/>
      <c r="W37" s="28"/>
    </row>
    <row r="38" spans="3:23" s="50" customFormat="1" ht="30" customHeight="1" thickBot="1">
      <c r="C38" s="63"/>
      <c r="D38" s="64"/>
      <c r="E38" s="64"/>
      <c r="F38" s="65"/>
      <c r="G38" s="65"/>
      <c r="H38" s="122"/>
      <c r="I38" s="123"/>
      <c r="J38" s="257"/>
      <c r="K38" s="234"/>
      <c r="L38" s="273"/>
      <c r="M38" s="66"/>
      <c r="W38" s="28"/>
    </row>
    <row r="39" spans="3:23" s="50" customFormat="1" ht="30" customHeight="1">
      <c r="C39" s="63"/>
      <c r="D39" s="64"/>
      <c r="E39" s="64"/>
      <c r="F39" s="65"/>
      <c r="G39" s="65"/>
      <c r="H39" s="122"/>
      <c r="I39" s="123"/>
      <c r="J39" s="257"/>
      <c r="K39" s="174"/>
      <c r="L39" s="175"/>
      <c r="O39" s="41"/>
    </row>
    <row r="40" spans="3:23" s="50" customFormat="1" ht="30" customHeight="1">
      <c r="C40" s="67"/>
      <c r="D40" s="68"/>
      <c r="E40" s="68"/>
      <c r="F40" s="65"/>
      <c r="G40" s="65"/>
      <c r="H40" s="122"/>
      <c r="I40" s="123"/>
      <c r="J40" s="257"/>
      <c r="K40" s="176"/>
      <c r="L40" s="177"/>
      <c r="O40" s="41"/>
    </row>
    <row r="41" spans="3:23" s="50" customFormat="1" ht="30" customHeight="1" thickBot="1">
      <c r="C41" s="69"/>
      <c r="D41" s="70"/>
      <c r="E41" s="70"/>
      <c r="F41" s="71"/>
      <c r="G41" s="71"/>
      <c r="H41" s="189"/>
      <c r="I41" s="190"/>
      <c r="J41" s="257"/>
      <c r="K41" s="178"/>
      <c r="L41" s="179"/>
      <c r="O41" s="41"/>
    </row>
    <row r="42" spans="3:23" s="50" customFormat="1" ht="5.15" customHeight="1" thickBot="1">
      <c r="C42" s="59"/>
      <c r="D42" s="54"/>
      <c r="E42" s="54"/>
      <c r="F42" s="54"/>
      <c r="G42" s="54"/>
      <c r="H42" s="54"/>
      <c r="I42" s="54"/>
      <c r="J42" s="54"/>
      <c r="K42" s="54"/>
      <c r="L42" s="56"/>
      <c r="O42" s="41"/>
    </row>
    <row r="43" spans="3:23" s="50" customFormat="1" ht="30" customHeight="1" thickBot="1">
      <c r="C43" s="110" t="s">
        <v>186</v>
      </c>
      <c r="D43" s="109" t="s">
        <v>187</v>
      </c>
      <c r="E43" s="109" t="s">
        <v>188</v>
      </c>
      <c r="F43" s="127" t="s">
        <v>189</v>
      </c>
      <c r="G43" s="128"/>
      <c r="H43" s="72"/>
      <c r="I43" s="199" t="s">
        <v>190</v>
      </c>
      <c r="J43" s="200"/>
      <c r="K43" s="200"/>
      <c r="L43" s="201"/>
      <c r="O43" s="41"/>
    </row>
    <row r="44" spans="3:23" s="50" customFormat="1" ht="30" customHeight="1">
      <c r="C44" s="73"/>
      <c r="D44" s="74"/>
      <c r="E44" s="74"/>
      <c r="F44" s="197"/>
      <c r="G44" s="198"/>
      <c r="H44" s="54"/>
      <c r="I44" s="193" t="s">
        <v>34</v>
      </c>
      <c r="J44" s="202">
        <f>J26</f>
        <v>150000</v>
      </c>
      <c r="K44" s="202"/>
      <c r="L44" s="203"/>
      <c r="O44" s="41"/>
    </row>
    <row r="45" spans="3:23" s="50" customFormat="1" ht="30" customHeight="1">
      <c r="C45" s="75"/>
      <c r="D45" s="76"/>
      <c r="E45" s="76"/>
      <c r="F45" s="191"/>
      <c r="G45" s="192"/>
      <c r="H45" s="54"/>
      <c r="I45" s="194"/>
      <c r="J45" s="204"/>
      <c r="K45" s="204"/>
      <c r="L45" s="205"/>
      <c r="O45" s="41"/>
    </row>
    <row r="46" spans="3:23" s="50" customFormat="1" ht="30" customHeight="1">
      <c r="C46" s="75"/>
      <c r="D46" s="76"/>
      <c r="E46" s="76"/>
      <c r="F46" s="191"/>
      <c r="G46" s="192"/>
      <c r="H46" s="54"/>
      <c r="I46" s="195" t="s">
        <v>7</v>
      </c>
      <c r="J46" s="120"/>
      <c r="K46" s="120"/>
      <c r="L46" s="121"/>
      <c r="O46" s="41"/>
    </row>
    <row r="47" spans="3:23" s="50" customFormat="1" ht="30" customHeight="1">
      <c r="C47" s="75"/>
      <c r="D47" s="76"/>
      <c r="E47" s="76"/>
      <c r="F47" s="191"/>
      <c r="G47" s="192"/>
      <c r="H47" s="54"/>
      <c r="I47" s="195"/>
      <c r="J47" s="120"/>
      <c r="K47" s="120"/>
      <c r="L47" s="121"/>
      <c r="O47" s="41"/>
    </row>
    <row r="48" spans="3:23" s="50" customFormat="1" ht="30" customHeight="1">
      <c r="C48" s="75"/>
      <c r="D48" s="76"/>
      <c r="E48" s="76"/>
      <c r="F48" s="191"/>
      <c r="G48" s="192"/>
      <c r="H48" s="54"/>
      <c r="I48" s="195" t="s">
        <v>6</v>
      </c>
      <c r="J48" s="120"/>
      <c r="K48" s="120"/>
      <c r="L48" s="121"/>
      <c r="O48" s="41"/>
    </row>
    <row r="49" spans="3:15" s="50" customFormat="1" ht="30" customHeight="1" thickBot="1">
      <c r="C49" s="77"/>
      <c r="D49" s="78"/>
      <c r="E49" s="78"/>
      <c r="F49" s="212"/>
      <c r="G49" s="213"/>
      <c r="I49" s="195"/>
      <c r="J49" s="120"/>
      <c r="K49" s="120"/>
      <c r="L49" s="121"/>
      <c r="O49" s="41"/>
    </row>
    <row r="50" spans="3:15" s="50" customFormat="1" ht="30" customHeight="1" thickBot="1">
      <c r="C50" s="79"/>
      <c r="D50" s="80"/>
      <c r="E50" s="80"/>
      <c r="F50" s="81"/>
      <c r="G50" s="81"/>
      <c r="I50" s="195" t="s">
        <v>8</v>
      </c>
      <c r="J50" s="120"/>
      <c r="K50" s="120"/>
      <c r="L50" s="121"/>
      <c r="O50" s="41"/>
    </row>
    <row r="51" spans="3:15" s="50" customFormat="1" ht="30" customHeight="1" thickBot="1">
      <c r="C51" s="214" t="s">
        <v>191</v>
      </c>
      <c r="D51" s="215"/>
      <c r="E51" s="82"/>
      <c r="F51" s="83"/>
      <c r="G51" s="83"/>
      <c r="I51" s="196"/>
      <c r="J51" s="255"/>
      <c r="K51" s="255"/>
      <c r="L51" s="256"/>
      <c r="O51" s="41"/>
    </row>
    <row r="52" spans="3:15" s="50" customFormat="1" ht="30" customHeight="1" thickBot="1">
      <c r="C52" s="84"/>
      <c r="D52" s="85"/>
      <c r="E52" s="86"/>
      <c r="F52" s="221"/>
      <c r="G52" s="221"/>
      <c r="I52" s="111" t="s">
        <v>192</v>
      </c>
      <c r="J52" s="231">
        <f>SUM(J44:L51)</f>
        <v>150000</v>
      </c>
      <c r="K52" s="232"/>
      <c r="L52" s="233"/>
      <c r="O52" s="41"/>
    </row>
    <row r="53" spans="3:15" s="50" customFormat="1" ht="30" customHeight="1">
      <c r="C53" s="219" t="s">
        <v>193</v>
      </c>
      <c r="D53" s="222"/>
      <c r="E53" s="223"/>
      <c r="F53" s="223"/>
      <c r="G53" s="223"/>
      <c r="H53" s="223"/>
      <c r="I53" s="223"/>
      <c r="J53" s="223"/>
      <c r="K53" s="223"/>
      <c r="L53" s="224"/>
      <c r="O53" s="41"/>
    </row>
    <row r="54" spans="3:15" s="50" customFormat="1" ht="30" customHeight="1" thickBot="1">
      <c r="C54" s="220"/>
      <c r="D54" s="225"/>
      <c r="E54" s="226"/>
      <c r="F54" s="226"/>
      <c r="G54" s="226"/>
      <c r="H54" s="226"/>
      <c r="I54" s="226"/>
      <c r="J54" s="226"/>
      <c r="K54" s="226"/>
      <c r="L54" s="227"/>
      <c r="O54" s="41"/>
    </row>
    <row r="55" spans="3:15" s="50" customFormat="1" ht="5.15" customHeight="1" thickBot="1">
      <c r="O55" s="41"/>
    </row>
    <row r="56" spans="3:15" s="50" customFormat="1" ht="28" customHeight="1" thickBot="1">
      <c r="C56" s="216" t="s">
        <v>16</v>
      </c>
      <c r="D56" s="217"/>
      <c r="E56" s="217"/>
      <c r="F56" s="217"/>
      <c r="G56" s="217"/>
      <c r="H56" s="217"/>
      <c r="I56" s="217"/>
      <c r="J56" s="217"/>
      <c r="K56" s="217"/>
      <c r="L56" s="218"/>
      <c r="O56" s="41"/>
    </row>
    <row r="57" spans="3:15" s="50" customFormat="1" ht="63" customHeight="1" thickBot="1">
      <c r="C57" s="163"/>
      <c r="D57" s="126"/>
      <c r="E57" s="126"/>
      <c r="F57" s="87"/>
      <c r="G57" s="88"/>
      <c r="H57" s="89"/>
      <c r="I57" s="126"/>
      <c r="J57" s="126"/>
      <c r="K57" s="126"/>
      <c r="L57" s="90"/>
      <c r="O57" s="41"/>
    </row>
    <row r="58" spans="3:15" s="50" customFormat="1" ht="10.15" customHeight="1">
      <c r="C58" s="91"/>
      <c r="E58" s="54"/>
      <c r="F58" s="54"/>
      <c r="G58" s="54"/>
      <c r="L58" s="56"/>
      <c r="O58" s="41"/>
    </row>
    <row r="59" spans="3:15" s="50" customFormat="1" ht="80.150000000000006" customHeight="1">
      <c r="C59" s="206" t="s">
        <v>224</v>
      </c>
      <c r="D59" s="207"/>
      <c r="E59" s="207"/>
      <c r="F59" s="54"/>
      <c r="G59" s="54"/>
      <c r="I59" s="207" t="s">
        <v>261</v>
      </c>
      <c r="J59" s="207"/>
      <c r="K59" s="207"/>
      <c r="L59" s="56"/>
      <c r="O59" s="41"/>
    </row>
    <row r="60" spans="3:15" s="50" customFormat="1" ht="34.9" customHeight="1" thickBot="1">
      <c r="C60" s="112" t="s">
        <v>14</v>
      </c>
      <c r="D60" s="162"/>
      <c r="E60" s="162"/>
      <c r="F60" s="114"/>
      <c r="G60" s="54"/>
      <c r="I60" s="113" t="s">
        <v>14</v>
      </c>
      <c r="J60" s="162"/>
      <c r="K60" s="162"/>
      <c r="L60" s="56"/>
      <c r="O60" s="41"/>
    </row>
    <row r="61" spans="3:15" s="50" customFormat="1" ht="34.9" customHeight="1" thickBot="1">
      <c r="C61" s="112" t="s">
        <v>15</v>
      </c>
      <c r="D61" s="155"/>
      <c r="E61" s="155"/>
      <c r="F61" s="114"/>
      <c r="G61" s="54"/>
      <c r="I61" s="113" t="s">
        <v>15</v>
      </c>
      <c r="J61" s="155"/>
      <c r="K61" s="155"/>
      <c r="L61" s="56"/>
      <c r="O61" s="41"/>
    </row>
    <row r="62" spans="3:15" s="50" customFormat="1" ht="14" thickBot="1">
      <c r="C62" s="92"/>
      <c r="D62" s="228"/>
      <c r="E62" s="228"/>
      <c r="F62" s="228"/>
      <c r="G62" s="93"/>
      <c r="H62" s="94"/>
      <c r="I62" s="211" t="s">
        <v>223</v>
      </c>
      <c r="J62" s="211"/>
      <c r="K62" s="211"/>
      <c r="L62" s="95"/>
      <c r="O62" s="41"/>
    </row>
    <row r="63" spans="3:15" ht="5.15" customHeight="1"/>
    <row r="64" spans="3:15" ht="28.5" customHeight="1">
      <c r="C64" s="188" t="s">
        <v>132</v>
      </c>
      <c r="D64" s="188"/>
      <c r="E64" s="188"/>
      <c r="F64" s="188"/>
      <c r="G64" s="188"/>
      <c r="H64" s="188"/>
      <c r="I64" s="188"/>
      <c r="J64" s="188"/>
      <c r="K64" s="188"/>
      <c r="L64" s="188"/>
    </row>
  </sheetData>
  <sheetProtection algorithmName="SHA-512" hashValue="fknjEX9cNW8cqRLnfv1OkPhsYvQkhnaI9e5sIjm02fD15w736rehm8Dvrdd7DhtB0q2TPkZ2UXmevx6x/r8yww==" saltValue="NQEgiT9tOT9+gVbYTBnu0g==" spinCount="100000" sheet="1" objects="1" scenarios="1"/>
  <mergeCells count="82">
    <mergeCell ref="F2:L5"/>
    <mergeCell ref="C2:E5"/>
    <mergeCell ref="D60:E60"/>
    <mergeCell ref="D61:E61"/>
    <mergeCell ref="J50:L51"/>
    <mergeCell ref="J32:J41"/>
    <mergeCell ref="H13:H15"/>
    <mergeCell ref="D14:G14"/>
    <mergeCell ref="I14:I15"/>
    <mergeCell ref="J14:L15"/>
    <mergeCell ref="D15:G15"/>
    <mergeCell ref="F27:G27"/>
    <mergeCell ref="K37:L38"/>
    <mergeCell ref="L33:L34"/>
    <mergeCell ref="K33:K34"/>
    <mergeCell ref="H36:I36"/>
    <mergeCell ref="I62:K62"/>
    <mergeCell ref="F49:G49"/>
    <mergeCell ref="C51:D51"/>
    <mergeCell ref="C56:L56"/>
    <mergeCell ref="C53:C54"/>
    <mergeCell ref="F52:G52"/>
    <mergeCell ref="D53:L54"/>
    <mergeCell ref="D62:F62"/>
    <mergeCell ref="J52:L52"/>
    <mergeCell ref="C64:L64"/>
    <mergeCell ref="H41:I41"/>
    <mergeCell ref="F48:G48"/>
    <mergeCell ref="I44:I45"/>
    <mergeCell ref="I46:I47"/>
    <mergeCell ref="I48:I49"/>
    <mergeCell ref="I50:I51"/>
    <mergeCell ref="F44:G44"/>
    <mergeCell ref="I43:L43"/>
    <mergeCell ref="F45:G45"/>
    <mergeCell ref="F46:G46"/>
    <mergeCell ref="F47:G47"/>
    <mergeCell ref="J44:L45"/>
    <mergeCell ref="J46:L47"/>
    <mergeCell ref="C59:E59"/>
    <mergeCell ref="I59:K59"/>
    <mergeCell ref="D11:G11"/>
    <mergeCell ref="J11:L11"/>
    <mergeCell ref="C8:L8"/>
    <mergeCell ref="J10:L10"/>
    <mergeCell ref="D10:G10"/>
    <mergeCell ref="K7:L7"/>
    <mergeCell ref="D9:G9"/>
    <mergeCell ref="J9:L9"/>
    <mergeCell ref="J61:K61"/>
    <mergeCell ref="D12:G12"/>
    <mergeCell ref="J12:L12"/>
    <mergeCell ref="D13:G13"/>
    <mergeCell ref="J13:L13"/>
    <mergeCell ref="J60:K60"/>
    <mergeCell ref="C57:E57"/>
    <mergeCell ref="C21:L21"/>
    <mergeCell ref="D25:G25"/>
    <mergeCell ref="J25:L25"/>
    <mergeCell ref="C23:K23"/>
    <mergeCell ref="D26:G26"/>
    <mergeCell ref="K39:L41"/>
    <mergeCell ref="C16:C19"/>
    <mergeCell ref="D16:L19"/>
    <mergeCell ref="H40:I40"/>
    <mergeCell ref="C28:L28"/>
    <mergeCell ref="F30:H30"/>
    <mergeCell ref="K30:L30"/>
    <mergeCell ref="H35:I35"/>
    <mergeCell ref="H38:I38"/>
    <mergeCell ref="F32:G32"/>
    <mergeCell ref="H32:I32"/>
    <mergeCell ref="H34:I34"/>
    <mergeCell ref="H33:I33"/>
    <mergeCell ref="K35:K36"/>
    <mergeCell ref="L35:L36"/>
    <mergeCell ref="H39:I39"/>
    <mergeCell ref="J48:L49"/>
    <mergeCell ref="H37:I37"/>
    <mergeCell ref="J26:L26"/>
    <mergeCell ref="I57:K57"/>
    <mergeCell ref="F43:G43"/>
  </mergeCells>
  <conditionalFormatting sqref="F7">
    <cfRule type="containsText" dxfId="1" priority="2" operator="containsText" text="NO APLICA">
      <formula>NOT(ISERROR(SEARCH("NO APLICA",F7)))</formula>
    </cfRule>
  </conditionalFormatting>
  <dataValidations count="4">
    <dataValidation errorStyle="warning" allowBlank="1" showInputMessage="1" showErrorMessage="1" errorTitle="DATOS NO MODIFICABLES" sqref="F2" xr:uid="{00000000-0002-0000-0000-000000000000}"/>
    <dataValidation type="list" allowBlank="1" showInputMessage="1" showErrorMessage="1" errorTitle="DATO INCORRECTO" error="DATO INCORRECTO" sqref="L33" xr:uid="{6D7C018B-A025-4D62-A720-72736D0B1EE2}">
      <formula1>INDIRECT(D7)</formula1>
    </dataValidation>
    <dataValidation type="list" allowBlank="1" showInputMessage="1" showErrorMessage="1" sqref="Q30" xr:uid="{B4AF1390-D109-4977-9C13-741A018CDF70}">
      <formula1>INDIRECT($F$7)</formula1>
    </dataValidation>
    <dataValidation type="list" allowBlank="1" showInputMessage="1" showErrorMessage="1" errorTitle="DATO INCORRECTO" error="DATO INCORRECTO" sqref="K33" xr:uid="{935D24D3-6120-4497-89F7-4ACAC5F85632}">
      <formula1>INDIRECT(F7)</formula1>
    </dataValidation>
  </dataValidations>
  <printOptions horizontalCentered="1"/>
  <pageMargins left="0.39370078740157483" right="0.39370078740157483" top="0.59055118110236227" bottom="0.39370078740157483" header="0.31496062992125984" footer="0.31496062992125984"/>
  <pageSetup scale="37" orientation="portrait" r:id="rId1"/>
  <headerFooter>
    <oddFooter>&amp;L&amp;"Verdana,Normal"&amp;8Carrera 7 No. 26 – 20 Edif. Tequendama
Bogotá D.C. – Colombia Pbx:  601 616 60 44
www.fontur.com.co&amp;C&amp;"Verdana,Normal"&amp;8Página &amp;P de &amp;N&amp;R&amp;"Verdana,Normal"&amp;8Código: FGOF-001
Versión: 01
Vigencia: 30 de Agosto de 2024</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PARAMETROS!$E$3:$E$4</xm:f>
          </x14:formula1>
          <xm:sqref>L23 E30 I30 K30:L30</xm:sqref>
        </x14:dataValidation>
        <x14:dataValidation type="list" allowBlank="1" showInputMessage="1" showErrorMessage="1" xr:uid="{00000000-0002-0000-0000-000004000000}">
          <x14:formula1>
            <xm:f>PARAMETROS!$A$3:$A$4</xm:f>
          </x14:formula1>
          <xm:sqref>D25:G25</xm:sqref>
        </x14:dataValidation>
        <x14:dataValidation type="list" allowBlank="1" showInputMessage="1" showErrorMessage="1" xr:uid="{00000000-0002-0000-0000-000005000000}">
          <x14:formula1>
            <xm:f>PARAMETROS!$D$3:$D$4</xm:f>
          </x14:formula1>
          <xm:sqref>D27</xm:sqref>
        </x14:dataValidation>
        <x14:dataValidation type="list" allowBlank="1" showInputMessage="1" showErrorMessage="1" xr:uid="{00000000-0002-0000-0000-000001000000}">
          <x14:formula1>
            <xm:f>PARAMETROS!$F$3:$F$6</xm:f>
          </x14:formula1>
          <xm:sqref>D7</xm:sqref>
        </x14:dataValidation>
        <x14:dataValidation type="list" allowBlank="1" showInputMessage="1" showErrorMessage="1" errorTitle="DATO INCORRECTO" error="DATO INCORRECTO" xr:uid="{764F4357-F433-4415-B881-B5ED12416CC5}">
          <x14:formula1>
            <xm:f>PARAMETROS!$N$3:$N$6</xm:f>
          </x14:formula1>
          <xm:sqref>L35</xm:sqref>
        </x14:dataValidation>
        <x14:dataValidation type="list" allowBlank="1" showInputMessage="1" showErrorMessage="1" xr:uid="{00000000-0002-0000-0000-000002000000}">
          <x14:formula1>
            <xm:f>PARAMETROS!$G$3:$G$29</xm:f>
          </x14:formula1>
          <xm:sqref>J10:L10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dimension ref="A1:N53"/>
  <sheetViews>
    <sheetView zoomScale="85" zoomScaleNormal="85" workbookViewId="0">
      <selection activeCell="G4" sqref="G4"/>
    </sheetView>
  </sheetViews>
  <sheetFormatPr baseColWidth="10" defaultRowHeight="14.5"/>
  <cols>
    <col min="1" max="1" width="67.7265625" bestFit="1" customWidth="1"/>
    <col min="2" max="3" width="14.54296875" bestFit="1" customWidth="1"/>
    <col min="4" max="6" width="17.7265625" customWidth="1"/>
    <col min="7" max="7" width="41.453125" bestFit="1" customWidth="1"/>
    <col min="8" max="8" width="14.81640625" customWidth="1"/>
    <col min="9" max="9" width="19.453125" customWidth="1"/>
    <col min="12" max="12" width="11.7265625" bestFit="1" customWidth="1"/>
    <col min="13" max="13" width="13.26953125" bestFit="1" customWidth="1"/>
    <col min="14" max="14" width="24.453125" bestFit="1" customWidth="1"/>
  </cols>
  <sheetData>
    <row r="1" spans="1:14">
      <c r="A1" s="1"/>
      <c r="B1" s="11">
        <v>2024</v>
      </c>
      <c r="C1" s="11">
        <v>2023</v>
      </c>
      <c r="D1" s="1"/>
      <c r="E1" s="1"/>
      <c r="F1" s="1"/>
      <c r="G1" s="1"/>
    </row>
    <row r="2" spans="1:14">
      <c r="A2" s="23" t="s">
        <v>217</v>
      </c>
      <c r="B2" s="1" t="s">
        <v>0</v>
      </c>
      <c r="D2" s="1" t="s">
        <v>1</v>
      </c>
      <c r="E2" s="1" t="s">
        <v>3</v>
      </c>
      <c r="F2" s="1" t="s">
        <v>22</v>
      </c>
      <c r="G2" s="1" t="s">
        <v>35</v>
      </c>
      <c r="H2" s="1" t="s">
        <v>36</v>
      </c>
      <c r="I2" s="1" t="s">
        <v>167</v>
      </c>
      <c r="J2" s="5" t="s">
        <v>19</v>
      </c>
      <c r="K2" s="5" t="s">
        <v>206</v>
      </c>
      <c r="L2" s="5" t="s">
        <v>20</v>
      </c>
      <c r="M2" s="5" t="s">
        <v>207</v>
      </c>
      <c r="N2" s="5" t="s">
        <v>218</v>
      </c>
    </row>
    <row r="3" spans="1:14">
      <c r="A3" s="24" t="s">
        <v>215</v>
      </c>
      <c r="B3" s="12">
        <v>212000</v>
      </c>
      <c r="C3" s="12">
        <v>194000</v>
      </c>
      <c r="D3" t="s">
        <v>11</v>
      </c>
      <c r="E3" t="s">
        <v>10</v>
      </c>
      <c r="F3" s="5" t="s">
        <v>19</v>
      </c>
      <c r="G3" t="s">
        <v>20</v>
      </c>
      <c r="H3" t="s">
        <v>38</v>
      </c>
      <c r="I3" t="s">
        <v>168</v>
      </c>
      <c r="J3" t="s">
        <v>204</v>
      </c>
      <c r="K3" t="s">
        <v>206</v>
      </c>
      <c r="L3" t="s">
        <v>209</v>
      </c>
      <c r="M3" t="s">
        <v>209</v>
      </c>
      <c r="N3" s="27" t="s">
        <v>169</v>
      </c>
    </row>
    <row r="4" spans="1:14">
      <c r="A4" s="24" t="s">
        <v>216</v>
      </c>
      <c r="B4" s="12">
        <v>300000</v>
      </c>
      <c r="C4" s="12">
        <v>275000</v>
      </c>
      <c r="D4" t="s">
        <v>2</v>
      </c>
      <c r="E4" t="s">
        <v>4</v>
      </c>
      <c r="F4" s="5" t="s">
        <v>206</v>
      </c>
      <c r="G4" t="s">
        <v>196</v>
      </c>
      <c r="H4" t="s">
        <v>205</v>
      </c>
      <c r="I4" t="s">
        <v>169</v>
      </c>
      <c r="L4" t="s">
        <v>210</v>
      </c>
      <c r="M4" t="s">
        <v>210</v>
      </c>
      <c r="N4" s="27" t="s">
        <v>209</v>
      </c>
    </row>
    <row r="5" spans="1:14">
      <c r="A5" s="4"/>
      <c r="B5" s="3"/>
      <c r="E5" t="s">
        <v>211</v>
      </c>
      <c r="F5" s="5" t="s">
        <v>20</v>
      </c>
      <c r="G5" t="s">
        <v>142</v>
      </c>
      <c r="H5" t="s">
        <v>143</v>
      </c>
      <c r="I5" t="s">
        <v>196</v>
      </c>
      <c r="N5" s="27" t="s">
        <v>221</v>
      </c>
    </row>
    <row r="6" spans="1:14">
      <c r="B6" s="12"/>
      <c r="C6" s="12"/>
      <c r="F6" s="5" t="s">
        <v>207</v>
      </c>
      <c r="G6" t="s">
        <v>238</v>
      </c>
      <c r="H6" t="s">
        <v>225</v>
      </c>
      <c r="I6" t="s">
        <v>204</v>
      </c>
      <c r="N6" s="27" t="s">
        <v>204</v>
      </c>
    </row>
    <row r="7" spans="1:14">
      <c r="A7" s="1" t="s">
        <v>214</v>
      </c>
      <c r="B7" s="12"/>
      <c r="C7" s="12"/>
      <c r="G7" t="s">
        <v>239</v>
      </c>
      <c r="H7" t="s">
        <v>226</v>
      </c>
    </row>
    <row r="8" spans="1:14">
      <c r="A8" s="4" t="s">
        <v>213</v>
      </c>
      <c r="B8" s="15"/>
      <c r="C8" s="12"/>
      <c r="E8" s="17"/>
      <c r="G8" t="s">
        <v>240</v>
      </c>
      <c r="H8" t="s">
        <v>227</v>
      </c>
    </row>
    <row r="9" spans="1:14">
      <c r="A9" s="4" t="s">
        <v>146</v>
      </c>
      <c r="B9" s="15"/>
      <c r="C9" s="16"/>
      <c r="G9" t="s">
        <v>241</v>
      </c>
      <c r="H9" t="s">
        <v>228</v>
      </c>
    </row>
    <row r="10" spans="1:14">
      <c r="B10" s="2"/>
      <c r="C10" s="14"/>
      <c r="G10" t="s">
        <v>242</v>
      </c>
      <c r="H10" t="s">
        <v>137</v>
      </c>
    </row>
    <row r="11" spans="1:14">
      <c r="A11" s="1" t="s">
        <v>147</v>
      </c>
      <c r="B11" s="11">
        <v>2023</v>
      </c>
      <c r="C11" s="11">
        <v>2022</v>
      </c>
      <c r="G11" t="s">
        <v>152</v>
      </c>
      <c r="H11" t="s">
        <v>153</v>
      </c>
    </row>
    <row r="12" spans="1:14">
      <c r="A12" s="4" t="s">
        <v>140</v>
      </c>
      <c r="B12" s="1" t="s">
        <v>0</v>
      </c>
      <c r="G12" t="s">
        <v>243</v>
      </c>
      <c r="H12" t="s">
        <v>230</v>
      </c>
    </row>
    <row r="13" spans="1:14">
      <c r="A13" s="4" t="s">
        <v>141</v>
      </c>
      <c r="B13" s="12">
        <v>194000</v>
      </c>
      <c r="C13" s="12">
        <v>171000</v>
      </c>
      <c r="G13" t="s">
        <v>244</v>
      </c>
      <c r="H13" t="s">
        <v>136</v>
      </c>
    </row>
    <row r="14" spans="1:14">
      <c r="B14" s="12">
        <v>275000</v>
      </c>
      <c r="C14" s="12">
        <v>243000</v>
      </c>
      <c r="G14" t="s">
        <v>245</v>
      </c>
      <c r="H14" t="s">
        <v>135</v>
      </c>
    </row>
    <row r="15" spans="1:14">
      <c r="G15" t="s">
        <v>246</v>
      </c>
      <c r="H15" t="s">
        <v>232</v>
      </c>
    </row>
    <row r="16" spans="1:14">
      <c r="G16" t="s">
        <v>247</v>
      </c>
      <c r="H16" t="s">
        <v>233</v>
      </c>
    </row>
    <row r="17" spans="7:8">
      <c r="G17" t="s">
        <v>248</v>
      </c>
      <c r="H17" t="s">
        <v>155</v>
      </c>
    </row>
    <row r="18" spans="7:8">
      <c r="G18" t="s">
        <v>249</v>
      </c>
      <c r="H18" t="s">
        <v>231</v>
      </c>
    </row>
    <row r="19" spans="7:8">
      <c r="G19" t="s">
        <v>250</v>
      </c>
      <c r="H19" t="s">
        <v>37</v>
      </c>
    </row>
    <row r="20" spans="7:8">
      <c r="G20" t="s">
        <v>251</v>
      </c>
      <c r="H20" t="s">
        <v>229</v>
      </c>
    </row>
    <row r="21" spans="7:8">
      <c r="G21" t="s">
        <v>134</v>
      </c>
      <c r="H21" t="s">
        <v>133</v>
      </c>
    </row>
    <row r="22" spans="7:8">
      <c r="G22" t="s">
        <v>252</v>
      </c>
      <c r="H22" t="s">
        <v>151</v>
      </c>
    </row>
    <row r="23" spans="7:8">
      <c r="G23" t="s">
        <v>253</v>
      </c>
      <c r="H23" t="s">
        <v>237</v>
      </c>
    </row>
    <row r="24" spans="7:8">
      <c r="G24" t="s">
        <v>254</v>
      </c>
      <c r="H24" t="s">
        <v>150</v>
      </c>
    </row>
    <row r="25" spans="7:8">
      <c r="G25" t="s">
        <v>255</v>
      </c>
      <c r="H25" t="s">
        <v>156</v>
      </c>
    </row>
    <row r="26" spans="7:8">
      <c r="G26" t="s">
        <v>256</v>
      </c>
      <c r="H26" t="s">
        <v>235</v>
      </c>
    </row>
    <row r="27" spans="7:8">
      <c r="G27" t="s">
        <v>257</v>
      </c>
      <c r="H27" t="s">
        <v>234</v>
      </c>
    </row>
    <row r="28" spans="7:8">
      <c r="G28" t="s">
        <v>258</v>
      </c>
      <c r="H28" t="s">
        <v>154</v>
      </c>
    </row>
    <row r="29" spans="7:8">
      <c r="G29" t="s">
        <v>259</v>
      </c>
      <c r="H29" t="s">
        <v>236</v>
      </c>
    </row>
    <row r="31" spans="7:8" ht="16">
      <c r="G31" s="116"/>
    </row>
    <row r="32" spans="7:8" ht="16">
      <c r="G32" s="116"/>
    </row>
    <row r="33" spans="7:7" ht="16">
      <c r="G33" s="116"/>
    </row>
    <row r="34" spans="7:7" ht="16">
      <c r="G34" s="116"/>
    </row>
    <row r="35" spans="7:7" ht="16">
      <c r="G35" s="116"/>
    </row>
    <row r="36" spans="7:7" ht="16">
      <c r="G36" s="116"/>
    </row>
    <row r="37" spans="7:7" ht="16">
      <c r="G37" s="116"/>
    </row>
    <row r="38" spans="7:7" ht="16">
      <c r="G38" s="116"/>
    </row>
    <row r="39" spans="7:7" ht="16">
      <c r="G39" s="116"/>
    </row>
    <row r="40" spans="7:7" ht="16">
      <c r="G40" s="116"/>
    </row>
    <row r="41" spans="7:7" ht="16">
      <c r="G41" s="116"/>
    </row>
    <row r="42" spans="7:7" ht="16">
      <c r="G42" s="116"/>
    </row>
    <row r="43" spans="7:7" ht="16">
      <c r="G43" s="116"/>
    </row>
    <row r="44" spans="7:7" ht="16">
      <c r="G44" s="116"/>
    </row>
    <row r="45" spans="7:7" ht="16">
      <c r="G45" s="116"/>
    </row>
    <row r="46" spans="7:7" ht="16">
      <c r="G46" s="116"/>
    </row>
    <row r="47" spans="7:7" ht="16">
      <c r="G47" s="116"/>
    </row>
    <row r="48" spans="7:7" ht="16">
      <c r="G48" s="116"/>
    </row>
    <row r="49" spans="7:7" ht="16">
      <c r="G49" s="116"/>
    </row>
    <row r="50" spans="7:7" ht="16">
      <c r="G50" s="116"/>
    </row>
    <row r="51" spans="7:7" ht="16">
      <c r="G51" s="116"/>
    </row>
    <row r="52" spans="7:7" ht="16">
      <c r="G52" s="116"/>
    </row>
    <row r="53" spans="7:7" ht="16">
      <c r="G53" s="116"/>
    </row>
  </sheetData>
  <sheetProtection formatCells="0" formatColumns="0" formatRows="0" insertColumns="0" insertRows="0" insertHyperlinks="0" deleteColumns="0" deleteRows="0" sort="0" autoFilter="0" pivotTables="0"/>
  <sortState xmlns:xlrd2="http://schemas.microsoft.com/office/spreadsheetml/2017/richdata2" ref="C31:D42">
    <sortCondition ref="C31:C4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J96"/>
  <sheetViews>
    <sheetView showGridLines="0" showRuler="0" topLeftCell="A39" zoomScaleNormal="100" workbookViewId="0">
      <selection activeCell="H5" sqref="H5"/>
    </sheetView>
  </sheetViews>
  <sheetFormatPr baseColWidth="10" defaultRowHeight="14.5"/>
  <cols>
    <col min="1" max="1" width="7.7265625" customWidth="1"/>
    <col min="2" max="2" width="28.7265625" customWidth="1"/>
    <col min="3" max="3" width="80.7265625" customWidth="1"/>
    <col min="4" max="4" width="11.7265625" style="5" bestFit="1" customWidth="1"/>
    <col min="5" max="5" width="15" style="5" bestFit="1" customWidth="1"/>
    <col min="6" max="6" width="9.81640625" style="5" bestFit="1" customWidth="1"/>
    <col min="7" max="7" width="12.1796875" style="5" bestFit="1" customWidth="1"/>
    <col min="10" max="10" width="44.453125" customWidth="1"/>
    <col min="13" max="13" width="17.54296875" customWidth="1"/>
  </cols>
  <sheetData>
    <row r="1" spans="1:8">
      <c r="A1" s="292" t="s">
        <v>39</v>
      </c>
      <c r="B1" s="293"/>
      <c r="C1" s="293"/>
      <c r="D1" s="293"/>
      <c r="E1" s="293"/>
      <c r="F1" s="293"/>
      <c r="G1" s="294"/>
      <c r="H1" s="19"/>
    </row>
    <row r="2" spans="1:8">
      <c r="A2" s="295"/>
      <c r="B2" s="296"/>
      <c r="C2" s="296"/>
      <c r="D2" s="296"/>
      <c r="E2" s="296"/>
      <c r="F2" s="296"/>
      <c r="G2" s="297"/>
      <c r="H2" s="19"/>
    </row>
    <row r="3" spans="1:8" ht="15" thickBot="1">
      <c r="A3" s="18"/>
      <c r="B3" s="298" t="s">
        <v>131</v>
      </c>
      <c r="C3" s="298"/>
      <c r="D3" s="298"/>
      <c r="E3" s="298"/>
      <c r="F3" s="298"/>
      <c r="G3" s="299"/>
      <c r="H3" s="19"/>
    </row>
    <row r="4" spans="1:8">
      <c r="A4" s="281" t="s">
        <v>24</v>
      </c>
      <c r="B4" s="281" t="s">
        <v>25</v>
      </c>
      <c r="C4" s="281" t="s">
        <v>26</v>
      </c>
      <c r="D4" s="283" t="s">
        <v>75</v>
      </c>
      <c r="E4" s="283"/>
      <c r="F4" s="283"/>
      <c r="G4" s="283"/>
      <c r="H4" s="19"/>
    </row>
    <row r="5" spans="1:8" ht="26">
      <c r="A5" s="282"/>
      <c r="B5" s="282"/>
      <c r="C5" s="282"/>
      <c r="D5" s="6" t="s">
        <v>76</v>
      </c>
      <c r="E5" s="6" t="s">
        <v>77</v>
      </c>
      <c r="F5" s="6" t="s">
        <v>78</v>
      </c>
      <c r="G5" s="6" t="s">
        <v>93</v>
      </c>
      <c r="H5" s="20" t="s">
        <v>130</v>
      </c>
    </row>
    <row r="6" spans="1:8">
      <c r="A6" s="7">
        <v>1</v>
      </c>
      <c r="B6" s="7" t="s">
        <v>21</v>
      </c>
      <c r="C6" s="8" t="s">
        <v>79</v>
      </c>
      <c r="D6" s="7" t="s">
        <v>28</v>
      </c>
      <c r="E6" s="7"/>
      <c r="F6" s="7"/>
      <c r="G6" s="7"/>
      <c r="H6" s="19"/>
    </row>
    <row r="7" spans="1:8">
      <c r="A7" s="9"/>
      <c r="B7" s="288" t="s">
        <v>138</v>
      </c>
      <c r="C7" s="289"/>
      <c r="D7" s="7"/>
      <c r="E7" s="7"/>
      <c r="F7" s="7"/>
      <c r="G7" s="7"/>
      <c r="H7" s="19"/>
    </row>
    <row r="8" spans="1:8" s="10" customFormat="1" ht="27.75" customHeight="1">
      <c r="A8" s="13"/>
      <c r="B8" s="288" t="s">
        <v>139</v>
      </c>
      <c r="C8" s="289"/>
      <c r="D8" s="7"/>
      <c r="E8" s="7"/>
      <c r="F8" s="7"/>
      <c r="G8" s="7"/>
      <c r="H8" s="21"/>
    </row>
    <row r="9" spans="1:8" ht="39">
      <c r="A9" s="7">
        <v>2</v>
      </c>
      <c r="B9" s="7" t="s">
        <v>5</v>
      </c>
      <c r="C9" s="8" t="s">
        <v>80</v>
      </c>
      <c r="D9" s="7"/>
      <c r="E9" s="7" t="s">
        <v>28</v>
      </c>
      <c r="F9" s="7"/>
      <c r="G9" s="7"/>
      <c r="H9" s="19"/>
    </row>
    <row r="10" spans="1:8">
      <c r="A10" s="19"/>
      <c r="B10" s="22" t="s">
        <v>38</v>
      </c>
      <c r="C10" s="22" t="s">
        <v>20</v>
      </c>
      <c r="D10" s="7"/>
      <c r="E10" s="7"/>
      <c r="F10" s="7"/>
      <c r="G10" s="7"/>
      <c r="H10" s="19"/>
    </row>
    <row r="11" spans="1:8">
      <c r="A11" s="19"/>
      <c r="B11" s="22" t="s">
        <v>205</v>
      </c>
      <c r="C11" s="22" t="s">
        <v>206</v>
      </c>
      <c r="D11" s="7"/>
      <c r="E11" s="7"/>
      <c r="F11" s="7"/>
      <c r="G11" s="7"/>
      <c r="H11" s="19"/>
    </row>
    <row r="12" spans="1:8">
      <c r="A12" s="7"/>
      <c r="B12" s="22" t="s">
        <v>143</v>
      </c>
      <c r="C12" s="22" t="s">
        <v>142</v>
      </c>
      <c r="D12" s="7"/>
      <c r="E12" s="7"/>
      <c r="F12" s="7"/>
      <c r="G12" s="7"/>
      <c r="H12" s="19"/>
    </row>
    <row r="13" spans="1:8">
      <c r="A13" s="7"/>
      <c r="B13" s="22" t="s">
        <v>225</v>
      </c>
      <c r="C13" s="22" t="s">
        <v>238</v>
      </c>
      <c r="D13" s="7"/>
      <c r="E13" s="7"/>
      <c r="F13" s="7"/>
      <c r="G13" s="7"/>
      <c r="H13" s="19"/>
    </row>
    <row r="14" spans="1:8">
      <c r="A14" s="7"/>
      <c r="B14" s="22" t="s">
        <v>226</v>
      </c>
      <c r="C14" s="22" t="s">
        <v>239</v>
      </c>
      <c r="D14" s="7"/>
      <c r="E14" s="7"/>
      <c r="F14" s="7"/>
      <c r="G14" s="7"/>
      <c r="H14" s="19"/>
    </row>
    <row r="15" spans="1:8">
      <c r="A15" s="7"/>
      <c r="B15" s="22" t="s">
        <v>227</v>
      </c>
      <c r="C15" s="22" t="s">
        <v>240</v>
      </c>
      <c r="D15" s="7"/>
      <c r="E15" s="7"/>
      <c r="F15" s="7"/>
      <c r="G15" s="7"/>
      <c r="H15" s="19"/>
    </row>
    <row r="16" spans="1:8">
      <c r="A16" s="7"/>
      <c r="B16" s="22" t="s">
        <v>228</v>
      </c>
      <c r="C16" s="22" t="s">
        <v>241</v>
      </c>
      <c r="D16" s="7"/>
      <c r="E16" s="7"/>
      <c r="F16" s="7"/>
      <c r="G16" s="7"/>
      <c r="H16" s="19"/>
    </row>
    <row r="17" spans="1:8">
      <c r="A17" s="7"/>
      <c r="B17" s="22" t="s">
        <v>137</v>
      </c>
      <c r="C17" s="22" t="s">
        <v>242</v>
      </c>
      <c r="D17" s="7"/>
      <c r="E17" s="7"/>
      <c r="F17" s="7"/>
      <c r="G17" s="7"/>
      <c r="H17" s="19"/>
    </row>
    <row r="18" spans="1:8">
      <c r="A18" s="7"/>
      <c r="B18" s="22" t="s">
        <v>153</v>
      </c>
      <c r="C18" s="22" t="s">
        <v>152</v>
      </c>
      <c r="D18" s="7"/>
      <c r="E18" s="7"/>
      <c r="F18" s="7"/>
      <c r="G18" s="7"/>
      <c r="H18" s="19"/>
    </row>
    <row r="19" spans="1:8">
      <c r="A19" s="7"/>
      <c r="B19" s="22" t="s">
        <v>230</v>
      </c>
      <c r="C19" s="22" t="s">
        <v>243</v>
      </c>
      <c r="D19" s="7"/>
      <c r="E19" s="7"/>
      <c r="F19" s="7"/>
      <c r="G19" s="7"/>
      <c r="H19" s="19"/>
    </row>
    <row r="20" spans="1:8">
      <c r="A20" s="7"/>
      <c r="B20" s="22" t="s">
        <v>136</v>
      </c>
      <c r="C20" s="22" t="s">
        <v>244</v>
      </c>
      <c r="D20" s="7"/>
      <c r="E20" s="7"/>
      <c r="F20" s="7"/>
      <c r="G20" s="7"/>
      <c r="H20" s="19"/>
    </row>
    <row r="21" spans="1:8">
      <c r="A21" s="7"/>
      <c r="B21" s="22" t="s">
        <v>135</v>
      </c>
      <c r="C21" s="22" t="s">
        <v>245</v>
      </c>
      <c r="D21" s="7"/>
      <c r="E21" s="7"/>
      <c r="F21" s="7"/>
      <c r="G21" s="7"/>
      <c r="H21" s="19"/>
    </row>
    <row r="22" spans="1:8">
      <c r="A22" s="7"/>
      <c r="B22" s="22" t="s">
        <v>232</v>
      </c>
      <c r="C22" s="22" t="s">
        <v>246</v>
      </c>
      <c r="D22" s="7"/>
      <c r="E22" s="7"/>
      <c r="F22" s="7"/>
      <c r="G22" s="7"/>
      <c r="H22" s="19"/>
    </row>
    <row r="23" spans="1:8">
      <c r="A23" s="7"/>
      <c r="B23" s="22" t="s">
        <v>233</v>
      </c>
      <c r="C23" s="22" t="s">
        <v>247</v>
      </c>
      <c r="D23" s="7"/>
      <c r="E23" s="7"/>
      <c r="F23" s="7"/>
      <c r="G23" s="7"/>
      <c r="H23" s="19"/>
    </row>
    <row r="24" spans="1:8">
      <c r="A24" s="7"/>
      <c r="B24" s="22" t="s">
        <v>155</v>
      </c>
      <c r="C24" s="22" t="s">
        <v>248</v>
      </c>
      <c r="D24" s="7"/>
      <c r="E24" s="7"/>
      <c r="F24" s="7"/>
      <c r="G24" s="7"/>
      <c r="H24" s="19"/>
    </row>
    <row r="25" spans="1:8">
      <c r="A25" s="7"/>
      <c r="B25" s="22" t="s">
        <v>231</v>
      </c>
      <c r="C25" s="22" t="s">
        <v>249</v>
      </c>
      <c r="D25" s="7"/>
      <c r="E25" s="7"/>
      <c r="F25" s="7"/>
      <c r="G25" s="7"/>
      <c r="H25" s="19"/>
    </row>
    <row r="26" spans="1:8">
      <c r="A26" s="7"/>
      <c r="B26" s="22" t="s">
        <v>37</v>
      </c>
      <c r="C26" s="22" t="s">
        <v>250</v>
      </c>
      <c r="D26" s="7"/>
      <c r="E26" s="7"/>
      <c r="F26" s="7"/>
      <c r="G26" s="7"/>
      <c r="H26" s="19"/>
    </row>
    <row r="27" spans="1:8">
      <c r="A27" s="7"/>
      <c r="B27" s="22" t="s">
        <v>229</v>
      </c>
      <c r="C27" s="22" t="s">
        <v>251</v>
      </c>
      <c r="D27" s="7"/>
      <c r="E27" s="7"/>
      <c r="F27" s="7"/>
      <c r="G27" s="7"/>
      <c r="H27" s="19"/>
    </row>
    <row r="28" spans="1:8">
      <c r="A28" s="7"/>
      <c r="B28" s="22" t="s">
        <v>133</v>
      </c>
      <c r="C28" s="22" t="s">
        <v>134</v>
      </c>
      <c r="D28" s="7"/>
      <c r="E28" s="7"/>
      <c r="F28" s="7"/>
      <c r="G28" s="7"/>
      <c r="H28" s="19"/>
    </row>
    <row r="29" spans="1:8">
      <c r="A29" s="7"/>
      <c r="B29" s="22" t="s">
        <v>151</v>
      </c>
      <c r="C29" s="22" t="s">
        <v>252</v>
      </c>
      <c r="D29" s="7"/>
      <c r="E29" s="7"/>
      <c r="F29" s="7"/>
      <c r="G29" s="7"/>
      <c r="H29" s="19"/>
    </row>
    <row r="30" spans="1:8">
      <c r="A30" s="7"/>
      <c r="B30" s="22" t="s">
        <v>237</v>
      </c>
      <c r="C30" s="22" t="s">
        <v>253</v>
      </c>
      <c r="D30" s="7"/>
      <c r="E30" s="7"/>
      <c r="F30" s="7"/>
      <c r="G30" s="7"/>
      <c r="H30" s="19"/>
    </row>
    <row r="31" spans="1:8">
      <c r="A31" s="7"/>
      <c r="B31" s="22" t="s">
        <v>150</v>
      </c>
      <c r="C31" s="22" t="s">
        <v>254</v>
      </c>
      <c r="D31" s="7"/>
      <c r="E31" s="7"/>
      <c r="F31" s="7"/>
      <c r="G31" s="7"/>
      <c r="H31" s="19"/>
    </row>
    <row r="32" spans="1:8">
      <c r="A32" s="7"/>
      <c r="B32" s="22" t="s">
        <v>156</v>
      </c>
      <c r="C32" s="22" t="s">
        <v>255</v>
      </c>
      <c r="D32" s="7"/>
      <c r="E32" s="7"/>
      <c r="F32" s="7"/>
      <c r="G32" s="7"/>
      <c r="H32" s="19"/>
    </row>
    <row r="33" spans="1:8">
      <c r="A33" s="7"/>
      <c r="B33" s="22" t="s">
        <v>235</v>
      </c>
      <c r="C33" s="22" t="s">
        <v>256</v>
      </c>
      <c r="D33" s="7"/>
      <c r="E33" s="7"/>
      <c r="F33" s="7"/>
      <c r="G33" s="7"/>
      <c r="H33" s="19"/>
    </row>
    <row r="34" spans="1:8">
      <c r="A34" s="7"/>
      <c r="B34" s="22" t="s">
        <v>234</v>
      </c>
      <c r="C34" s="22" t="s">
        <v>257</v>
      </c>
      <c r="D34" s="7"/>
      <c r="E34" s="7"/>
      <c r="F34" s="7"/>
      <c r="G34" s="7"/>
      <c r="H34" s="19"/>
    </row>
    <row r="35" spans="1:8">
      <c r="A35" s="7"/>
      <c r="B35" s="22" t="s">
        <v>154</v>
      </c>
      <c r="C35" s="22" t="s">
        <v>258</v>
      </c>
      <c r="D35" s="7"/>
      <c r="E35" s="7"/>
      <c r="F35" s="7"/>
      <c r="G35" s="7"/>
      <c r="H35" s="19"/>
    </row>
    <row r="36" spans="1:8">
      <c r="A36" s="7"/>
      <c r="B36" s="22" t="s">
        <v>236</v>
      </c>
      <c r="C36" s="22" t="s">
        <v>259</v>
      </c>
      <c r="D36" s="7"/>
      <c r="E36" s="7"/>
      <c r="F36" s="7"/>
      <c r="G36" s="7"/>
      <c r="H36" s="19"/>
    </row>
    <row r="37" spans="1:8">
      <c r="A37" s="6" t="s">
        <v>27</v>
      </c>
      <c r="B37" s="280" t="s">
        <v>81</v>
      </c>
      <c r="C37" s="280"/>
      <c r="D37" s="280"/>
      <c r="E37" s="280"/>
      <c r="F37" s="280"/>
      <c r="G37" s="280"/>
    </row>
    <row r="38" spans="1:8">
      <c r="A38" s="7">
        <v>3</v>
      </c>
      <c r="B38" s="7" t="s">
        <v>40</v>
      </c>
      <c r="C38" s="8" t="s">
        <v>88</v>
      </c>
      <c r="D38" s="7" t="s">
        <v>28</v>
      </c>
      <c r="E38" s="7"/>
      <c r="F38" s="7"/>
      <c r="G38" s="7"/>
    </row>
    <row r="39" spans="1:8">
      <c r="A39" s="7">
        <v>4</v>
      </c>
      <c r="B39" s="7" t="s">
        <v>41</v>
      </c>
      <c r="C39" s="8" t="s">
        <v>82</v>
      </c>
      <c r="D39" s="7" t="s">
        <v>28</v>
      </c>
      <c r="E39" s="7"/>
      <c r="F39" s="7"/>
      <c r="G39" s="7"/>
    </row>
    <row r="40" spans="1:8">
      <c r="A40" s="7">
        <v>5</v>
      </c>
      <c r="B40" s="7" t="s">
        <v>42</v>
      </c>
      <c r="C40" s="8" t="s">
        <v>83</v>
      </c>
      <c r="D40" s="7" t="s">
        <v>28</v>
      </c>
      <c r="E40" s="7"/>
      <c r="F40" s="7"/>
      <c r="G40" s="7"/>
    </row>
    <row r="41" spans="1:8">
      <c r="A41" s="7">
        <v>6</v>
      </c>
      <c r="B41" s="7" t="s">
        <v>158</v>
      </c>
      <c r="C41" s="8" t="s">
        <v>160</v>
      </c>
      <c r="D41" s="7" t="s">
        <v>28</v>
      </c>
      <c r="E41" s="7"/>
      <c r="F41" s="7"/>
      <c r="G41" s="7"/>
    </row>
    <row r="42" spans="1:8" ht="26">
      <c r="A42" s="7">
        <v>7</v>
      </c>
      <c r="B42" s="7" t="s">
        <v>43</v>
      </c>
      <c r="C42" s="8" t="s">
        <v>84</v>
      </c>
      <c r="D42" s="7" t="s">
        <v>28</v>
      </c>
      <c r="E42" s="7"/>
      <c r="F42" s="7"/>
      <c r="G42" s="7"/>
    </row>
    <row r="43" spans="1:8" ht="26">
      <c r="A43" s="7">
        <v>8</v>
      </c>
      <c r="B43" s="7" t="s">
        <v>44</v>
      </c>
      <c r="C43" s="8" t="s">
        <v>85</v>
      </c>
      <c r="D43" s="7" t="s">
        <v>28</v>
      </c>
      <c r="E43" s="7"/>
      <c r="F43" s="7"/>
      <c r="G43" s="7"/>
    </row>
    <row r="44" spans="1:8">
      <c r="A44" s="7">
        <v>9</v>
      </c>
      <c r="B44" s="7" t="s">
        <v>203</v>
      </c>
      <c r="C44" s="8"/>
      <c r="D44" s="7"/>
      <c r="E44" s="7"/>
      <c r="F44" s="7"/>
      <c r="G44" s="7"/>
    </row>
    <row r="45" spans="1:8">
      <c r="A45" s="7">
        <v>10</v>
      </c>
      <c r="B45" s="7" t="s">
        <v>45</v>
      </c>
      <c r="C45" s="8" t="s">
        <v>86</v>
      </c>
      <c r="D45" s="7" t="s">
        <v>28</v>
      </c>
      <c r="E45" s="7"/>
      <c r="F45" s="7"/>
      <c r="G45" s="7"/>
    </row>
    <row r="46" spans="1:8">
      <c r="A46" s="7">
        <v>11</v>
      </c>
      <c r="B46" s="7" t="s">
        <v>46</v>
      </c>
      <c r="C46" s="8" t="s">
        <v>87</v>
      </c>
      <c r="D46" s="7" t="s">
        <v>28</v>
      </c>
      <c r="E46" s="7"/>
      <c r="F46" s="7"/>
      <c r="G46" s="7"/>
    </row>
    <row r="47" spans="1:8" ht="39">
      <c r="A47" s="7">
        <v>12</v>
      </c>
      <c r="B47" s="7" t="s">
        <v>47</v>
      </c>
      <c r="C47" s="8" t="s">
        <v>123</v>
      </c>
      <c r="D47" s="7" t="s">
        <v>28</v>
      </c>
      <c r="E47" s="7"/>
      <c r="F47" s="7"/>
      <c r="G47" s="7"/>
    </row>
    <row r="48" spans="1:8" ht="26">
      <c r="A48" s="7">
        <v>13</v>
      </c>
      <c r="B48" s="7" t="s">
        <v>48</v>
      </c>
      <c r="C48" s="8" t="s">
        <v>89</v>
      </c>
      <c r="D48" s="7" t="s">
        <v>28</v>
      </c>
      <c r="E48" s="7"/>
      <c r="F48" s="7"/>
      <c r="G48" s="7"/>
    </row>
    <row r="49" spans="1:7" ht="26">
      <c r="A49" s="7">
        <v>14</v>
      </c>
      <c r="B49" s="7" t="s">
        <v>49</v>
      </c>
      <c r="C49" s="8" t="s">
        <v>126</v>
      </c>
      <c r="D49" s="7" t="s">
        <v>28</v>
      </c>
      <c r="E49" s="7"/>
      <c r="F49" s="7"/>
      <c r="G49" s="7"/>
    </row>
    <row r="50" spans="1:7">
      <c r="A50" s="7">
        <v>15</v>
      </c>
      <c r="B50" s="7" t="s">
        <v>202</v>
      </c>
      <c r="C50" s="8" t="s">
        <v>208</v>
      </c>
      <c r="D50" s="7"/>
      <c r="E50" s="7"/>
      <c r="F50" s="7"/>
      <c r="G50" s="7"/>
    </row>
    <row r="51" spans="1:7" ht="26">
      <c r="A51" s="7">
        <v>16</v>
      </c>
      <c r="B51" s="7" t="s">
        <v>201</v>
      </c>
      <c r="C51" s="8" t="s">
        <v>90</v>
      </c>
      <c r="D51" s="7" t="s">
        <v>28</v>
      </c>
      <c r="E51" s="7"/>
      <c r="F51" s="7"/>
      <c r="G51" s="7"/>
    </row>
    <row r="52" spans="1:7">
      <c r="A52" s="6" t="s">
        <v>29</v>
      </c>
      <c r="B52" s="280" t="s">
        <v>50</v>
      </c>
      <c r="C52" s="280"/>
      <c r="D52" s="280"/>
      <c r="E52" s="280"/>
      <c r="F52" s="280"/>
      <c r="G52" s="280"/>
    </row>
    <row r="53" spans="1:7" ht="52">
      <c r="A53" s="7">
        <v>17</v>
      </c>
      <c r="B53" s="7" t="s">
        <v>51</v>
      </c>
      <c r="C53" s="8" t="s">
        <v>91</v>
      </c>
      <c r="D53" s="7" t="s">
        <v>28</v>
      </c>
      <c r="E53" s="7"/>
      <c r="F53" s="7"/>
      <c r="G53" s="7"/>
    </row>
    <row r="54" spans="1:7" ht="26">
      <c r="A54" s="7"/>
      <c r="B54" s="7" t="s">
        <v>10</v>
      </c>
      <c r="C54" s="8" t="s">
        <v>98</v>
      </c>
      <c r="D54" s="7"/>
      <c r="E54" s="7"/>
      <c r="F54" s="7"/>
      <c r="G54" s="7"/>
    </row>
    <row r="55" spans="1:7">
      <c r="A55" s="7"/>
      <c r="B55" s="7" t="s">
        <v>4</v>
      </c>
      <c r="C55" s="8" t="s">
        <v>99</v>
      </c>
      <c r="D55" s="7"/>
      <c r="E55" s="7"/>
      <c r="F55" s="7"/>
      <c r="G55" s="7"/>
    </row>
    <row r="56" spans="1:7" ht="26">
      <c r="A56" s="7">
        <v>18</v>
      </c>
      <c r="B56" s="7" t="s">
        <v>52</v>
      </c>
      <c r="C56" s="8" t="s">
        <v>92</v>
      </c>
      <c r="D56" s="7" t="s">
        <v>28</v>
      </c>
      <c r="E56" s="7"/>
      <c r="F56" s="7"/>
      <c r="G56" s="7"/>
    </row>
    <row r="57" spans="1:7" ht="26">
      <c r="A57" s="7">
        <v>19</v>
      </c>
      <c r="B57" s="7" t="s">
        <v>53</v>
      </c>
      <c r="C57" s="8" t="s">
        <v>94</v>
      </c>
      <c r="D57" s="7"/>
      <c r="E57" s="7"/>
      <c r="F57" s="7"/>
      <c r="G57" s="7" t="s">
        <v>28</v>
      </c>
    </row>
    <row r="58" spans="1:7">
      <c r="A58" s="7">
        <v>20</v>
      </c>
      <c r="B58" s="7" t="s">
        <v>54</v>
      </c>
      <c r="C58" s="8" t="s">
        <v>95</v>
      </c>
      <c r="D58" s="7" t="s">
        <v>28</v>
      </c>
      <c r="E58" s="7"/>
      <c r="F58" s="7"/>
      <c r="G58" s="7"/>
    </row>
    <row r="59" spans="1:7">
      <c r="A59" s="7"/>
      <c r="B59" s="7" t="s">
        <v>11</v>
      </c>
      <c r="C59" s="8" t="s">
        <v>96</v>
      </c>
      <c r="D59" s="7"/>
      <c r="E59" s="7"/>
      <c r="F59" s="7"/>
      <c r="G59" s="7"/>
    </row>
    <row r="60" spans="1:7">
      <c r="A60" s="7"/>
      <c r="B60" s="7" t="s">
        <v>2</v>
      </c>
      <c r="C60" s="8" t="s">
        <v>97</v>
      </c>
      <c r="D60" s="7"/>
      <c r="E60" s="7"/>
      <c r="F60" s="7"/>
      <c r="G60" s="7"/>
    </row>
    <row r="61" spans="1:7" ht="26">
      <c r="A61" s="7">
        <v>21</v>
      </c>
      <c r="B61" s="7" t="s">
        <v>55</v>
      </c>
      <c r="C61" s="8" t="s">
        <v>100</v>
      </c>
      <c r="D61" s="7"/>
      <c r="E61" s="7" t="s">
        <v>28</v>
      </c>
      <c r="F61" s="7"/>
      <c r="G61" s="7"/>
    </row>
    <row r="62" spans="1:7" ht="39">
      <c r="A62" s="7">
        <v>22</v>
      </c>
      <c r="B62" s="7" t="s">
        <v>56</v>
      </c>
      <c r="C62" s="8" t="s">
        <v>101</v>
      </c>
      <c r="D62" s="7"/>
      <c r="E62" s="7"/>
      <c r="F62" s="7"/>
      <c r="G62" s="7" t="s">
        <v>28</v>
      </c>
    </row>
    <row r="63" spans="1:7" ht="39">
      <c r="A63" s="7">
        <v>23</v>
      </c>
      <c r="B63" s="7" t="s">
        <v>57</v>
      </c>
      <c r="C63" s="8" t="s">
        <v>102</v>
      </c>
      <c r="D63" s="7"/>
      <c r="E63" s="7"/>
      <c r="F63" s="7"/>
      <c r="G63" s="7" t="s">
        <v>28</v>
      </c>
    </row>
    <row r="64" spans="1:7">
      <c r="A64" s="6" t="s">
        <v>30</v>
      </c>
      <c r="B64" s="284" t="s">
        <v>58</v>
      </c>
      <c r="C64" s="285"/>
      <c r="D64" s="285"/>
      <c r="E64" s="285"/>
      <c r="F64" s="285"/>
      <c r="G64" s="286"/>
    </row>
    <row r="65" spans="1:10" ht="26">
      <c r="A65" s="7">
        <v>24</v>
      </c>
      <c r="B65" s="7" t="s">
        <v>59</v>
      </c>
      <c r="C65" s="8" t="s">
        <v>103</v>
      </c>
      <c r="D65" s="7" t="s">
        <v>28</v>
      </c>
      <c r="E65" s="7"/>
      <c r="F65" s="7"/>
      <c r="G65" s="7"/>
    </row>
    <row r="66" spans="1:10" ht="39">
      <c r="A66" s="7">
        <v>25</v>
      </c>
      <c r="B66" s="7" t="s">
        <v>60</v>
      </c>
      <c r="C66" s="8" t="s">
        <v>124</v>
      </c>
      <c r="D66" s="7" t="s">
        <v>28</v>
      </c>
      <c r="E66" s="7"/>
      <c r="F66" s="7"/>
      <c r="G66" s="7"/>
    </row>
    <row r="67" spans="1:10" ht="26">
      <c r="A67" s="7">
        <v>26</v>
      </c>
      <c r="B67" s="7" t="s">
        <v>61</v>
      </c>
      <c r="C67" s="8" t="s">
        <v>104</v>
      </c>
      <c r="D67" s="7" t="s">
        <v>28</v>
      </c>
      <c r="E67" s="7"/>
      <c r="F67" s="7"/>
      <c r="G67" s="7"/>
    </row>
    <row r="68" spans="1:10">
      <c r="A68" s="7"/>
      <c r="B68" s="287" t="s">
        <v>108</v>
      </c>
      <c r="C68" s="288"/>
      <c r="D68" s="288"/>
      <c r="E68" s="288"/>
      <c r="F68" s="288"/>
      <c r="G68" s="289"/>
    </row>
    <row r="69" spans="1:10">
      <c r="A69" s="7">
        <v>27</v>
      </c>
      <c r="B69" s="7" t="s">
        <v>62</v>
      </c>
      <c r="C69" s="8" t="s">
        <v>105</v>
      </c>
      <c r="D69" s="7" t="s">
        <v>28</v>
      </c>
      <c r="E69" s="7"/>
      <c r="F69" s="7"/>
      <c r="G69" s="7"/>
    </row>
    <row r="70" spans="1:10">
      <c r="A70" s="7">
        <v>28</v>
      </c>
      <c r="B70" s="7" t="s">
        <v>63</v>
      </c>
      <c r="C70" s="8" t="s">
        <v>127</v>
      </c>
      <c r="D70" s="7" t="s">
        <v>28</v>
      </c>
      <c r="E70" s="7"/>
      <c r="F70" s="7"/>
      <c r="G70" s="7"/>
    </row>
    <row r="71" spans="1:10">
      <c r="A71" s="7">
        <v>29</v>
      </c>
      <c r="B71" s="7" t="s">
        <v>64</v>
      </c>
      <c r="C71" s="8" t="s">
        <v>128</v>
      </c>
      <c r="D71" s="7" t="s">
        <v>28</v>
      </c>
      <c r="E71" s="7"/>
      <c r="F71" s="7"/>
      <c r="G71" s="7"/>
    </row>
    <row r="72" spans="1:10">
      <c r="A72" s="7">
        <v>30</v>
      </c>
      <c r="B72" s="7" t="s">
        <v>65</v>
      </c>
      <c r="C72" s="8" t="s">
        <v>106</v>
      </c>
      <c r="D72" s="7" t="s">
        <v>28</v>
      </c>
      <c r="E72" s="7" t="s">
        <v>28</v>
      </c>
      <c r="F72" s="7"/>
      <c r="G72" s="7"/>
    </row>
    <row r="73" spans="1:10">
      <c r="A73" s="7">
        <v>31</v>
      </c>
      <c r="B73" s="7" t="s">
        <v>66</v>
      </c>
      <c r="C73" s="8" t="s">
        <v>107</v>
      </c>
      <c r="D73" s="7" t="s">
        <v>28</v>
      </c>
      <c r="E73" s="7" t="s">
        <v>28</v>
      </c>
      <c r="F73" s="7"/>
      <c r="G73" s="7"/>
    </row>
    <row r="74" spans="1:10">
      <c r="A74" s="7"/>
      <c r="B74" s="287" t="s">
        <v>109</v>
      </c>
      <c r="C74" s="288"/>
      <c r="D74" s="288"/>
      <c r="E74" s="288"/>
      <c r="F74" s="288"/>
      <c r="G74" s="289"/>
    </row>
    <row r="75" spans="1:10" ht="23.25" customHeight="1">
      <c r="A75" s="7">
        <v>32</v>
      </c>
      <c r="B75" s="7" t="s">
        <v>194</v>
      </c>
      <c r="C75" s="290" t="s">
        <v>114</v>
      </c>
      <c r="D75" s="7" t="s">
        <v>28</v>
      </c>
      <c r="E75" s="8"/>
      <c r="F75" s="8"/>
      <c r="G75" s="8"/>
    </row>
    <row r="76" spans="1:10" ht="32.25" customHeight="1">
      <c r="A76" s="7">
        <v>33</v>
      </c>
      <c r="B76" s="7" t="s">
        <v>195</v>
      </c>
      <c r="C76" s="291"/>
      <c r="D76" s="7" t="s">
        <v>28</v>
      </c>
      <c r="E76" s="8"/>
      <c r="F76" s="8"/>
      <c r="G76" s="8"/>
    </row>
    <row r="77" spans="1:10" ht="32.25" customHeight="1">
      <c r="A77" s="7" t="s">
        <v>219</v>
      </c>
      <c r="B77" s="7" t="s">
        <v>262</v>
      </c>
      <c r="C77" s="26" t="s">
        <v>220</v>
      </c>
      <c r="D77" s="7" t="s">
        <v>28</v>
      </c>
      <c r="E77" s="8"/>
      <c r="F77" s="8"/>
      <c r="G77" s="8"/>
    </row>
    <row r="78" spans="1:10" ht="26">
      <c r="A78" s="7">
        <v>34</v>
      </c>
      <c r="B78" s="7" t="s">
        <v>129</v>
      </c>
      <c r="C78" s="8" t="s">
        <v>115</v>
      </c>
      <c r="D78" s="7"/>
      <c r="E78" s="7"/>
      <c r="F78" s="7" t="s">
        <v>28</v>
      </c>
      <c r="G78" s="7"/>
      <c r="J78" s="25"/>
    </row>
    <row r="79" spans="1:10">
      <c r="A79" s="7">
        <v>35</v>
      </c>
      <c r="B79" s="7" t="s">
        <v>67</v>
      </c>
      <c r="C79" s="8" t="s">
        <v>110</v>
      </c>
      <c r="D79" s="7" t="s">
        <v>28</v>
      </c>
      <c r="E79" s="7" t="s">
        <v>28</v>
      </c>
      <c r="F79" s="7"/>
      <c r="G79" s="7"/>
    </row>
    <row r="80" spans="1:10">
      <c r="A80" s="7">
        <v>36</v>
      </c>
      <c r="B80" s="7" t="s">
        <v>68</v>
      </c>
      <c r="C80" s="8" t="s">
        <v>111</v>
      </c>
      <c r="D80" s="7" t="s">
        <v>28</v>
      </c>
      <c r="E80" s="7"/>
      <c r="F80" s="7"/>
      <c r="G80" s="7"/>
    </row>
    <row r="81" spans="1:7">
      <c r="A81" s="7">
        <v>37</v>
      </c>
      <c r="B81" s="7" t="s">
        <v>69</v>
      </c>
      <c r="C81" s="8" t="s">
        <v>112</v>
      </c>
      <c r="D81" s="7" t="s">
        <v>28</v>
      </c>
      <c r="E81" s="7"/>
      <c r="F81" s="7"/>
      <c r="G81" s="7"/>
    </row>
    <row r="82" spans="1:7">
      <c r="A82" s="7">
        <v>38</v>
      </c>
      <c r="B82" s="7" t="s">
        <v>70</v>
      </c>
      <c r="C82" s="8" t="s">
        <v>113</v>
      </c>
      <c r="D82" s="7"/>
      <c r="E82" s="7" t="s">
        <v>28</v>
      </c>
      <c r="F82" s="7"/>
      <c r="G82" s="7"/>
    </row>
    <row r="83" spans="1:7">
      <c r="A83" s="7">
        <v>39</v>
      </c>
      <c r="B83" s="7" t="s">
        <v>72</v>
      </c>
      <c r="C83" s="8" t="s">
        <v>116</v>
      </c>
      <c r="D83" s="7"/>
      <c r="E83" s="7"/>
      <c r="F83" s="7"/>
      <c r="G83" s="7"/>
    </row>
    <row r="84" spans="1:7" ht="26">
      <c r="A84" s="7"/>
      <c r="B84" s="7" t="s">
        <v>34</v>
      </c>
      <c r="C84" s="8" t="s">
        <v>117</v>
      </c>
      <c r="D84" s="7"/>
      <c r="E84" s="7"/>
      <c r="F84" s="7"/>
      <c r="G84" s="7" t="s">
        <v>28</v>
      </c>
    </row>
    <row r="85" spans="1:7">
      <c r="A85" s="7"/>
      <c r="B85" s="7" t="s">
        <v>7</v>
      </c>
      <c r="C85" s="8" t="s">
        <v>118</v>
      </c>
      <c r="D85" s="7"/>
      <c r="E85" s="7" t="s">
        <v>28</v>
      </c>
      <c r="F85" s="7"/>
      <c r="G85" s="7"/>
    </row>
    <row r="86" spans="1:7">
      <c r="A86" s="7"/>
      <c r="B86" s="7" t="s">
        <v>6</v>
      </c>
      <c r="C86" s="8" t="s">
        <v>119</v>
      </c>
      <c r="D86" s="7"/>
      <c r="E86" s="7" t="s">
        <v>28</v>
      </c>
      <c r="F86" s="7"/>
      <c r="G86" s="7"/>
    </row>
    <row r="87" spans="1:7">
      <c r="A87" s="7"/>
      <c r="B87" s="7" t="s">
        <v>8</v>
      </c>
      <c r="C87" s="8" t="s">
        <v>120</v>
      </c>
      <c r="D87" s="7"/>
      <c r="E87" s="7" t="s">
        <v>28</v>
      </c>
      <c r="F87" s="7"/>
      <c r="G87" s="7"/>
    </row>
    <row r="88" spans="1:7" ht="26">
      <c r="A88" s="7">
        <v>40</v>
      </c>
      <c r="B88" s="7" t="s">
        <v>71</v>
      </c>
      <c r="C88" s="8" t="s">
        <v>125</v>
      </c>
      <c r="D88" s="7"/>
      <c r="E88" s="7" t="s">
        <v>28</v>
      </c>
      <c r="F88" s="7"/>
      <c r="G88" s="7"/>
    </row>
    <row r="89" spans="1:7">
      <c r="A89" s="7">
        <v>41</v>
      </c>
      <c r="B89" s="7" t="s">
        <v>73</v>
      </c>
      <c r="C89" s="8" t="s">
        <v>121</v>
      </c>
      <c r="D89" s="7"/>
      <c r="E89" s="7"/>
      <c r="F89" s="7"/>
      <c r="G89" s="7" t="s">
        <v>28</v>
      </c>
    </row>
    <row r="90" spans="1:7" ht="39" customHeight="1">
      <c r="A90" s="7">
        <v>42</v>
      </c>
      <c r="B90" s="7" t="s">
        <v>74</v>
      </c>
      <c r="C90" s="8" t="s">
        <v>122</v>
      </c>
      <c r="D90" s="7" t="s">
        <v>28</v>
      </c>
      <c r="E90" s="7" t="s">
        <v>28</v>
      </c>
      <c r="F90" s="7" t="s">
        <v>28</v>
      </c>
      <c r="G90" s="7"/>
    </row>
    <row r="91" spans="1:7" ht="39">
      <c r="A91" s="7">
        <v>43</v>
      </c>
      <c r="B91" s="7" t="s">
        <v>145</v>
      </c>
      <c r="C91" s="8" t="s">
        <v>144</v>
      </c>
      <c r="D91" s="7" t="s">
        <v>28</v>
      </c>
      <c r="E91" s="7"/>
      <c r="F91" s="7"/>
      <c r="G91" s="7"/>
    </row>
    <row r="92" spans="1:7" ht="65">
      <c r="A92" s="7">
        <v>44</v>
      </c>
      <c r="B92" s="7" t="s">
        <v>148</v>
      </c>
      <c r="C92" s="8" t="s">
        <v>149</v>
      </c>
      <c r="D92" s="7" t="s">
        <v>28</v>
      </c>
      <c r="E92" s="7"/>
      <c r="F92" s="7"/>
      <c r="G92" s="7"/>
    </row>
    <row r="93" spans="1:7" ht="72.75" customHeight="1">
      <c r="A93" s="277" t="s">
        <v>132</v>
      </c>
      <c r="B93" s="278"/>
      <c r="C93" s="278"/>
      <c r="D93" s="278"/>
      <c r="E93" s="278"/>
      <c r="F93" s="278"/>
      <c r="G93" s="279"/>
    </row>
    <row r="94" spans="1:7" ht="15" customHeight="1"/>
    <row r="96" spans="1:7" ht="24" customHeight="1"/>
  </sheetData>
  <sheetProtection algorithmName="SHA-512" hashValue="2M3JVzwd5jX6ScZEBWUKEdEXDlZKh1dlmMK1ro6GFhC4UZrNIRkYBd+WXu3GimnpoUY7FxgFIel3PY1lStl3nw==" saltValue="bPKYq8M+/l0EVrhvGvd8YA==" spinCount="100000" sheet="1" selectLockedCells="1"/>
  <mergeCells count="16">
    <mergeCell ref="A1:G2"/>
    <mergeCell ref="B3:E3"/>
    <mergeCell ref="F3:G3"/>
    <mergeCell ref="B37:G37"/>
    <mergeCell ref="B7:C7"/>
    <mergeCell ref="B8:C8"/>
    <mergeCell ref="A93:G93"/>
    <mergeCell ref="B52:G52"/>
    <mergeCell ref="A4:A5"/>
    <mergeCell ref="B4:B5"/>
    <mergeCell ref="C4:C5"/>
    <mergeCell ref="D4:G4"/>
    <mergeCell ref="B64:G64"/>
    <mergeCell ref="B68:G68"/>
    <mergeCell ref="B74:G74"/>
    <mergeCell ref="C75:C76"/>
  </mergeCells>
  <conditionalFormatting sqref="K36">
    <cfRule type="expression" dxfId="0" priority="3">
      <formula>#REF!=1</formula>
    </cfRule>
  </conditionalFormatting>
  <dataValidations count="1">
    <dataValidation errorStyle="warning" allowBlank="1" showInputMessage="1" showErrorMessage="1" errorTitle="DATOS NO MODIFICABLES" sqref="A1" xr:uid="{00000000-0002-0000-0200-000000000000}"/>
  </dataValidations>
  <hyperlinks>
    <hyperlink ref="H5" location="FORMATO!A1" display="IR A FORMATO" xr:uid="{00000000-0004-0000-0200-000000000000}"/>
  </hyperlinks>
  <pageMargins left="0.7" right="0.7" top="0.75" bottom="0.75" header="0.3" footer="0.3"/>
  <pageSetup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44</vt:i4>
      </vt:variant>
    </vt:vector>
  </HeadingPairs>
  <TitlesOfParts>
    <vt:vector size="47" baseType="lpstr">
      <vt:lpstr>FORMATO</vt:lpstr>
      <vt:lpstr>PARAMETROS</vt:lpstr>
      <vt:lpstr>INSTRUCTIVO</vt:lpstr>
      <vt:lpstr>ANTICIPO</vt:lpstr>
      <vt:lpstr>AREA</vt:lpstr>
      <vt:lpstr>FORMATO!Área_de_impresión</vt:lpstr>
      <vt:lpstr>INSTRUCTIVO!Área_de_impresión</vt:lpstr>
      <vt:lpstr>CARGO</vt:lpstr>
      <vt:lpstr>CATEGORIA</vt:lpstr>
      <vt:lpstr>CELULAR</vt:lpstr>
      <vt:lpstr>CONSECUTIVO</vt:lpstr>
      <vt:lpstr>CONTRATISTA</vt:lpstr>
      <vt:lpstr>COSTO_APROX</vt:lpstr>
      <vt:lpstr>COSTO_APROX1</vt:lpstr>
      <vt:lpstr>DESTINO</vt:lpstr>
      <vt:lpstr>DIAS</vt:lpstr>
      <vt:lpstr>EMAIL</vt:lpstr>
      <vt:lpstr>EMPLEADO</vt:lpstr>
      <vt:lpstr>EVENTO</vt:lpstr>
      <vt:lpstr>EXTERNO</vt:lpstr>
      <vt:lpstr>FECHA_FIN</vt:lpstr>
      <vt:lpstr>FECHA_INICIO</vt:lpstr>
      <vt:lpstr>FECHA_SOLICITUD</vt:lpstr>
      <vt:lpstr>FECHADENACIMIENTO</vt:lpstr>
      <vt:lpstr>FUENTE</vt:lpstr>
      <vt:lpstr>GENERA_MANUTENCION</vt:lpstr>
      <vt:lpstr>GERENTE</vt:lpstr>
      <vt:lpstr>HOTEL</vt:lpstr>
      <vt:lpstr>ID</vt:lpstr>
      <vt:lpstr>LIQUIDACION</vt:lpstr>
      <vt:lpstr>MONEDA</vt:lpstr>
      <vt:lpstr>NA</vt:lpstr>
      <vt:lpstr>NOMBRE</vt:lpstr>
      <vt:lpstr>NOMBREPROYECTO</vt:lpstr>
      <vt:lpstr>Noproyecto</vt:lpstr>
      <vt:lpstr>NUMERODDP</vt:lpstr>
      <vt:lpstr>OBSERVACIONES</vt:lpstr>
      <vt:lpstr>ORDENADOR</vt:lpstr>
      <vt:lpstr>PLAZO</vt:lpstr>
      <vt:lpstr>REQUIERE</vt:lpstr>
      <vt:lpstr>RUTA</vt:lpstr>
      <vt:lpstr>SALARIO</vt:lpstr>
      <vt:lpstr>TEMPORAL</vt:lpstr>
      <vt:lpstr>TIQUETE</vt:lpstr>
      <vt:lpstr>TOTALGASTO</vt:lpstr>
      <vt:lpstr>TOTALGASTO1</vt:lpstr>
      <vt:lpstr>TOTALGASTOS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Mabel Orjuela</dc:creator>
  <cp:lastModifiedBy>Fernando Escobar Mendoza</cp:lastModifiedBy>
  <cp:lastPrinted>2024-08-30T13:47:58Z</cp:lastPrinted>
  <dcterms:created xsi:type="dcterms:W3CDTF">2015-01-26T16:25:58Z</dcterms:created>
  <dcterms:modified xsi:type="dcterms:W3CDTF">2024-09-05T13:58:16Z</dcterms:modified>
</cp:coreProperties>
</file>